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PRESENTAÇÃO" sheetId="1" r:id="rId4"/>
    <sheet state="visible" name="BALANÇO PATRIMONIAL" sheetId="2" r:id="rId5"/>
    <sheet state="visible" name="ÍNDICES FACILITADORES" sheetId="3" r:id="rId6"/>
  </sheets>
  <definedNames/>
  <calcPr/>
  <extLst>
    <ext uri="GoogleSheetsCustomDataVersion1">
      <go:sheetsCustomData xmlns:go="http://customooxmlschemas.google.com/" r:id="rId7" roundtripDataSignature="AMtx7mhpwcgpQY+6NXoVpSu8k8riF+RPKg=="/>
    </ext>
  </extLst>
</workbook>
</file>

<file path=xl/sharedStrings.xml><?xml version="1.0" encoding="utf-8"?>
<sst xmlns="http://schemas.openxmlformats.org/spreadsheetml/2006/main" count="68" uniqueCount="63">
  <si>
    <t>NOME DA EMPRESA</t>
  </si>
  <si>
    <t xml:space="preserve">Endereço da propriedade: </t>
  </si>
  <si>
    <t xml:space="preserve">Balanço Patrimonial em 31 de Dezembro de 2021 </t>
  </si>
  <si>
    <t>ATIVO</t>
  </si>
  <si>
    <t>PASSIVO</t>
  </si>
  <si>
    <t>Circulante</t>
  </si>
  <si>
    <t>Disponibilidades em caixa</t>
  </si>
  <si>
    <t>Fornecedores</t>
  </si>
  <si>
    <t>Contas a receber</t>
  </si>
  <si>
    <t>Empréstimos e financiamentos</t>
  </si>
  <si>
    <t>Estoques</t>
  </si>
  <si>
    <t>Obrigações trabalhistas e previdenciárias</t>
  </si>
  <si>
    <t>Tributos a recuperar</t>
  </si>
  <si>
    <t xml:space="preserve">Tributos a recolher </t>
  </si>
  <si>
    <t>Investimentos temporários a curto prazo</t>
  </si>
  <si>
    <t>Participações e destinações do lucro líquido</t>
  </si>
  <si>
    <t>Acordos comerciais</t>
  </si>
  <si>
    <t>Alugueis a pagar</t>
  </si>
  <si>
    <t>Fundos de recebíveis</t>
  </si>
  <si>
    <t>Despesas antecipadas</t>
  </si>
  <si>
    <t>Outros</t>
  </si>
  <si>
    <t>Outras obrigações</t>
  </si>
  <si>
    <t>TOTAL ATIVO CIRCULANTE</t>
  </si>
  <si>
    <t>TOTAL PASSIVO CIRCULANTE</t>
  </si>
  <si>
    <t>Não Circulante</t>
  </si>
  <si>
    <t>Realizável a longo prazo (Ex: Créditos judiciais)</t>
  </si>
  <si>
    <t>Exigível a longo prazo (Ex: Empréstimos de longo prazo)</t>
  </si>
  <si>
    <t>Financiamentos</t>
  </si>
  <si>
    <t>Impostos a recuperar</t>
  </si>
  <si>
    <t>Debentures</t>
  </si>
  <si>
    <t>Partes relacionadas</t>
  </si>
  <si>
    <t>Imposto e contribuição a recolher</t>
  </si>
  <si>
    <t xml:space="preserve">Depósitos judiciais </t>
  </si>
  <si>
    <t>Proventos para contingências</t>
  </si>
  <si>
    <t>TOTAL DO REAL A LONGO PRAZO</t>
  </si>
  <si>
    <t>TOTAL EXIGIDO A LONGO PRAZO</t>
  </si>
  <si>
    <t>Permanente</t>
  </si>
  <si>
    <t>Patrimônio Líquido (PL)</t>
  </si>
  <si>
    <t>Investimentos</t>
  </si>
  <si>
    <t>Capital Social</t>
  </si>
  <si>
    <t>Reservas de capital</t>
  </si>
  <si>
    <t>Imobilizado</t>
  </si>
  <si>
    <t>Reservas de lucros</t>
  </si>
  <si>
    <t>Intangível</t>
  </si>
  <si>
    <t xml:space="preserve">Ações em tesouraria </t>
  </si>
  <si>
    <t>Ajustes de avaliação patrimonial</t>
  </si>
  <si>
    <t>Prejuízos acumulados</t>
  </si>
  <si>
    <t>TOTAL DO ATIVO PERMANENTE</t>
  </si>
  <si>
    <t>TOTAL DO PATRIMÔNIO LÍQUIDO</t>
  </si>
  <si>
    <t>TOTAL DO ATIVO</t>
  </si>
  <si>
    <t>TOTAL PASSIVO + PATRIMÔNIO LÍQUIDO</t>
  </si>
  <si>
    <t xml:space="preserve">Índices de Liquidez </t>
  </si>
  <si>
    <t xml:space="preserve">Índice de liquidez geral </t>
  </si>
  <si>
    <t>Índice de liquidez corrente</t>
  </si>
  <si>
    <t>Índice de liquidez seca</t>
  </si>
  <si>
    <t xml:space="preserve">Capital Circulante Líquido </t>
  </si>
  <si>
    <t>CCL</t>
  </si>
  <si>
    <t>Necessidade de Capital de Giro</t>
  </si>
  <si>
    <t>NGC</t>
  </si>
  <si>
    <t>Necessidade Total de Financiamento Permanente</t>
  </si>
  <si>
    <t>NTFP</t>
  </si>
  <si>
    <t>Passivo Permanente</t>
  </si>
  <si>
    <t>PP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</si>
</sst>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_ ;[Red]\-#,##0\ "/>
    <numFmt numFmtId="165" formatCode="_-* #,##0.00_-;\-* #,##0.00_-;_-* &quot;-&quot;??_-;_-@"/>
    <numFmt numFmtId="166" formatCode="_-&quot;R$&quot;* #,##0.00_-;\-&quot;R$&quot;* #,##0.00_-;_-&quot;R$&quot;* &quot;-&quot;??_-;_-@"/>
  </numFmts>
  <fonts count="18">
    <font>
      <sz val="11.0"/>
      <color theme="1"/>
      <name val="Arial"/>
    </font>
    <font>
      <sz val="14.0"/>
      <color theme="1"/>
      <name val="Arial"/>
    </font>
    <font/>
    <font>
      <sz val="11.0"/>
      <color theme="1"/>
      <name val="Calibri"/>
    </font>
    <font>
      <u/>
      <sz val="11.0"/>
      <color theme="1"/>
      <name val="Calibri"/>
    </font>
    <font>
      <b/>
      <sz val="13.0"/>
      <color theme="0"/>
      <name val="Calibri"/>
    </font>
    <font>
      <b/>
      <sz val="12.0"/>
      <color theme="0"/>
      <name val="Calibri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005F61"/>
      <name val="Calibri"/>
    </font>
    <font>
      <u/>
      <sz val="14.0"/>
      <color theme="1"/>
      <name val="Arial"/>
    </font>
    <font>
      <b/>
      <sz val="12.0"/>
      <color rgb="FFFFFFFF"/>
      <name val="Calibri"/>
    </font>
    <font>
      <sz val="13.0"/>
      <color theme="1"/>
      <name val="Calibri"/>
    </font>
    <font>
      <sz val="10.0"/>
      <color rgb="FF000000"/>
      <name val="Arial"/>
    </font>
    <font>
      <sz val="12.0"/>
      <color rgb="FF000000"/>
      <name val="Calibri"/>
    </font>
    <font>
      <b/>
      <sz val="13.0"/>
      <color rgb="FFFFFFFF"/>
      <name val="Calibri"/>
    </font>
    <font>
      <sz val="12.0"/>
      <color rgb="FF005F61"/>
      <name val="Calibri"/>
    </font>
    <font>
      <sz val="13.0"/>
      <color rgb="FF000000"/>
      <name val="Arial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005F61"/>
        <bgColor rgb="FF005F61"/>
      </patternFill>
    </fill>
    <fill>
      <patternFill patternType="solid">
        <fgColor rgb="FF00C65E"/>
        <bgColor rgb="FF00C65E"/>
      </patternFill>
    </fill>
    <fill>
      <patternFill patternType="solid">
        <fgColor rgb="FFF5F5F5"/>
        <bgColor rgb="FFF5F5F5"/>
      </patternFill>
    </fill>
    <fill>
      <patternFill patternType="solid">
        <fgColor rgb="FFFEEDCB"/>
        <bgColor rgb="FFFEEDCB"/>
      </patternFill>
    </fill>
  </fills>
  <borders count="13">
    <border/>
    <border>
      <left/>
      <right/>
      <top/>
      <bottom/>
    </border>
    <border>
      <left/>
      <top/>
    </border>
    <border>
      <right/>
      <top/>
    </border>
    <border>
      <left/>
    </border>
    <border>
      <right/>
    </border>
    <border>
      <left/>
      <bottom/>
    </border>
    <border>
      <right/>
      <bottom/>
    </border>
    <border>
      <left/>
      <top/>
      <bottom/>
    </border>
    <border>
      <top/>
      <bottom/>
    </border>
    <border>
      <right/>
      <top/>
      <bottom/>
    </border>
    <border>
      <right style="thin">
        <color rgb="FF00C65E"/>
      </right>
    </border>
    <border>
      <left/>
      <right style="thin">
        <color rgb="FF00C65E"/>
      </right>
      <top/>
      <bottom/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Alignment="1" applyBorder="1" applyFont="1">
      <alignment horizontal="center"/>
    </xf>
    <xf borderId="3" fillId="0" fontId="2" numFmtId="0" xfId="0" applyBorder="1" applyFont="1"/>
    <xf borderId="1" fillId="2" fontId="3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1" fillId="2" fontId="4" numFmtId="0" xfId="0" applyBorder="1" applyFont="1"/>
    <xf borderId="0" fillId="0" fontId="1" numFmtId="0" xfId="0" applyFont="1"/>
    <xf borderId="0" fillId="0" fontId="0" numFmtId="0" xfId="0" applyFont="1"/>
    <xf borderId="0" fillId="0" fontId="3" numFmtId="0" xfId="0" applyFont="1"/>
    <xf borderId="1" fillId="3" fontId="1" numFmtId="0" xfId="0" applyBorder="1" applyFill="1" applyFont="1"/>
    <xf borderId="8" fillId="4" fontId="5" numFmtId="0" xfId="0" applyAlignment="1" applyBorder="1" applyFill="1" applyFont="1">
      <alignment horizontal="center"/>
    </xf>
    <xf borderId="9" fillId="0" fontId="2" numFmtId="0" xfId="0" applyBorder="1" applyFont="1"/>
    <xf borderId="10" fillId="0" fontId="2" numFmtId="0" xfId="0" applyBorder="1" applyFont="1"/>
    <xf borderId="1" fillId="3" fontId="3" numFmtId="0" xfId="0" applyBorder="1" applyFont="1"/>
    <xf borderId="1" fillId="4" fontId="6" numFmtId="0" xfId="0" applyAlignment="1" applyBorder="1" applyFont="1">
      <alignment horizontal="right"/>
    </xf>
    <xf borderId="8" fillId="4" fontId="6" numFmtId="0" xfId="0" applyAlignment="1" applyBorder="1" applyFont="1">
      <alignment horizontal="center"/>
    </xf>
    <xf borderId="8" fillId="5" fontId="6" numFmtId="2" xfId="0" applyAlignment="1" applyBorder="1" applyFill="1" applyFont="1" applyNumberFormat="1">
      <alignment horizontal="center"/>
    </xf>
    <xf borderId="0" fillId="0" fontId="7" numFmtId="2" xfId="0" applyAlignment="1" applyFont="1" applyNumberFormat="1">
      <alignment horizontal="center" vertical="center"/>
    </xf>
    <xf borderId="11" fillId="0" fontId="2" numFmtId="0" xfId="0" applyBorder="1" applyFont="1"/>
    <xf borderId="1" fillId="6" fontId="8" numFmtId="2" xfId="0" applyBorder="1" applyFill="1" applyFont="1" applyNumberFormat="1"/>
    <xf borderId="12" fillId="6" fontId="8" numFmtId="164" xfId="0" applyBorder="1" applyFont="1" applyNumberFormat="1"/>
    <xf borderId="1" fillId="6" fontId="8" numFmtId="164" xfId="0" applyBorder="1" applyFont="1" applyNumberFormat="1"/>
    <xf borderId="0" fillId="0" fontId="8" numFmtId="2" xfId="0" applyFont="1" applyNumberFormat="1"/>
    <xf borderId="11" fillId="0" fontId="8" numFmtId="164" xfId="0" applyBorder="1" applyFont="1" applyNumberFormat="1"/>
    <xf borderId="0" fillId="0" fontId="8" numFmtId="164" xfId="0" applyFont="1" applyNumberFormat="1"/>
    <xf borderId="1" fillId="7" fontId="9" numFmtId="2" xfId="0" applyBorder="1" applyFill="1" applyFont="1" applyNumberFormat="1"/>
    <xf borderId="12" fillId="7" fontId="9" numFmtId="164" xfId="0" applyBorder="1" applyFont="1" applyNumberFormat="1"/>
    <xf borderId="1" fillId="7" fontId="9" numFmtId="164" xfId="0" applyBorder="1" applyFont="1" applyNumberFormat="1"/>
    <xf borderId="0" fillId="0" fontId="10" numFmtId="0" xfId="0" applyFont="1"/>
    <xf borderId="12" fillId="2" fontId="8" numFmtId="164" xfId="0" applyBorder="1" applyFont="1" applyNumberFormat="1"/>
    <xf borderId="1" fillId="5" fontId="6" numFmtId="2" xfId="0" applyBorder="1" applyFont="1" applyNumberFormat="1"/>
    <xf borderId="12" fillId="5" fontId="6" numFmtId="164" xfId="0" applyBorder="1" applyFont="1" applyNumberFormat="1"/>
    <xf borderId="1" fillId="5" fontId="11" numFmtId="2" xfId="0" applyBorder="1" applyFont="1" applyNumberFormat="1"/>
    <xf borderId="1" fillId="5" fontId="6" numFmtId="164" xfId="0" applyBorder="1" applyFont="1" applyNumberFormat="1"/>
    <xf borderId="1" fillId="3" fontId="1" numFmtId="164" xfId="0" applyBorder="1" applyFont="1" applyNumberFormat="1"/>
    <xf borderId="1" fillId="2" fontId="0" numFmtId="0" xfId="0" applyBorder="1" applyFont="1"/>
    <xf borderId="1" fillId="2" fontId="12" numFmtId="0" xfId="0" applyBorder="1" applyFont="1"/>
    <xf borderId="1" fillId="2" fontId="13" numFmtId="0" xfId="0" applyBorder="1" applyFont="1"/>
    <xf borderId="1" fillId="2" fontId="13" numFmtId="165" xfId="0" applyBorder="1" applyFont="1" applyNumberFormat="1"/>
    <xf borderId="1" fillId="6" fontId="14" numFmtId="0" xfId="0" applyAlignment="1" applyBorder="1" applyFont="1">
      <alignment horizontal="left" vertical="center"/>
    </xf>
    <xf borderId="1" fillId="6" fontId="14" numFmtId="165" xfId="0" applyAlignment="1" applyBorder="1" applyFont="1" applyNumberFormat="1">
      <alignment horizontal="left" vertical="center"/>
    </xf>
    <xf borderId="1" fillId="2" fontId="14" numFmtId="0" xfId="0" applyAlignment="1" applyBorder="1" applyFont="1">
      <alignment horizontal="left" vertical="center"/>
    </xf>
    <xf borderId="1" fillId="2" fontId="14" numFmtId="165" xfId="0" applyAlignment="1" applyBorder="1" applyFont="1" applyNumberFormat="1">
      <alignment horizontal="left" vertical="center"/>
    </xf>
    <xf borderId="8" fillId="4" fontId="15" numFmtId="0" xfId="0" applyAlignment="1" applyBorder="1" applyFont="1">
      <alignment horizontal="center"/>
    </xf>
    <xf borderId="1" fillId="7" fontId="16" numFmtId="0" xfId="0" applyAlignment="1" applyBorder="1" applyFont="1">
      <alignment horizontal="center" vertical="center"/>
    </xf>
    <xf borderId="1" fillId="7" fontId="16" numFmtId="166" xfId="0" applyAlignment="1" applyBorder="1" applyFont="1" applyNumberFormat="1">
      <alignment horizontal="left" vertical="center"/>
    </xf>
    <xf borderId="0" fillId="0" fontId="17" numFmtId="0" xfId="0" applyAlignment="1" applyFont="1">
      <alignment horizontal="center" vertical="center"/>
    </xf>
    <xf borderId="0" fillId="0" fontId="17" numFmtId="166" xfId="0" applyAlignment="1" applyFont="1" applyNumberFormat="1">
      <alignment horizontal="left" vertical="center"/>
    </xf>
    <xf borderId="1" fillId="2" fontId="17" numFmtId="0" xfId="0" applyAlignment="1" applyBorder="1" applyFont="1">
      <alignment horizontal="center" vertical="center"/>
    </xf>
    <xf borderId="1" fillId="2" fontId="17" numFmtId="165" xfId="0" applyAlignment="1" applyBorder="1" applyFont="1" applyNumberFormat="1">
      <alignment horizontal="left" vertical="center"/>
    </xf>
    <xf borderId="1" fillId="2" fontId="8" numFmtId="0" xfId="0" applyBorder="1" applyFont="1"/>
    <xf borderId="0" fillId="0" fontId="16" numFmtId="0" xfId="0" applyAlignment="1" applyFont="1">
      <alignment horizontal="center" vertical="center"/>
    </xf>
    <xf borderId="0" fillId="0" fontId="16" numFmtId="166" xfId="0" applyAlignment="1" applyFont="1" applyNumberFormat="1">
      <alignment horizontal="left" vertical="center"/>
    </xf>
    <xf borderId="1" fillId="2" fontId="1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1.png"/><Relationship Id="rId3" Type="http://schemas.openxmlformats.org/officeDocument/2006/relationships/image" Target="../media/image2.jpg"/><Relationship Id="rId4" Type="http://schemas.openxmlformats.org/officeDocument/2006/relationships/image" Target="../media/image3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5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5</xdr:row>
      <xdr:rowOff>9525</xdr:rowOff>
    </xdr:from>
    <xdr:ext cx="8848725" cy="4524375"/>
    <xdr:sp>
      <xdr:nvSpPr>
        <xdr:cNvPr id="3" name="Shape 3"/>
        <xdr:cNvSpPr txBox="1"/>
      </xdr:nvSpPr>
      <xdr:spPr>
        <a:xfrm>
          <a:off x="931163" y="1527338"/>
          <a:ext cx="8829675" cy="45053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3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Você já perdeu muito tempo tentando avaliar o valor da sua fazenda? Se ela está dando lucros? Não é tarefa simples reunir todas essas informações pertinentes à sua propriedade e avaliar em que patamar ela se encontra.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300">
            <a:solidFill>
              <a:srgbClr val="333333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Para te ajudar nessa tarefa, disponibilizamos esta planilha. Aqui, você terá um modelo de arquivo em que poderá colocar informações importantes para a sua lavoura/propriedade rural. O acompanhamento do balanço está entre umas das estratégias mais consolidadas para determinar o valor de uma empresa.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300">
            <a:solidFill>
              <a:srgbClr val="333333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O balanço patrimonial é uma das ferramentas mais importantes para manter a saúde financeira de sua fazenda. Afinal, ele lista todos os bens, recursos, direitos e investimentos do seu negócio, o que facilita muito a análise da situação.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300">
            <a:solidFill>
              <a:srgbClr val="333333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Esta planilha tem base anual. Você colocará seus dados cumulativos do ano</a:t>
          </a:r>
          <a:r>
            <a:rPr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base, e verá os resultados  de forma fácil.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300">
            <a:solidFill>
              <a:srgbClr val="333333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Lembre-se: com o balanço patrimonial, você saberá a situação financeira da sua fazenda. Assim, operações financeiras ou contábeis podem ser executadas de acordo com a situação.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300">
            <a:solidFill>
              <a:srgbClr val="333333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Além disso, o balanço patrimonial fornece um relatório financeiro que demonstra a condição contábil e econômica da sua empresa em determinado período do ano. Isso permite uma melhor gestão do patrimônio, e você poderá verificar as melhores estratégias para sua fazenda.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300">
            <a:solidFill>
              <a:srgbClr val="333333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No blog </a:t>
          </a:r>
          <a:r>
            <a:rPr b="1" i="0" lang="en-US" sz="13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Lavoura10 (blog.aegro.com.br)</a:t>
          </a: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, você pode conferir mais conteúdos sobre gestão agrícola, custos de produção, administração rural e muito mais. Confira nossas redes sociais, clicando na imagem correspondente no topo da planilha.</a:t>
          </a:r>
          <a:endParaRPr sz="1400"/>
        </a:p>
      </xdr:txBody>
    </xdr:sp>
    <xdr:clientData fLocksWithSheet="0"/>
  </xdr:oneCellAnchor>
  <xdr:oneCellAnchor>
    <xdr:from>
      <xdr:col>0</xdr:col>
      <xdr:colOff>142875</xdr:colOff>
      <xdr:row>2</xdr:row>
      <xdr:rowOff>180975</xdr:rowOff>
    </xdr:from>
    <xdr:ext cx="7381875" cy="400050"/>
    <xdr:sp>
      <xdr:nvSpPr>
        <xdr:cNvPr id="4" name="Shape 4"/>
        <xdr:cNvSpPr txBox="1"/>
      </xdr:nvSpPr>
      <xdr:spPr>
        <a:xfrm>
          <a:off x="1655063" y="3584738"/>
          <a:ext cx="7381875" cy="3905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8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OLÁ</a:t>
          </a:r>
          <a:endParaRPr sz="1400"/>
        </a:p>
      </xdr:txBody>
    </xdr:sp>
    <xdr:clientData fLocksWithSheet="0"/>
  </xdr:oneCellAnchor>
  <xdr:oneCellAnchor>
    <xdr:from>
      <xdr:col>12</xdr:col>
      <xdr:colOff>228600</xdr:colOff>
      <xdr:row>0</xdr:row>
      <xdr:rowOff>152400</xdr:rowOff>
    </xdr:from>
    <xdr:ext cx="552450" cy="36195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0</xdr:row>
      <xdr:rowOff>200025</xdr:rowOff>
    </xdr:from>
    <xdr:ext cx="1095375" cy="2762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419100</xdr:colOff>
      <xdr:row>28</xdr:row>
      <xdr:rowOff>152400</xdr:rowOff>
    </xdr:from>
    <xdr:ext cx="6867525" cy="847725"/>
    <xdr:pic>
      <xdr:nvPicPr>
        <xdr:cNvPr id="0" name="image2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31</xdr:row>
      <xdr:rowOff>114300</xdr:rowOff>
    </xdr:from>
    <xdr:ext cx="1400175" cy="266700"/>
    <xdr:pic>
      <xdr:nvPicPr>
        <xdr:cNvPr id="0" name="image3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-9525</xdr:colOff>
      <xdr:row>3</xdr:row>
      <xdr:rowOff>0</xdr:rowOff>
    </xdr:from>
    <xdr:ext cx="2200275" cy="1123950"/>
    <xdr:sp>
      <xdr:nvSpPr>
        <xdr:cNvPr id="5" name="Shape 5"/>
        <xdr:cNvSpPr/>
      </xdr:nvSpPr>
      <xdr:spPr>
        <a:xfrm>
          <a:off x="4255388" y="3227550"/>
          <a:ext cx="2181225" cy="1104900"/>
        </a:xfrm>
        <a:prstGeom prst="rect">
          <a:avLst/>
        </a:prstGeom>
        <a:solidFill>
          <a:schemeClr val="lt1"/>
        </a:solidFill>
        <a:ln cap="flat" cmpd="sng" w="19050">
          <a:solidFill>
            <a:srgbClr val="00C65E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Ativos</a:t>
          </a:r>
          <a:r>
            <a:rPr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 são </a:t>
          </a:r>
          <a:r>
            <a:rPr b="0" i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itens d</a:t>
          </a:r>
          <a:r>
            <a:rPr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a</a:t>
          </a:r>
          <a:r>
            <a:rPr b="0" i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 propriedade que têm valor, incluindo os itens usados para a produção daquilo que é vendido. São ativos: inventários de caixa</a:t>
          </a:r>
          <a:r>
            <a:rPr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, i</a:t>
          </a:r>
          <a:r>
            <a:rPr b="0" i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nsumos para produção de grãos e ou alimentos para os animais</a:t>
          </a:r>
          <a:r>
            <a:rPr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, </a:t>
          </a:r>
          <a:r>
            <a:rPr b="0" i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despesas pagas antecipadamente</a:t>
          </a:r>
          <a:r>
            <a:rPr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, </a:t>
          </a:r>
          <a:r>
            <a:rPr b="0" i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máquinas</a:t>
          </a:r>
          <a:r>
            <a:rPr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, </a:t>
          </a:r>
          <a:r>
            <a:rPr b="0" i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equipamentos</a:t>
          </a:r>
          <a:r>
            <a:rPr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, </a:t>
          </a:r>
          <a:r>
            <a:rPr b="0" i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prédios e terras.</a:t>
          </a:r>
          <a:endParaRPr sz="900">
            <a:solidFill>
              <a:srgbClr val="005F61"/>
            </a:solidFill>
          </a:endParaRPr>
        </a:p>
      </xdr:txBody>
    </xdr:sp>
    <xdr:clientData fLocksWithSheet="0"/>
  </xdr:oneCellAnchor>
  <xdr:oneCellAnchor>
    <xdr:from>
      <xdr:col>2</xdr:col>
      <xdr:colOff>-9525</xdr:colOff>
      <xdr:row>9</xdr:row>
      <xdr:rowOff>47625</xdr:rowOff>
    </xdr:from>
    <xdr:ext cx="2200275" cy="1276350"/>
    <xdr:sp>
      <xdr:nvSpPr>
        <xdr:cNvPr id="6" name="Shape 6"/>
        <xdr:cNvSpPr/>
      </xdr:nvSpPr>
      <xdr:spPr>
        <a:xfrm>
          <a:off x="4255388" y="3151350"/>
          <a:ext cx="2181225" cy="1257300"/>
        </a:xfrm>
        <a:prstGeom prst="rect">
          <a:avLst/>
        </a:prstGeom>
        <a:solidFill>
          <a:schemeClr val="lt1"/>
        </a:solidFill>
        <a:ln cap="flat" cmpd="sng" w="19050">
          <a:solidFill>
            <a:srgbClr val="00C65E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Ativo circulante: </a:t>
          </a:r>
          <a:r>
            <a:rPr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valores ou itens que podem ser facilmente convertidos em dinheiro em um ano ou menos. São ativos: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dinheiro, poupança, despesas pagas antecipadamente, lavouras, inventários de colheitas, gado comercializado, contas a receber, sementes, alimentos para animais, fertilizantes e outros suprimentos disponíveis.</a:t>
          </a:r>
          <a:endParaRPr sz="1400"/>
        </a:p>
      </xdr:txBody>
    </xdr:sp>
    <xdr:clientData fLocksWithSheet="0"/>
  </xdr:oneCellAnchor>
  <xdr:oneCellAnchor>
    <xdr:from>
      <xdr:col>1</xdr:col>
      <xdr:colOff>485775</xdr:colOff>
      <xdr:row>19</xdr:row>
      <xdr:rowOff>38100</xdr:rowOff>
    </xdr:from>
    <xdr:ext cx="2057400" cy="981075"/>
    <xdr:sp>
      <xdr:nvSpPr>
        <xdr:cNvPr id="7" name="Shape 7"/>
        <xdr:cNvSpPr/>
      </xdr:nvSpPr>
      <xdr:spPr>
        <a:xfrm>
          <a:off x="4326825" y="3298988"/>
          <a:ext cx="2038350" cy="962025"/>
        </a:xfrm>
        <a:prstGeom prst="rect">
          <a:avLst/>
        </a:prstGeom>
        <a:solidFill>
          <a:schemeClr val="lt1"/>
        </a:solidFill>
        <a:ln cap="flat" cmpd="sng" w="19050">
          <a:solidFill>
            <a:srgbClr val="00C65E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Ativo não circulante: </a:t>
          </a:r>
          <a:r>
            <a:rPr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todos os bens de permanência duradoura, destinados ao funcionamento normal da sociedade e do seu empreendimento. Os seus direitos exercidos com essa finalidade também são incluídos.</a:t>
          </a:r>
          <a:endParaRPr sz="1400"/>
        </a:p>
      </xdr:txBody>
    </xdr:sp>
    <xdr:clientData fLocksWithSheet="0"/>
  </xdr:oneCellAnchor>
  <xdr:oneCellAnchor>
    <xdr:from>
      <xdr:col>8</xdr:col>
      <xdr:colOff>304800</xdr:colOff>
      <xdr:row>3</xdr:row>
      <xdr:rowOff>104775</xdr:rowOff>
    </xdr:from>
    <xdr:ext cx="2286000" cy="1247775"/>
    <xdr:sp>
      <xdr:nvSpPr>
        <xdr:cNvPr id="8" name="Shape 8"/>
        <xdr:cNvSpPr/>
      </xdr:nvSpPr>
      <xdr:spPr>
        <a:xfrm>
          <a:off x="4212525" y="3165638"/>
          <a:ext cx="2266950" cy="1228725"/>
        </a:xfrm>
        <a:prstGeom prst="rect">
          <a:avLst/>
        </a:prstGeom>
        <a:solidFill>
          <a:schemeClr val="lt1"/>
        </a:solidFill>
        <a:ln cap="flat" cmpd="sng" w="19050">
          <a:solidFill>
            <a:srgbClr val="00C65E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Passivos</a:t>
          </a:r>
          <a:r>
            <a:rPr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são as dívidas com terceiros, empréstimos, fornecedores (compra de insumos) e arrendamento de terra e ou equipamentos agrícolas. Os passivos incluem: obrigações financeiras pendentes (não pagas), despesas operacionais da fazenda, sejam elas alimentos para os animais, sementes e combustível, empréstimos e financiamentos.</a:t>
          </a:r>
          <a:endParaRPr sz="1400"/>
        </a:p>
      </xdr:txBody>
    </xdr:sp>
    <xdr:clientData fLocksWithSheet="0"/>
  </xdr:oneCellAnchor>
  <xdr:oneCellAnchor>
    <xdr:from>
      <xdr:col>8</xdr:col>
      <xdr:colOff>304800</xdr:colOff>
      <xdr:row>10</xdr:row>
      <xdr:rowOff>104775</xdr:rowOff>
    </xdr:from>
    <xdr:ext cx="2286000" cy="733425"/>
    <xdr:sp>
      <xdr:nvSpPr>
        <xdr:cNvPr id="9" name="Shape 9"/>
        <xdr:cNvSpPr/>
      </xdr:nvSpPr>
      <xdr:spPr>
        <a:xfrm>
          <a:off x="4212525" y="3422813"/>
          <a:ext cx="2266950" cy="714375"/>
        </a:xfrm>
        <a:prstGeom prst="rect">
          <a:avLst/>
        </a:prstGeom>
        <a:solidFill>
          <a:schemeClr val="lt1"/>
        </a:solidFill>
        <a:ln cap="flat" cmpd="sng" w="19050">
          <a:solidFill>
            <a:srgbClr val="00C65E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Passivo circulante:</a:t>
          </a:r>
          <a:r>
            <a:rPr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 são as obrigações devidas e pagáveis em um período de 12 meses. Incluem: as contas a pagar (faturas), saldos de cartão de crédito, linhas de crédito operacionais, juros de empréstimos. </a:t>
          </a:r>
          <a:endParaRPr sz="1400"/>
        </a:p>
      </xdr:txBody>
    </xdr:sp>
    <xdr:clientData fLocksWithSheet="0"/>
  </xdr:oneCellAnchor>
  <xdr:oneCellAnchor>
    <xdr:from>
      <xdr:col>8</xdr:col>
      <xdr:colOff>304800</xdr:colOff>
      <xdr:row>19</xdr:row>
      <xdr:rowOff>9525</xdr:rowOff>
    </xdr:from>
    <xdr:ext cx="2286000" cy="1133475"/>
    <xdr:sp>
      <xdr:nvSpPr>
        <xdr:cNvPr id="10" name="Shape 10"/>
        <xdr:cNvSpPr/>
      </xdr:nvSpPr>
      <xdr:spPr>
        <a:xfrm>
          <a:off x="4212525" y="3222788"/>
          <a:ext cx="2266950" cy="1114425"/>
        </a:xfrm>
        <a:prstGeom prst="rect">
          <a:avLst/>
        </a:prstGeom>
        <a:solidFill>
          <a:schemeClr val="lt1"/>
        </a:solidFill>
        <a:ln cap="flat" cmpd="sng" w="19050">
          <a:solidFill>
            <a:srgbClr val="00C65E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Passivo não circulante: </a:t>
          </a:r>
          <a:r>
            <a:rPr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são os débitos exigíveis a longo prazo, obrigações que devem ser pagas em um prazo superior a 12 meses. Estão inclusos nesse grupo notas promissórias, impostos, financiamento, fornecedores de longo prazo e provisão para contingências trabalhistas e judiciais. </a:t>
          </a:r>
          <a:endParaRPr sz="1400"/>
        </a:p>
      </xdr:txBody>
    </xdr:sp>
    <xdr:clientData fLocksWithSheet="0"/>
  </xdr:oneCellAnchor>
  <xdr:oneCellAnchor>
    <xdr:from>
      <xdr:col>8</xdr:col>
      <xdr:colOff>304800</xdr:colOff>
      <xdr:row>28</xdr:row>
      <xdr:rowOff>0</xdr:rowOff>
    </xdr:from>
    <xdr:ext cx="2286000" cy="1133475"/>
    <xdr:sp>
      <xdr:nvSpPr>
        <xdr:cNvPr id="11" name="Shape 11"/>
        <xdr:cNvSpPr/>
      </xdr:nvSpPr>
      <xdr:spPr>
        <a:xfrm>
          <a:off x="4212525" y="3222788"/>
          <a:ext cx="2266950" cy="1114425"/>
        </a:xfrm>
        <a:prstGeom prst="rect">
          <a:avLst/>
        </a:prstGeom>
        <a:solidFill>
          <a:schemeClr val="lt1"/>
        </a:solidFill>
        <a:ln cap="flat" cmpd="sng" w="19050">
          <a:solidFill>
            <a:srgbClr val="00C65E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Seu patrimônio líquido representa o valor da fazenda livre de dívidas. É baseado na seguinte equação: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900">
            <a:solidFill>
              <a:srgbClr val="005F6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Total do ativo – total do passivo = patrimônio líquido ou Ativo = Passivo + patrimônio líquido</a:t>
          </a:r>
          <a:endParaRPr sz="900">
            <a:solidFill>
              <a:srgbClr val="005F6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2</xdr:col>
      <xdr:colOff>2171700</xdr:colOff>
      <xdr:row>5</xdr:row>
      <xdr:rowOff>161925</xdr:rowOff>
    </xdr:from>
    <xdr:ext cx="428625" cy="133350"/>
    <xdr:grpSp>
      <xdr:nvGrpSpPr>
        <xdr:cNvPr id="2" name="Shape 2"/>
        <xdr:cNvGrpSpPr/>
      </xdr:nvGrpSpPr>
      <xdr:grpSpPr>
        <a:xfrm>
          <a:off x="5141213" y="3722850"/>
          <a:ext cx="409500" cy="114300"/>
          <a:chOff x="5141213" y="3722850"/>
          <a:chExt cx="409500" cy="114300"/>
        </a:xfrm>
      </xdr:grpSpPr>
      <xdr:cxnSp>
        <xdr:nvCxnSpPr>
          <xdr:cNvPr id="12" name="Shape 12"/>
          <xdr:cNvCxnSpPr>
            <a:stCxn id="5" idx="3"/>
          </xdr:cNvCxnSpPr>
        </xdr:nvCxnSpPr>
        <xdr:spPr>
          <a:xfrm>
            <a:off x="5141213" y="3722850"/>
            <a:ext cx="409500" cy="114300"/>
          </a:xfrm>
          <a:prstGeom prst="straightConnector1">
            <a:avLst/>
          </a:prstGeom>
          <a:noFill/>
          <a:ln cap="flat" cmpd="sng" w="19050">
            <a:solidFill>
              <a:srgbClr val="00C65E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</xdr:col>
      <xdr:colOff>2162175</xdr:colOff>
      <xdr:row>8</xdr:row>
      <xdr:rowOff>47625</xdr:rowOff>
    </xdr:from>
    <xdr:ext cx="428625" cy="438150"/>
    <xdr:grpSp>
      <xdr:nvGrpSpPr>
        <xdr:cNvPr id="2" name="Shape 2"/>
        <xdr:cNvGrpSpPr/>
      </xdr:nvGrpSpPr>
      <xdr:grpSpPr>
        <a:xfrm>
          <a:off x="5141213" y="3570450"/>
          <a:ext cx="409575" cy="419100"/>
          <a:chOff x="5141213" y="3570450"/>
          <a:chExt cx="409575" cy="419100"/>
        </a:xfrm>
      </xdr:grpSpPr>
      <xdr:cxnSp>
        <xdr:nvCxnSpPr>
          <xdr:cNvPr id="13" name="Shape 13"/>
          <xdr:cNvCxnSpPr/>
        </xdr:nvCxnSpPr>
        <xdr:spPr>
          <a:xfrm flipH="1">
            <a:off x="5141213" y="3570450"/>
            <a:ext cx="409575" cy="419100"/>
          </a:xfrm>
          <a:prstGeom prst="straightConnector1">
            <a:avLst/>
          </a:prstGeom>
          <a:noFill/>
          <a:ln cap="flat" cmpd="sng" w="19050">
            <a:solidFill>
              <a:srgbClr val="00C65E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</xdr:col>
      <xdr:colOff>2152650</xdr:colOff>
      <xdr:row>20</xdr:row>
      <xdr:rowOff>-9525</xdr:rowOff>
    </xdr:from>
    <xdr:ext cx="428625" cy="38100"/>
    <xdr:grpSp>
      <xdr:nvGrpSpPr>
        <xdr:cNvPr id="2" name="Shape 2"/>
        <xdr:cNvGrpSpPr/>
      </xdr:nvGrpSpPr>
      <xdr:grpSpPr>
        <a:xfrm>
          <a:off x="5131688" y="3780000"/>
          <a:ext cx="428625" cy="0"/>
          <a:chOff x="5131688" y="3780000"/>
          <a:chExt cx="428625" cy="0"/>
        </a:xfrm>
      </xdr:grpSpPr>
      <xdr:cxnSp>
        <xdr:nvCxnSpPr>
          <xdr:cNvPr id="14" name="Shape 14"/>
          <xdr:cNvCxnSpPr/>
        </xdr:nvCxnSpPr>
        <xdr:spPr>
          <a:xfrm rot="10800000">
            <a:off x="5131688" y="3780000"/>
            <a:ext cx="428625" cy="0"/>
          </a:xfrm>
          <a:prstGeom prst="straightConnector1">
            <a:avLst/>
          </a:prstGeom>
          <a:noFill/>
          <a:ln cap="flat" cmpd="sng" w="19050">
            <a:solidFill>
              <a:srgbClr val="00C65E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6</xdr:col>
      <xdr:colOff>781050</xdr:colOff>
      <xdr:row>4</xdr:row>
      <xdr:rowOff>200025</xdr:rowOff>
    </xdr:from>
    <xdr:ext cx="971550" cy="333375"/>
    <xdr:grpSp>
      <xdr:nvGrpSpPr>
        <xdr:cNvPr id="2" name="Shape 2"/>
        <xdr:cNvGrpSpPr/>
      </xdr:nvGrpSpPr>
      <xdr:grpSpPr>
        <a:xfrm>
          <a:off x="4869750" y="3622838"/>
          <a:ext cx="952500" cy="314325"/>
          <a:chOff x="4869750" y="3622838"/>
          <a:chExt cx="952500" cy="314325"/>
        </a:xfrm>
      </xdr:grpSpPr>
      <xdr:cxnSp>
        <xdr:nvCxnSpPr>
          <xdr:cNvPr id="15" name="Shape 15"/>
          <xdr:cNvCxnSpPr/>
        </xdr:nvCxnSpPr>
        <xdr:spPr>
          <a:xfrm flipH="1">
            <a:off x="4869750" y="3622838"/>
            <a:ext cx="952500" cy="314325"/>
          </a:xfrm>
          <a:prstGeom prst="straightConnector1">
            <a:avLst/>
          </a:prstGeom>
          <a:noFill/>
          <a:ln cap="flat" cmpd="sng" w="19050">
            <a:solidFill>
              <a:srgbClr val="00C65E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6</xdr:col>
      <xdr:colOff>733425</xdr:colOff>
      <xdr:row>8</xdr:row>
      <xdr:rowOff>-9525</xdr:rowOff>
    </xdr:from>
    <xdr:ext cx="1000125" cy="647700"/>
    <xdr:grpSp>
      <xdr:nvGrpSpPr>
        <xdr:cNvPr id="2" name="Shape 2"/>
        <xdr:cNvGrpSpPr/>
      </xdr:nvGrpSpPr>
      <xdr:grpSpPr>
        <a:xfrm>
          <a:off x="4855463" y="3465675"/>
          <a:ext cx="981075" cy="628650"/>
          <a:chOff x="4855463" y="3465675"/>
          <a:chExt cx="981075" cy="628650"/>
        </a:xfrm>
      </xdr:grpSpPr>
      <xdr:cxnSp>
        <xdr:nvCxnSpPr>
          <xdr:cNvPr id="16" name="Shape 16"/>
          <xdr:cNvCxnSpPr/>
        </xdr:nvCxnSpPr>
        <xdr:spPr>
          <a:xfrm>
            <a:off x="4855463" y="3465675"/>
            <a:ext cx="981075" cy="628650"/>
          </a:xfrm>
          <a:prstGeom prst="straightConnector1">
            <a:avLst/>
          </a:prstGeom>
          <a:noFill/>
          <a:ln cap="flat" cmpd="sng" w="19050">
            <a:solidFill>
              <a:srgbClr val="00C65E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6</xdr:col>
      <xdr:colOff>742950</xdr:colOff>
      <xdr:row>20</xdr:row>
      <xdr:rowOff>-9525</xdr:rowOff>
    </xdr:from>
    <xdr:ext cx="990600" cy="38100"/>
    <xdr:grpSp>
      <xdr:nvGrpSpPr>
        <xdr:cNvPr id="2" name="Shape 2"/>
        <xdr:cNvGrpSpPr/>
      </xdr:nvGrpSpPr>
      <xdr:grpSpPr>
        <a:xfrm>
          <a:off x="4850700" y="3780000"/>
          <a:ext cx="990600" cy="0"/>
          <a:chOff x="4850700" y="3780000"/>
          <a:chExt cx="990600" cy="0"/>
        </a:xfrm>
      </xdr:grpSpPr>
      <xdr:cxnSp>
        <xdr:nvCxnSpPr>
          <xdr:cNvPr id="17" name="Shape 17"/>
          <xdr:cNvCxnSpPr/>
        </xdr:nvCxnSpPr>
        <xdr:spPr>
          <a:xfrm rot="10800000">
            <a:off x="4850700" y="3780000"/>
            <a:ext cx="990600" cy="0"/>
          </a:xfrm>
          <a:prstGeom prst="straightConnector1">
            <a:avLst/>
          </a:prstGeom>
          <a:noFill/>
          <a:ln cap="flat" cmpd="sng" w="19050">
            <a:solidFill>
              <a:srgbClr val="00C65E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6</xdr:col>
      <xdr:colOff>752475</xdr:colOff>
      <xdr:row>28</xdr:row>
      <xdr:rowOff>123825</xdr:rowOff>
    </xdr:from>
    <xdr:ext cx="990600" cy="28575"/>
    <xdr:grpSp>
      <xdr:nvGrpSpPr>
        <xdr:cNvPr id="2" name="Shape 2"/>
        <xdr:cNvGrpSpPr/>
      </xdr:nvGrpSpPr>
      <xdr:grpSpPr>
        <a:xfrm>
          <a:off x="4850700" y="3775238"/>
          <a:ext cx="990600" cy="9525"/>
          <a:chOff x="4850700" y="3775238"/>
          <a:chExt cx="990600" cy="9525"/>
        </a:xfrm>
      </xdr:grpSpPr>
      <xdr:cxnSp>
        <xdr:nvCxnSpPr>
          <xdr:cNvPr id="18" name="Shape 18"/>
          <xdr:cNvCxnSpPr/>
        </xdr:nvCxnSpPr>
        <xdr:spPr>
          <a:xfrm flipH="1">
            <a:off x="4850700" y="3775238"/>
            <a:ext cx="990600" cy="9525"/>
          </a:xfrm>
          <a:prstGeom prst="straightConnector1">
            <a:avLst/>
          </a:prstGeom>
          <a:noFill/>
          <a:ln cap="flat" cmpd="sng" w="19050">
            <a:solidFill>
              <a:srgbClr val="00C65E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</xdr:col>
      <xdr:colOff>28575</xdr:colOff>
      <xdr:row>36</xdr:row>
      <xdr:rowOff>19050</xdr:rowOff>
    </xdr:from>
    <xdr:ext cx="2238375" cy="2162175"/>
    <xdr:sp>
      <xdr:nvSpPr>
        <xdr:cNvPr id="19" name="Shape 19"/>
        <xdr:cNvSpPr/>
      </xdr:nvSpPr>
      <xdr:spPr>
        <a:xfrm>
          <a:off x="4226813" y="2698913"/>
          <a:ext cx="2238375" cy="2162175"/>
        </a:xfrm>
        <a:prstGeom prst="rect">
          <a:avLst/>
        </a:prstGeom>
        <a:solidFill>
          <a:srgbClr val="FEEDCB"/>
        </a:solidFill>
        <a:ln>
          <a:noFill/>
        </a:ln>
      </xdr:spPr>
      <xdr:txBody>
        <a:bodyPr anchorCtr="0" anchor="b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Ativos e Passivos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Base Legal: Art. 178, caput, §§ 1º e 2º da Lei nº 6.404/1976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Clicando na bandeira do Brasil </a:t>
          </a:r>
          <a:r>
            <a:rPr b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você será direcionado para legislação vigente</a:t>
          </a:r>
          <a:br>
            <a:rPr b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</a:br>
          <a:r>
            <a:rPr b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LEI No 6.404, DE 15 DE DEZEMBRO DE 1976. </a:t>
          </a:r>
          <a:endParaRPr sz="1400"/>
        </a:p>
      </xdr:txBody>
    </xdr:sp>
    <xdr:clientData fLocksWithSheet="0"/>
  </xdr:oneCellAnchor>
  <xdr:oneCellAnchor>
    <xdr:from>
      <xdr:col>1</xdr:col>
      <xdr:colOff>152400</xdr:colOff>
      <xdr:row>0</xdr:row>
      <xdr:rowOff>161925</xdr:rowOff>
    </xdr:from>
    <xdr:ext cx="1123950" cy="21907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2514600</xdr:colOff>
      <xdr:row>42</xdr:row>
      <xdr:rowOff>133350</xdr:rowOff>
    </xdr:from>
    <xdr:ext cx="6867525" cy="847725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676275</xdr:colOff>
      <xdr:row>36</xdr:row>
      <xdr:rowOff>133350</xdr:rowOff>
    </xdr:from>
    <xdr:ext cx="971550" cy="666750"/>
    <xdr:pic>
      <xdr:nvPicPr>
        <xdr:cNvPr descr="Bandeira do Brasil — Português (Brasil)" id="0" name="image5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2705100</xdr:colOff>
      <xdr:row>16</xdr:row>
      <xdr:rowOff>47625</xdr:rowOff>
    </xdr:from>
    <xdr:ext cx="3771900" cy="638175"/>
    <xdr:sp>
      <xdr:nvSpPr>
        <xdr:cNvPr id="20" name="Shape 20"/>
        <xdr:cNvSpPr txBox="1"/>
      </xdr:nvSpPr>
      <xdr:spPr>
        <a:xfrm>
          <a:off x="3464812" y="3465675"/>
          <a:ext cx="3762376" cy="6286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5F61"/>
            </a:buClr>
            <a:buSzPts val="1100"/>
            <a:buFont typeface="Calibri"/>
            <a:buNone/>
          </a:pPr>
          <a:r>
            <a:rPr b="1" i="0" lang="en-US" sz="11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Observações: </a:t>
          </a:r>
          <a:r>
            <a:rPr b="0" i="0" lang="en-US" sz="11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 Se os valores de NGC forem maiores que os de CCL, existe uma sobra para o giro do negócio</a:t>
          </a:r>
          <a:r>
            <a:rPr lang="en-US" sz="11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. Já</a:t>
          </a:r>
          <a:r>
            <a:rPr b="0" i="0" lang="en-US" sz="11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 ao contrário</a:t>
          </a:r>
          <a:r>
            <a:rPr lang="en-US" sz="11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b="0" i="0" lang="en-US" sz="11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NGC &lt; CCL), a empresa necessita de capital de giro. </a:t>
          </a:r>
          <a:endParaRPr b="0" i="0" sz="1100">
            <a:solidFill>
              <a:srgbClr val="333333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300"/>
            <a:buFont typeface="Arial"/>
            <a:buNone/>
          </a:pPr>
          <a:r>
            <a:t/>
          </a:r>
          <a:endParaRPr b="0" i="0" sz="1100">
            <a:solidFill>
              <a:srgbClr val="333333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2</xdr:col>
      <xdr:colOff>0</xdr:colOff>
      <xdr:row>27</xdr:row>
      <xdr:rowOff>38100</xdr:rowOff>
    </xdr:from>
    <xdr:ext cx="3771900" cy="790575"/>
    <xdr:sp>
      <xdr:nvSpPr>
        <xdr:cNvPr id="21" name="Shape 21"/>
        <xdr:cNvSpPr txBox="1"/>
      </xdr:nvSpPr>
      <xdr:spPr>
        <a:xfrm>
          <a:off x="3464813" y="3389475"/>
          <a:ext cx="3762375" cy="7810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5F61"/>
            </a:buClr>
            <a:buSzPts val="1100"/>
            <a:buFont typeface="Calibri"/>
            <a:buNone/>
          </a:pPr>
          <a:r>
            <a:rPr b="1" i="0" lang="en-US" sz="11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Observações: </a:t>
          </a:r>
          <a:r>
            <a:rPr b="0" i="0" lang="en-US" sz="11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 Se os valores de PP forem maiores que os de NTFP, existem sobras passíveis a investimentos</a:t>
          </a:r>
          <a:r>
            <a:rPr lang="en-US" sz="11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. Já ao</a:t>
          </a:r>
          <a:r>
            <a:rPr b="0" i="0" lang="en-US" sz="11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 contrário</a:t>
          </a:r>
          <a:r>
            <a:rPr lang="en-US" sz="11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b="0" i="0" lang="en-US" sz="11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PP &lt; NTFP), a empresa necessita de capital de giro, ou seja, maior dependência financeira.</a:t>
          </a:r>
          <a:endParaRPr b="0" i="0" sz="1100">
            <a:solidFill>
              <a:srgbClr val="333333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300"/>
            <a:buFont typeface="Arial"/>
            <a:buNone/>
          </a:pPr>
          <a:r>
            <a:t/>
          </a:r>
          <a:endParaRPr b="0" i="0" sz="1100">
            <a:solidFill>
              <a:srgbClr val="333333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361950</xdr:colOff>
      <xdr:row>1</xdr:row>
      <xdr:rowOff>314325</xdr:rowOff>
    </xdr:from>
    <xdr:ext cx="2886075" cy="1114425"/>
    <xdr:sp>
      <xdr:nvSpPr>
        <xdr:cNvPr id="22" name="Shape 22"/>
        <xdr:cNvSpPr/>
      </xdr:nvSpPr>
      <xdr:spPr>
        <a:xfrm>
          <a:off x="3912488" y="3232313"/>
          <a:ext cx="2867025" cy="1095375"/>
        </a:xfrm>
        <a:prstGeom prst="rect">
          <a:avLst/>
        </a:prstGeom>
        <a:solidFill>
          <a:schemeClr val="lt1"/>
        </a:solidFill>
        <a:ln cap="flat" cmpd="sng" w="19050">
          <a:solidFill>
            <a:srgbClr val="00C65E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No geral, quanto maiores os índices (&gt;1), melhor é a saúde financeira de seu negócio. Quanto menores esses índices (&lt;1), pior é a saúde financeira do negócio em relação ao pagamento de suas dívidas com fornecedores, bancos etc. São índices muito importantes, pois se a empresa não consegue pagar suas dívidas a curto e a longo prazo, dificilmente será saudável. </a:t>
          </a:r>
          <a:endParaRPr sz="1400"/>
        </a:p>
      </xdr:txBody>
    </xdr:sp>
    <xdr:clientData fLocksWithSheet="0"/>
  </xdr:oneCellAnchor>
  <xdr:oneCellAnchor>
    <xdr:from>
      <xdr:col>1</xdr:col>
      <xdr:colOff>2266950</xdr:colOff>
      <xdr:row>2</xdr:row>
      <xdr:rowOff>85725</xdr:rowOff>
    </xdr:from>
    <xdr:ext cx="457200" cy="38100"/>
    <xdr:grpSp>
      <xdr:nvGrpSpPr>
        <xdr:cNvPr id="2" name="Shape 2"/>
        <xdr:cNvGrpSpPr/>
      </xdr:nvGrpSpPr>
      <xdr:grpSpPr>
        <a:xfrm>
          <a:off x="5117400" y="3780000"/>
          <a:ext cx="457200" cy="0"/>
          <a:chOff x="5117400" y="3780000"/>
          <a:chExt cx="457200" cy="0"/>
        </a:xfrm>
      </xdr:grpSpPr>
      <xdr:cxnSp>
        <xdr:nvCxnSpPr>
          <xdr:cNvPr id="23" name="Shape 23"/>
          <xdr:cNvCxnSpPr/>
        </xdr:nvCxnSpPr>
        <xdr:spPr>
          <a:xfrm>
            <a:off x="5117400" y="3780000"/>
            <a:ext cx="457200" cy="0"/>
          </a:xfrm>
          <a:prstGeom prst="straightConnector1">
            <a:avLst/>
          </a:prstGeom>
          <a:noFill/>
          <a:ln cap="flat" cmpd="sng" w="19050">
            <a:solidFill>
              <a:srgbClr val="00C65E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352425</xdr:colOff>
      <xdr:row>7</xdr:row>
      <xdr:rowOff>104775</xdr:rowOff>
    </xdr:from>
    <xdr:ext cx="2905125" cy="552450"/>
    <xdr:sp>
      <xdr:nvSpPr>
        <xdr:cNvPr id="24" name="Shape 24"/>
        <xdr:cNvSpPr/>
      </xdr:nvSpPr>
      <xdr:spPr>
        <a:xfrm>
          <a:off x="3902963" y="3513300"/>
          <a:ext cx="2886075" cy="533400"/>
        </a:xfrm>
        <a:prstGeom prst="rect">
          <a:avLst/>
        </a:prstGeom>
        <a:solidFill>
          <a:schemeClr val="lt1"/>
        </a:solidFill>
        <a:ln cap="flat" cmpd="sng" w="19050">
          <a:solidFill>
            <a:srgbClr val="00C65E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Liquidez Corrente: </a:t>
          </a:r>
          <a:r>
            <a:rPr b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indica a capacidade da propriedade em pagar suas contas a </a:t>
          </a:r>
          <a:r>
            <a:rPr b="1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curto prazo</a:t>
          </a:r>
          <a:r>
            <a:rPr b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, caso as atividades parassem nesse exato momento.</a:t>
          </a:r>
          <a:endParaRPr sz="1400"/>
        </a:p>
      </xdr:txBody>
    </xdr:sp>
    <xdr:clientData fLocksWithSheet="0"/>
  </xdr:oneCellAnchor>
  <xdr:oneCellAnchor>
    <xdr:from>
      <xdr:col>4</xdr:col>
      <xdr:colOff>409575</xdr:colOff>
      <xdr:row>5</xdr:row>
      <xdr:rowOff>28575</xdr:rowOff>
    </xdr:from>
    <xdr:ext cx="2905125" cy="695325"/>
    <xdr:sp>
      <xdr:nvSpPr>
        <xdr:cNvPr id="25" name="Shape 25"/>
        <xdr:cNvSpPr/>
      </xdr:nvSpPr>
      <xdr:spPr>
        <a:xfrm>
          <a:off x="3902963" y="3441863"/>
          <a:ext cx="2886075" cy="676275"/>
        </a:xfrm>
        <a:prstGeom prst="rect">
          <a:avLst/>
        </a:prstGeom>
        <a:solidFill>
          <a:schemeClr val="lt1"/>
        </a:solidFill>
        <a:ln cap="flat" cmpd="sng" w="19050">
          <a:solidFill>
            <a:srgbClr val="00C65E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Liquidez Seca: </a:t>
          </a:r>
          <a:r>
            <a:rPr b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indica a capacidade da propriedade em pagar suas contas a </a:t>
          </a:r>
          <a:r>
            <a:rPr b="1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longo prazo</a:t>
          </a:r>
          <a:r>
            <a:rPr b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 caso as atividades parassem nesse exato momento, sem se dispor de seus </a:t>
          </a:r>
          <a:r>
            <a:rPr b="1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estoques</a:t>
          </a:r>
          <a:r>
            <a:rPr b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 para o pagamentos dessas dívidas.</a:t>
          </a:r>
          <a:endParaRPr sz="1400"/>
        </a:p>
      </xdr:txBody>
    </xdr:sp>
    <xdr:clientData fLocksWithSheet="0"/>
  </xdr:oneCellAnchor>
  <xdr:oneCellAnchor>
    <xdr:from>
      <xdr:col>4</xdr:col>
      <xdr:colOff>9525</xdr:colOff>
      <xdr:row>5</xdr:row>
      <xdr:rowOff>85725</xdr:rowOff>
    </xdr:from>
    <xdr:ext cx="409575" cy="38100"/>
    <xdr:grpSp>
      <xdr:nvGrpSpPr>
        <xdr:cNvPr id="2" name="Shape 2"/>
        <xdr:cNvGrpSpPr/>
      </xdr:nvGrpSpPr>
      <xdr:grpSpPr>
        <a:xfrm>
          <a:off x="5141213" y="3780000"/>
          <a:ext cx="409575" cy="0"/>
          <a:chOff x="5141213" y="3780000"/>
          <a:chExt cx="409575" cy="0"/>
        </a:xfrm>
      </xdr:grpSpPr>
      <xdr:cxnSp>
        <xdr:nvCxnSpPr>
          <xdr:cNvPr id="26" name="Shape 26"/>
          <xdr:cNvCxnSpPr/>
        </xdr:nvCxnSpPr>
        <xdr:spPr>
          <a:xfrm>
            <a:off x="5141213" y="3780000"/>
            <a:ext cx="409575" cy="0"/>
          </a:xfrm>
          <a:prstGeom prst="straightConnector1">
            <a:avLst/>
          </a:prstGeom>
          <a:noFill/>
          <a:ln cap="flat" cmpd="sng" w="19050">
            <a:solidFill>
              <a:srgbClr val="00C65E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4</xdr:col>
      <xdr:colOff>409575</xdr:colOff>
      <xdr:row>2</xdr:row>
      <xdr:rowOff>9525</xdr:rowOff>
    </xdr:from>
    <xdr:ext cx="2905125" cy="514350"/>
    <xdr:sp>
      <xdr:nvSpPr>
        <xdr:cNvPr id="27" name="Shape 27"/>
        <xdr:cNvSpPr/>
      </xdr:nvSpPr>
      <xdr:spPr>
        <a:xfrm>
          <a:off x="3902963" y="3532350"/>
          <a:ext cx="2886075" cy="495300"/>
        </a:xfrm>
        <a:prstGeom prst="rect">
          <a:avLst/>
        </a:prstGeom>
        <a:solidFill>
          <a:schemeClr val="lt1"/>
        </a:solidFill>
        <a:ln cap="flat" cmpd="sng" w="19050">
          <a:solidFill>
            <a:srgbClr val="00C65E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Liquidez Geral: </a:t>
          </a:r>
          <a:r>
            <a:rPr b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indica a capacidade da propriedade de pagar suas contas </a:t>
          </a:r>
          <a:r>
            <a:rPr b="1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a curto e longo prazo</a:t>
          </a:r>
          <a:r>
            <a:rPr b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, caso as atividades parassem nesse exato momento. </a:t>
          </a:r>
          <a:endParaRPr sz="1400"/>
        </a:p>
      </xdr:txBody>
    </xdr:sp>
    <xdr:clientData fLocksWithSheet="0"/>
  </xdr:oneCellAnchor>
  <xdr:oneCellAnchor>
    <xdr:from>
      <xdr:col>3</xdr:col>
      <xdr:colOff>1762125</xdr:colOff>
      <xdr:row>3</xdr:row>
      <xdr:rowOff>38100</xdr:rowOff>
    </xdr:from>
    <xdr:ext cx="457200" cy="28575"/>
    <xdr:grpSp>
      <xdr:nvGrpSpPr>
        <xdr:cNvPr id="2" name="Shape 2"/>
        <xdr:cNvGrpSpPr/>
      </xdr:nvGrpSpPr>
      <xdr:grpSpPr>
        <a:xfrm>
          <a:off x="5117400" y="3775163"/>
          <a:ext cx="457200" cy="9600"/>
          <a:chOff x="5117400" y="3775163"/>
          <a:chExt cx="457200" cy="9600"/>
        </a:xfrm>
      </xdr:grpSpPr>
      <xdr:cxnSp>
        <xdr:nvCxnSpPr>
          <xdr:cNvPr id="28" name="Shape 28"/>
          <xdr:cNvCxnSpPr>
            <a:endCxn id="27" idx="1"/>
          </xdr:cNvCxnSpPr>
        </xdr:nvCxnSpPr>
        <xdr:spPr>
          <a:xfrm flipH="1" rot="10800000">
            <a:off x="5117400" y="3775163"/>
            <a:ext cx="457200" cy="9600"/>
          </a:xfrm>
          <a:prstGeom prst="straightConnector1">
            <a:avLst/>
          </a:prstGeom>
          <a:noFill/>
          <a:ln cap="flat" cmpd="sng" w="19050">
            <a:solidFill>
              <a:srgbClr val="00C65E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2295525</xdr:colOff>
      <xdr:row>4</xdr:row>
      <xdr:rowOff>104775</xdr:rowOff>
    </xdr:from>
    <xdr:ext cx="447675" cy="733425"/>
    <xdr:grpSp>
      <xdr:nvGrpSpPr>
        <xdr:cNvPr id="2" name="Shape 2"/>
        <xdr:cNvGrpSpPr/>
      </xdr:nvGrpSpPr>
      <xdr:grpSpPr>
        <a:xfrm>
          <a:off x="5131688" y="3422813"/>
          <a:ext cx="428625" cy="714375"/>
          <a:chOff x="5131688" y="3422813"/>
          <a:chExt cx="428625" cy="714375"/>
        </a:xfrm>
      </xdr:grpSpPr>
      <xdr:cxnSp>
        <xdr:nvCxnSpPr>
          <xdr:cNvPr id="29" name="Shape 29"/>
          <xdr:cNvCxnSpPr/>
        </xdr:nvCxnSpPr>
        <xdr:spPr>
          <a:xfrm flipH="1" rot="10800000">
            <a:off x="5131688" y="3422813"/>
            <a:ext cx="428625" cy="714375"/>
          </a:xfrm>
          <a:prstGeom prst="straightConnector1">
            <a:avLst/>
          </a:prstGeom>
          <a:noFill/>
          <a:ln cap="flat" cmpd="sng" w="19050">
            <a:solidFill>
              <a:srgbClr val="00C65E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4</xdr:col>
      <xdr:colOff>409575</xdr:colOff>
      <xdr:row>9</xdr:row>
      <xdr:rowOff>238125</xdr:rowOff>
    </xdr:from>
    <xdr:ext cx="2905125" cy="657225"/>
    <xdr:sp>
      <xdr:nvSpPr>
        <xdr:cNvPr id="30" name="Shape 30"/>
        <xdr:cNvSpPr/>
      </xdr:nvSpPr>
      <xdr:spPr>
        <a:xfrm>
          <a:off x="3902963" y="3460913"/>
          <a:ext cx="2886075" cy="638175"/>
        </a:xfrm>
        <a:prstGeom prst="rect">
          <a:avLst/>
        </a:prstGeom>
        <a:solidFill>
          <a:schemeClr val="lt1"/>
        </a:solidFill>
        <a:ln cap="flat" cmpd="sng" w="19050">
          <a:solidFill>
            <a:srgbClr val="00C65E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Capital Circulante Líquido: </a:t>
          </a:r>
          <a:r>
            <a:rPr b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esse índice reflete uma folga financeira do negócio. Representa o volume de recursos aplicados no giro em relação às fontes de recursos utilizadas nele.</a:t>
          </a:r>
          <a:endParaRPr sz="1400"/>
        </a:p>
      </xdr:txBody>
    </xdr:sp>
    <xdr:clientData fLocksWithSheet="0"/>
  </xdr:oneCellAnchor>
  <xdr:oneCellAnchor>
    <xdr:from>
      <xdr:col>4</xdr:col>
      <xdr:colOff>0</xdr:colOff>
      <xdr:row>10</xdr:row>
      <xdr:rowOff>85725</xdr:rowOff>
    </xdr:from>
    <xdr:ext cx="409575" cy="38100"/>
    <xdr:grpSp>
      <xdr:nvGrpSpPr>
        <xdr:cNvPr id="2" name="Shape 2"/>
        <xdr:cNvGrpSpPr/>
      </xdr:nvGrpSpPr>
      <xdr:grpSpPr>
        <a:xfrm>
          <a:off x="5141213" y="3780000"/>
          <a:ext cx="409575" cy="0"/>
          <a:chOff x="5141213" y="3780000"/>
          <a:chExt cx="409575" cy="0"/>
        </a:xfrm>
      </xdr:grpSpPr>
      <xdr:cxnSp>
        <xdr:nvCxnSpPr>
          <xdr:cNvPr id="26" name="Shape 26"/>
          <xdr:cNvCxnSpPr/>
        </xdr:nvCxnSpPr>
        <xdr:spPr>
          <a:xfrm>
            <a:off x="5141213" y="3780000"/>
            <a:ext cx="409575" cy="0"/>
          </a:xfrm>
          <a:prstGeom prst="straightConnector1">
            <a:avLst/>
          </a:prstGeom>
          <a:noFill/>
          <a:ln cap="flat" cmpd="sng" w="19050">
            <a:solidFill>
              <a:srgbClr val="00C65E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361950</xdr:colOff>
      <xdr:row>14</xdr:row>
      <xdr:rowOff>0</xdr:rowOff>
    </xdr:from>
    <xdr:ext cx="2905125" cy="962025"/>
    <xdr:sp>
      <xdr:nvSpPr>
        <xdr:cNvPr id="31" name="Shape 31"/>
        <xdr:cNvSpPr/>
      </xdr:nvSpPr>
      <xdr:spPr>
        <a:xfrm>
          <a:off x="3902963" y="3308513"/>
          <a:ext cx="2886075" cy="942975"/>
        </a:xfrm>
        <a:prstGeom prst="rect">
          <a:avLst/>
        </a:prstGeom>
        <a:solidFill>
          <a:schemeClr val="lt1"/>
        </a:solidFill>
        <a:ln cap="flat" cmpd="sng" w="19050">
          <a:solidFill>
            <a:srgbClr val="00C65E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Necessidade de Capital de Giro: </a:t>
          </a:r>
          <a:r>
            <a:rPr b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esse índice é baseado nas  contas a receber + os estoques, descontados dos custos pertinentes ao giro do negócio. Essas são despesas necessárias, como pagamento de fornecedores, obrigações trabalhistas e previdenciárias, aluguéis a pagar, etc.</a:t>
          </a:r>
          <a:endParaRPr sz="1400"/>
        </a:p>
      </xdr:txBody>
    </xdr:sp>
    <xdr:clientData fLocksWithSheet="0"/>
  </xdr:oneCellAnchor>
  <xdr:oneCellAnchor>
    <xdr:from>
      <xdr:col>1</xdr:col>
      <xdr:colOff>2286000</xdr:colOff>
      <xdr:row>14</xdr:row>
      <xdr:rowOff>85725</xdr:rowOff>
    </xdr:from>
    <xdr:ext cx="457200" cy="38100"/>
    <xdr:grpSp>
      <xdr:nvGrpSpPr>
        <xdr:cNvPr id="2" name="Shape 2"/>
        <xdr:cNvGrpSpPr/>
      </xdr:nvGrpSpPr>
      <xdr:grpSpPr>
        <a:xfrm>
          <a:off x="5117400" y="3780000"/>
          <a:ext cx="457200" cy="0"/>
          <a:chOff x="5117400" y="3780000"/>
          <a:chExt cx="457200" cy="0"/>
        </a:xfrm>
      </xdr:grpSpPr>
      <xdr:cxnSp>
        <xdr:nvCxnSpPr>
          <xdr:cNvPr id="23" name="Shape 23"/>
          <xdr:cNvCxnSpPr/>
        </xdr:nvCxnSpPr>
        <xdr:spPr>
          <a:xfrm>
            <a:off x="5117400" y="3780000"/>
            <a:ext cx="457200" cy="0"/>
          </a:xfrm>
          <a:prstGeom prst="straightConnector1">
            <a:avLst/>
          </a:prstGeom>
          <a:noFill/>
          <a:ln cap="flat" cmpd="sng" w="19050">
            <a:solidFill>
              <a:srgbClr val="00C65E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4</xdr:col>
      <xdr:colOff>409575</xdr:colOff>
      <xdr:row>20</xdr:row>
      <xdr:rowOff>152400</xdr:rowOff>
    </xdr:from>
    <xdr:ext cx="2905125" cy="819150"/>
    <xdr:sp>
      <xdr:nvSpPr>
        <xdr:cNvPr id="32" name="Shape 32"/>
        <xdr:cNvSpPr/>
      </xdr:nvSpPr>
      <xdr:spPr>
        <a:xfrm>
          <a:off x="3902963" y="3379950"/>
          <a:ext cx="2886075" cy="800100"/>
        </a:xfrm>
        <a:prstGeom prst="rect">
          <a:avLst/>
        </a:prstGeom>
        <a:solidFill>
          <a:schemeClr val="lt1"/>
        </a:solidFill>
        <a:ln cap="flat" cmpd="sng" w="19050">
          <a:solidFill>
            <a:srgbClr val="00C65E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Necessidade Total de Financiamento Permanente: </a:t>
          </a:r>
          <a:r>
            <a:rPr b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é o montante mínimo para financiar as atividades do negócio, necessário para se conseguir investir no giro, e indica um equilíbrio financeiro  (Passivo não circulante + Patrimônio Líquido).</a:t>
          </a:r>
          <a:endParaRPr sz="1400"/>
        </a:p>
      </xdr:txBody>
    </xdr:sp>
    <xdr:clientData fLocksWithSheet="0"/>
  </xdr:oneCellAnchor>
  <xdr:oneCellAnchor>
    <xdr:from>
      <xdr:col>4</xdr:col>
      <xdr:colOff>0</xdr:colOff>
      <xdr:row>21</xdr:row>
      <xdr:rowOff>57150</xdr:rowOff>
    </xdr:from>
    <xdr:ext cx="409575" cy="38100"/>
    <xdr:grpSp>
      <xdr:nvGrpSpPr>
        <xdr:cNvPr id="2" name="Shape 2"/>
        <xdr:cNvGrpSpPr/>
      </xdr:nvGrpSpPr>
      <xdr:grpSpPr>
        <a:xfrm>
          <a:off x="5141213" y="3780000"/>
          <a:ext cx="409575" cy="0"/>
          <a:chOff x="5141213" y="3780000"/>
          <a:chExt cx="409575" cy="0"/>
        </a:xfrm>
      </xdr:grpSpPr>
      <xdr:cxnSp>
        <xdr:nvCxnSpPr>
          <xdr:cNvPr id="26" name="Shape 26"/>
          <xdr:cNvCxnSpPr/>
        </xdr:nvCxnSpPr>
        <xdr:spPr>
          <a:xfrm>
            <a:off x="5141213" y="3780000"/>
            <a:ext cx="409575" cy="0"/>
          </a:xfrm>
          <a:prstGeom prst="straightConnector1">
            <a:avLst/>
          </a:prstGeom>
          <a:noFill/>
          <a:ln cap="flat" cmpd="sng" w="19050">
            <a:solidFill>
              <a:srgbClr val="00C65E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361950</xdr:colOff>
      <xdr:row>25</xdr:row>
      <xdr:rowOff>9525</xdr:rowOff>
    </xdr:from>
    <xdr:ext cx="2905125" cy="400050"/>
    <xdr:sp>
      <xdr:nvSpPr>
        <xdr:cNvPr id="33" name="Shape 33"/>
        <xdr:cNvSpPr/>
      </xdr:nvSpPr>
      <xdr:spPr>
        <a:xfrm>
          <a:off x="3902963" y="3589500"/>
          <a:ext cx="2886075" cy="381000"/>
        </a:xfrm>
        <a:prstGeom prst="rect">
          <a:avLst/>
        </a:prstGeom>
        <a:solidFill>
          <a:schemeClr val="lt1"/>
        </a:solidFill>
        <a:ln cap="flat" cmpd="sng" w="19050">
          <a:solidFill>
            <a:srgbClr val="00C65E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Passivo Permanente: </a:t>
          </a:r>
          <a:r>
            <a:rPr b="0" lang="en-US" sz="9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passivo exigível a longo prazo + Patrimônio Líquido</a:t>
          </a:r>
          <a:endParaRPr sz="1400"/>
        </a:p>
      </xdr:txBody>
    </xdr:sp>
    <xdr:clientData fLocksWithSheet="0"/>
  </xdr:oneCellAnchor>
  <xdr:oneCellAnchor>
    <xdr:from>
      <xdr:col>1</xdr:col>
      <xdr:colOff>2286000</xdr:colOff>
      <xdr:row>25</xdr:row>
      <xdr:rowOff>95250</xdr:rowOff>
    </xdr:from>
    <xdr:ext cx="457200" cy="38100"/>
    <xdr:grpSp>
      <xdr:nvGrpSpPr>
        <xdr:cNvPr id="2" name="Shape 2"/>
        <xdr:cNvGrpSpPr/>
      </xdr:nvGrpSpPr>
      <xdr:grpSpPr>
        <a:xfrm>
          <a:off x="5117400" y="3780000"/>
          <a:ext cx="457200" cy="0"/>
          <a:chOff x="5117400" y="3780000"/>
          <a:chExt cx="457200" cy="0"/>
        </a:xfrm>
      </xdr:grpSpPr>
      <xdr:cxnSp>
        <xdr:nvCxnSpPr>
          <xdr:cNvPr id="23" name="Shape 23"/>
          <xdr:cNvCxnSpPr/>
        </xdr:nvCxnSpPr>
        <xdr:spPr>
          <a:xfrm>
            <a:off x="5117400" y="3780000"/>
            <a:ext cx="457200" cy="0"/>
          </a:xfrm>
          <a:prstGeom prst="straightConnector1">
            <a:avLst/>
          </a:prstGeom>
          <a:noFill/>
          <a:ln cap="flat" cmpd="sng" w="19050">
            <a:solidFill>
              <a:srgbClr val="00C65E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152400</xdr:colOff>
      <xdr:row>0</xdr:row>
      <xdr:rowOff>161925</xdr:rowOff>
    </xdr:from>
    <xdr:ext cx="1123950" cy="21907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333375</xdr:colOff>
      <xdr:row>32</xdr:row>
      <xdr:rowOff>114300</xdr:rowOff>
    </xdr:from>
    <xdr:ext cx="6867525" cy="847725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0"/>
    <col customWidth="1" min="7" max="26" width="7.63"/>
  </cols>
  <sheetData>
    <row r="1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1"/>
      <c r="B2" s="1"/>
      <c r="C2" s="1"/>
      <c r="D2" s="5"/>
      <c r="E2" s="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1"/>
      <c r="B3" s="1"/>
      <c r="C3" s="4"/>
      <c r="D3" s="7"/>
      <c r="E3" s="8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9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D1:E3"/>
  </mergeCells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hidden="1" min="1" max="1" width="8.0"/>
    <col customWidth="1" min="2" max="2" width="5.0"/>
    <col customWidth="1" min="3" max="3" width="33.13"/>
    <col customWidth="1" min="4" max="4" width="47.88"/>
    <col customWidth="1" min="5" max="5" width="10.63"/>
    <col customWidth="1" min="6" max="6" width="47.13"/>
    <col customWidth="1" min="7" max="7" width="10.63"/>
    <col customWidth="1" hidden="1" min="8" max="8" width="8.0"/>
    <col customWidth="1" min="9" max="27" width="7.63"/>
  </cols>
  <sheetData>
    <row r="1">
      <c r="A1" s="1"/>
      <c r="B1" s="10"/>
      <c r="C1" s="10"/>
      <c r="D1" s="1"/>
      <c r="E1" s="1"/>
      <c r="F1" s="1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31.5" customHeight="1">
      <c r="A2" s="1"/>
      <c r="B2" s="10"/>
      <c r="C2" s="10"/>
      <c r="D2" s="1"/>
      <c r="E2" s="1"/>
      <c r="F2" s="11"/>
      <c r="G2" s="4"/>
      <c r="H2" s="4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>
      <c r="A3" s="10"/>
      <c r="B3" s="10"/>
      <c r="C3" s="10"/>
      <c r="D3" s="10"/>
      <c r="E3" s="12"/>
      <c r="F3" s="11"/>
      <c r="G3" s="1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>
      <c r="A4" s="13"/>
      <c r="B4" s="10"/>
      <c r="C4" s="10"/>
      <c r="D4" s="14" t="s">
        <v>0</v>
      </c>
      <c r="E4" s="15"/>
      <c r="F4" s="15"/>
      <c r="G4" s="16"/>
      <c r="H4" s="17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>
      <c r="A5" s="13"/>
      <c r="B5" s="10"/>
      <c r="C5" s="10"/>
      <c r="D5" s="18" t="s">
        <v>1</v>
      </c>
      <c r="E5" s="19"/>
      <c r="F5" s="15"/>
      <c r="G5" s="16"/>
      <c r="H5" s="17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>
      <c r="A6" s="13"/>
      <c r="B6" s="10"/>
      <c r="C6" s="10"/>
      <c r="D6" s="19" t="s">
        <v>2</v>
      </c>
      <c r="E6" s="15"/>
      <c r="F6" s="15"/>
      <c r="G6" s="16"/>
      <c r="H6" s="17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>
      <c r="A7" s="13"/>
      <c r="B7" s="10"/>
      <c r="C7" s="10"/>
      <c r="D7" s="20" t="s">
        <v>3</v>
      </c>
      <c r="E7" s="16"/>
      <c r="F7" s="20" t="s">
        <v>4</v>
      </c>
      <c r="G7" s="16"/>
      <c r="H7" s="17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>
      <c r="A8" s="13"/>
      <c r="B8" s="10"/>
      <c r="C8" s="10"/>
      <c r="D8" s="21" t="s">
        <v>5</v>
      </c>
      <c r="E8" s="22"/>
      <c r="F8" s="21" t="s">
        <v>5</v>
      </c>
      <c r="H8" s="17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>
      <c r="A9" s="13"/>
      <c r="B9" s="10"/>
      <c r="C9" s="10"/>
      <c r="E9" s="22"/>
      <c r="H9" s="17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>
      <c r="A10" s="13"/>
      <c r="B10" s="10"/>
      <c r="C10" s="10"/>
      <c r="D10" s="23" t="s">
        <v>6</v>
      </c>
      <c r="E10" s="24">
        <v>51000.0</v>
      </c>
      <c r="F10" s="23" t="s">
        <v>7</v>
      </c>
      <c r="G10" s="25">
        <v>15000.0</v>
      </c>
      <c r="H10" s="17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>
      <c r="A11" s="13"/>
      <c r="B11" s="10"/>
      <c r="C11" s="10"/>
      <c r="D11" s="26" t="s">
        <v>8</v>
      </c>
      <c r="E11" s="27">
        <v>20000.0</v>
      </c>
      <c r="F11" s="26" t="s">
        <v>9</v>
      </c>
      <c r="G11" s="28">
        <v>26000.0</v>
      </c>
      <c r="H11" s="17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>
      <c r="A12" s="13"/>
      <c r="B12" s="10"/>
      <c r="C12" s="10"/>
      <c r="D12" s="23" t="s">
        <v>10</v>
      </c>
      <c r="E12" s="24">
        <v>600.0</v>
      </c>
      <c r="F12" s="23" t="s">
        <v>11</v>
      </c>
      <c r="G12" s="25">
        <v>10000.0</v>
      </c>
      <c r="H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>
      <c r="A13" s="13"/>
      <c r="B13" s="10"/>
      <c r="C13" s="10"/>
      <c r="D13" s="26" t="s">
        <v>12</v>
      </c>
      <c r="E13" s="27">
        <v>0.0</v>
      </c>
      <c r="F13" s="26" t="s">
        <v>13</v>
      </c>
      <c r="G13" s="28">
        <v>3000.0</v>
      </c>
      <c r="H13" s="17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>
      <c r="A14" s="13"/>
      <c r="B14" s="10"/>
      <c r="C14" s="10"/>
      <c r="D14" s="23" t="s">
        <v>14</v>
      </c>
      <c r="E14" s="24">
        <v>0.0</v>
      </c>
      <c r="F14" s="23" t="s">
        <v>15</v>
      </c>
      <c r="G14" s="25">
        <v>0.0</v>
      </c>
      <c r="H14" s="17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>
      <c r="A15" s="13"/>
      <c r="B15" s="10"/>
      <c r="C15" s="10"/>
      <c r="D15" s="26" t="s">
        <v>16</v>
      </c>
      <c r="E15" s="27">
        <v>0.0</v>
      </c>
      <c r="F15" s="26" t="s">
        <v>17</v>
      </c>
      <c r="G15" s="28">
        <v>800.0</v>
      </c>
      <c r="H15" s="17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>
      <c r="A16" s="13"/>
      <c r="B16" s="10"/>
      <c r="C16" s="10"/>
      <c r="D16" s="23" t="s">
        <v>18</v>
      </c>
      <c r="E16" s="24">
        <v>0.0</v>
      </c>
      <c r="F16" s="23"/>
      <c r="G16" s="25"/>
      <c r="H16" s="17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>
      <c r="A17" s="13"/>
      <c r="B17" s="10"/>
      <c r="C17" s="10"/>
      <c r="D17" s="26" t="s">
        <v>19</v>
      </c>
      <c r="E17" s="27">
        <v>0.0</v>
      </c>
      <c r="F17" s="26"/>
      <c r="G17" s="28"/>
      <c r="H17" s="17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>
      <c r="A18" s="13"/>
      <c r="B18" s="10"/>
      <c r="C18" s="10"/>
      <c r="D18" s="23" t="s">
        <v>20</v>
      </c>
      <c r="E18" s="24">
        <v>0.0</v>
      </c>
      <c r="F18" s="23" t="s">
        <v>21</v>
      </c>
      <c r="G18" s="25">
        <v>0.0</v>
      </c>
      <c r="H18" s="17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>
      <c r="A19" s="13"/>
      <c r="B19" s="10"/>
      <c r="C19" s="10"/>
      <c r="D19" s="29" t="s">
        <v>22</v>
      </c>
      <c r="E19" s="30">
        <f>SUM(E10:E18)</f>
        <v>71600</v>
      </c>
      <c r="F19" s="29" t="s">
        <v>23</v>
      </c>
      <c r="G19" s="31">
        <f>SUM(G10:G18)</f>
        <v>54800</v>
      </c>
      <c r="H19" s="17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ht="15.75" customHeight="1">
      <c r="A20" s="13"/>
      <c r="B20" s="10"/>
      <c r="C20" s="10"/>
      <c r="D20" s="21" t="s">
        <v>24</v>
      </c>
      <c r="E20" s="22"/>
      <c r="F20" s="21" t="s">
        <v>24</v>
      </c>
      <c r="H20" s="17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ht="15.75" customHeight="1">
      <c r="A21" s="13"/>
      <c r="B21" s="10"/>
      <c r="C21" s="10"/>
      <c r="E21" s="22"/>
      <c r="H21" s="17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ht="15.75" customHeight="1">
      <c r="A22" s="13"/>
      <c r="B22" s="10"/>
      <c r="C22" s="10"/>
      <c r="D22" s="23" t="s">
        <v>25</v>
      </c>
      <c r="E22" s="24">
        <v>20000.0</v>
      </c>
      <c r="F22" s="23" t="s">
        <v>26</v>
      </c>
      <c r="G22" s="25">
        <v>20000.0</v>
      </c>
      <c r="H22" s="17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ht="15.75" customHeight="1">
      <c r="A23" s="13"/>
      <c r="B23" s="10"/>
      <c r="C23" s="10"/>
      <c r="D23" s="26" t="s">
        <v>8</v>
      </c>
      <c r="E23" s="27">
        <v>0.0</v>
      </c>
      <c r="F23" s="26" t="s">
        <v>27</v>
      </c>
      <c r="G23" s="28">
        <v>0.0</v>
      </c>
      <c r="H23" s="17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ht="15.75" customHeight="1">
      <c r="A24" s="13"/>
      <c r="B24" s="10"/>
      <c r="C24" s="10"/>
      <c r="D24" s="23" t="s">
        <v>28</v>
      </c>
      <c r="E24" s="24">
        <v>0.0</v>
      </c>
      <c r="F24" s="23" t="s">
        <v>29</v>
      </c>
      <c r="G24" s="25">
        <v>0.0</v>
      </c>
      <c r="H24" s="17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ht="15.75" customHeight="1">
      <c r="A25" s="13"/>
      <c r="B25" s="10"/>
      <c r="C25" s="10"/>
      <c r="D25" s="26" t="s">
        <v>30</v>
      </c>
      <c r="E25" s="27">
        <v>0.0</v>
      </c>
      <c r="F25" s="26" t="s">
        <v>31</v>
      </c>
      <c r="G25" s="28">
        <v>0.0</v>
      </c>
      <c r="H25" s="17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ht="15.75" customHeight="1">
      <c r="A26" s="13"/>
      <c r="B26" s="10"/>
      <c r="C26" s="32"/>
      <c r="D26" s="23" t="s">
        <v>32</v>
      </c>
      <c r="E26" s="24">
        <v>0.0</v>
      </c>
      <c r="F26" s="23" t="s">
        <v>33</v>
      </c>
      <c r="G26" s="25">
        <v>0.0</v>
      </c>
      <c r="H26" s="17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ht="15.75" customHeight="1">
      <c r="A27" s="13"/>
      <c r="B27" s="10"/>
      <c r="C27" s="10"/>
      <c r="D27" s="26"/>
      <c r="E27" s="27">
        <v>0.0</v>
      </c>
      <c r="F27" s="26"/>
      <c r="G27" s="28">
        <v>0.0</v>
      </c>
      <c r="H27" s="17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ht="15.75" customHeight="1">
      <c r="A28" s="13"/>
      <c r="B28" s="10"/>
      <c r="C28" s="10"/>
      <c r="D28" s="29" t="s">
        <v>34</v>
      </c>
      <c r="E28" s="30">
        <f>SUM(E22:E27)</f>
        <v>20000</v>
      </c>
      <c r="F28" s="29" t="s">
        <v>35</v>
      </c>
      <c r="G28" s="31">
        <f>SUM(G22:XFD27)</f>
        <v>20000</v>
      </c>
      <c r="H28" s="17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ht="15.75" customHeight="1">
      <c r="A29" s="13"/>
      <c r="B29" s="10"/>
      <c r="C29" s="10"/>
      <c r="D29" s="21" t="s">
        <v>36</v>
      </c>
      <c r="E29" s="22"/>
      <c r="F29" s="21" t="s">
        <v>37</v>
      </c>
      <c r="H29" s="17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ht="15.75" customHeight="1">
      <c r="A30" s="13"/>
      <c r="B30" s="10"/>
      <c r="C30" s="10"/>
      <c r="E30" s="22"/>
      <c r="H30" s="17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ht="15.75" customHeight="1">
      <c r="A31" s="13"/>
      <c r="B31" s="10"/>
      <c r="C31" s="10"/>
      <c r="D31" s="23" t="s">
        <v>38</v>
      </c>
      <c r="E31" s="24">
        <v>800.0</v>
      </c>
      <c r="F31" s="23" t="s">
        <v>39</v>
      </c>
      <c r="G31" s="25">
        <v>11600.0</v>
      </c>
      <c r="H31" s="17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ht="15.75" customHeight="1">
      <c r="A32" s="13"/>
      <c r="B32" s="10"/>
      <c r="C32" s="10"/>
      <c r="D32" s="26" t="s">
        <v>20</v>
      </c>
      <c r="E32" s="27">
        <v>0.0</v>
      </c>
      <c r="F32" s="26" t="s">
        <v>40</v>
      </c>
      <c r="G32" s="28">
        <v>0.0</v>
      </c>
      <c r="H32" s="17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ht="15.75" customHeight="1">
      <c r="A33" s="13"/>
      <c r="B33" s="10"/>
      <c r="C33" s="10"/>
      <c r="D33" s="23" t="s">
        <v>41</v>
      </c>
      <c r="E33" s="24">
        <v>0.0</v>
      </c>
      <c r="F33" s="23" t="s">
        <v>42</v>
      </c>
      <c r="G33" s="25">
        <v>5000.0</v>
      </c>
      <c r="H33" s="17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ht="15.75" customHeight="1">
      <c r="A34" s="13"/>
      <c r="B34" s="10"/>
      <c r="C34" s="10"/>
      <c r="D34" s="26" t="s">
        <v>43</v>
      </c>
      <c r="E34" s="27">
        <v>0.0</v>
      </c>
      <c r="F34" s="26" t="s">
        <v>44</v>
      </c>
      <c r="G34" s="28">
        <v>0.0</v>
      </c>
      <c r="H34" s="17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ht="15.75" customHeight="1">
      <c r="A35" s="13"/>
      <c r="B35" s="10"/>
      <c r="C35" s="10"/>
      <c r="D35" s="23" t="s">
        <v>20</v>
      </c>
      <c r="E35" s="24">
        <v>0.0</v>
      </c>
      <c r="F35" s="23" t="s">
        <v>45</v>
      </c>
      <c r="G35" s="25"/>
      <c r="H35" s="17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ht="15.75" customHeight="1">
      <c r="A36" s="13"/>
      <c r="B36" s="10"/>
      <c r="C36" s="10"/>
      <c r="D36" s="4"/>
      <c r="E36" s="33">
        <v>0.0</v>
      </c>
      <c r="F36" s="26" t="s">
        <v>46</v>
      </c>
      <c r="G36" s="28"/>
      <c r="H36" s="17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ht="15.75" customHeight="1">
      <c r="A37" s="13"/>
      <c r="B37" s="10"/>
      <c r="C37" s="10"/>
      <c r="D37" s="29" t="s">
        <v>47</v>
      </c>
      <c r="E37" s="30">
        <f>SUM(E31:E36)</f>
        <v>800</v>
      </c>
      <c r="F37" s="29" t="s">
        <v>48</v>
      </c>
      <c r="G37" s="31">
        <f>SUM(G31:G36)</f>
        <v>16600</v>
      </c>
      <c r="H37" s="17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ht="15.75" customHeight="1">
      <c r="A38" s="13"/>
      <c r="B38" s="10"/>
      <c r="C38" s="10"/>
      <c r="D38" s="34" t="s">
        <v>49</v>
      </c>
      <c r="E38" s="35">
        <f>E19+E28+E37</f>
        <v>92400</v>
      </c>
      <c r="F38" s="36" t="s">
        <v>50</v>
      </c>
      <c r="G38" s="37">
        <f>G19+G28+G37</f>
        <v>91400</v>
      </c>
      <c r="H38" s="17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ht="15.75" hidden="1" customHeight="1">
      <c r="A39" s="13"/>
      <c r="B39" s="10"/>
      <c r="C39" s="10"/>
      <c r="D39" s="13"/>
      <c r="E39" s="38"/>
      <c r="F39" s="13"/>
      <c r="G39" s="13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ht="15.75" hidden="1" customHeight="1">
      <c r="A40" s="13"/>
      <c r="B40" s="10"/>
      <c r="C40" s="10"/>
      <c r="D40" s="13"/>
      <c r="E40" s="13"/>
      <c r="F40" s="13"/>
      <c r="G40" s="13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ht="15.75" customHeight="1">
      <c r="A41" s="17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ht="15.75" customHeight="1">
      <c r="A42" s="17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ht="15.75" customHeight="1">
      <c r="A43" s="17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ht="15.75" customHeight="1">
      <c r="A44" s="17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ht="15.75" customHeight="1">
      <c r="A45" s="17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ht="15.75" customHeight="1">
      <c r="A46" s="17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ht="15.75" customHeight="1">
      <c r="A47" s="17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ht="15.75" customHeight="1">
      <c r="A48" s="17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ht="15.75" customHeight="1">
      <c r="A49" s="17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ht="15.75" customHeight="1">
      <c r="A50" s="17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ht="15.75" customHeight="1">
      <c r="A51" s="17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ht="15.75" customHeight="1">
      <c r="A52" s="17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ht="15.75" customHeight="1">
      <c r="A53" s="17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ht="15.75" customHeight="1">
      <c r="A54" s="17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ht="15.75" customHeight="1">
      <c r="A55" s="17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ht="15.75" customHeight="1">
      <c r="A56" s="17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ht="15.75" customHeight="1">
      <c r="A57" s="17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ht="15.75" customHeight="1">
      <c r="A58" s="17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ht="15.75" customHeight="1">
      <c r="A59" s="17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ht="15.75" customHeight="1">
      <c r="A60" s="17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ht="15.75" customHeight="1">
      <c r="A61" s="17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ht="15.75" customHeight="1">
      <c r="A62" s="17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ht="15.75" customHeight="1">
      <c r="A63" s="17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ht="15.75" customHeight="1">
      <c r="A64" s="17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ht="15.75" customHeight="1">
      <c r="A65" s="17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ht="15.75" customHeight="1">
      <c r="A66" s="17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ht="15.75" customHeight="1">
      <c r="A67" s="1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ht="15.75" customHeight="1">
      <c r="A68" s="17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ht="15.75" customHeight="1">
      <c r="A69" s="17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ht="15.75" customHeight="1">
      <c r="A70" s="1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ht="15.75" customHeight="1">
      <c r="A71" s="17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ht="15.75" customHeight="1">
      <c r="A72" s="17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ht="15.75" customHeight="1">
      <c r="A73" s="17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ht="15.75" customHeight="1">
      <c r="A74" s="17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ht="15.75" customHeight="1">
      <c r="A75" s="1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ht="15.75" customHeight="1">
      <c r="A76" s="17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ht="15.75" customHeight="1">
      <c r="A77" s="17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ht="15.75" customHeight="1">
      <c r="A78" s="1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ht="15.75" customHeight="1">
      <c r="A79" s="17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ht="15.75" customHeight="1">
      <c r="A80" s="17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ht="15.75" customHeight="1">
      <c r="A81" s="17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ht="15.75" customHeight="1">
      <c r="A82" s="17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ht="15.75" customHeight="1">
      <c r="A83" s="17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ht="15.75" customHeight="1">
      <c r="A84" s="17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ht="15.75" customHeight="1">
      <c r="A85" s="17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ht="15.75" customHeight="1">
      <c r="A86" s="17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ht="15.75" customHeight="1">
      <c r="A87" s="17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ht="15.75" customHeight="1">
      <c r="A88" s="17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ht="15.75" customHeight="1">
      <c r="A89" s="17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ht="15.75" customHeight="1">
      <c r="A90" s="17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ht="15.75" customHeight="1">
      <c r="A91" s="17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ht="15.75" customHeight="1">
      <c r="A92" s="17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ht="15.75" customHeight="1">
      <c r="A93" s="17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ht="15.75" customHeight="1">
      <c r="A94" s="17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ht="15.75" customHeight="1">
      <c r="A95" s="17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ht="15.75" customHeight="1">
      <c r="A96" s="17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ht="15.75" customHeight="1">
      <c r="A97" s="17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ht="15.75" customHeight="1">
      <c r="A98" s="17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ht="15.75" customHeight="1">
      <c r="A99" s="17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ht="15.75" customHeight="1">
      <c r="A100" s="17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ht="15.75" customHeight="1">
      <c r="A101" s="17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ht="15.75" customHeight="1">
      <c r="A102" s="17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ht="15.75" customHeight="1">
      <c r="A103" s="17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ht="15.75" customHeight="1">
      <c r="A104" s="17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ht="15.75" customHeight="1">
      <c r="A105" s="17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ht="15.75" customHeight="1">
      <c r="A106" s="17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ht="15.75" customHeight="1">
      <c r="A107" s="17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ht="15.75" customHeight="1">
      <c r="A108" s="17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ht="15.75" customHeight="1">
      <c r="A109" s="17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ht="15.75" customHeight="1">
      <c r="A110" s="17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ht="15.75" customHeight="1">
      <c r="A111" s="17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ht="15.75" customHeight="1">
      <c r="A112" s="17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ht="15.75" customHeight="1">
      <c r="A113" s="17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ht="15.75" customHeight="1">
      <c r="A114" s="17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ht="15.75" customHeight="1">
      <c r="A115" s="17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ht="15.75" customHeight="1">
      <c r="A116" s="17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ht="15.75" customHeight="1">
      <c r="A117" s="17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ht="15.75" customHeight="1">
      <c r="A118" s="17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ht="15.75" customHeight="1">
      <c r="A119" s="17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ht="15.75" customHeight="1">
      <c r="A120" s="17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ht="15.75" customHeight="1">
      <c r="A121" s="17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ht="15.75" customHeight="1">
      <c r="A122" s="17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ht="15.75" customHeight="1">
      <c r="A123" s="17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ht="15.75" customHeight="1">
      <c r="A124" s="17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ht="15.75" customHeight="1">
      <c r="A125" s="17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ht="15.75" customHeight="1">
      <c r="A126" s="17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ht="15.75" customHeight="1">
      <c r="A127" s="17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ht="15.75" customHeight="1">
      <c r="A128" s="17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ht="15.75" customHeight="1">
      <c r="A129" s="17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ht="15.75" customHeight="1">
      <c r="A130" s="17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ht="15.75" customHeight="1">
      <c r="A131" s="17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ht="15.75" customHeight="1">
      <c r="A132" s="17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ht="15.75" customHeight="1">
      <c r="A133" s="17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ht="15.75" customHeight="1">
      <c r="A134" s="17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ht="15.75" customHeight="1">
      <c r="A135" s="17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ht="15.75" customHeight="1">
      <c r="A136" s="17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ht="15.75" customHeight="1">
      <c r="A137" s="17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ht="15.75" customHeight="1">
      <c r="A138" s="17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ht="15.75" customHeight="1">
      <c r="A139" s="17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ht="15.75" customHeight="1">
      <c r="A140" s="17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ht="15.75" customHeight="1">
      <c r="A141" s="17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ht="15.75" customHeight="1">
      <c r="A142" s="17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ht="15.75" customHeight="1">
      <c r="A143" s="17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ht="15.75" customHeight="1">
      <c r="A144" s="17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ht="15.75" customHeight="1">
      <c r="A145" s="17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ht="15.75" customHeight="1">
      <c r="A146" s="17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ht="15.75" customHeight="1">
      <c r="A147" s="17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ht="15.75" customHeight="1">
      <c r="A148" s="17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ht="15.75" customHeight="1">
      <c r="A149" s="17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ht="15.75" customHeight="1">
      <c r="A150" s="17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ht="15.75" customHeight="1">
      <c r="A151" s="17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ht="15.75" customHeight="1">
      <c r="A152" s="17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ht="15.75" customHeight="1">
      <c r="A153" s="17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ht="15.75" customHeight="1">
      <c r="A154" s="17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ht="15.75" customHeight="1">
      <c r="A155" s="17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ht="15.75" customHeight="1">
      <c r="A156" s="17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ht="15.75" customHeight="1">
      <c r="A157" s="17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ht="15.75" customHeight="1">
      <c r="A158" s="17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ht="15.75" customHeight="1">
      <c r="A159" s="17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ht="15.75" customHeight="1">
      <c r="A160" s="17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ht="15.75" customHeight="1">
      <c r="A161" s="17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ht="15.75" customHeight="1">
      <c r="A162" s="17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ht="15.75" customHeight="1">
      <c r="A163" s="17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ht="15.75" customHeight="1">
      <c r="A164" s="17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ht="15.75" customHeight="1">
      <c r="A165" s="17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ht="15.75" customHeight="1">
      <c r="A166" s="17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ht="15.75" customHeight="1">
      <c r="A167" s="17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ht="15.75" customHeight="1">
      <c r="A168" s="17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ht="15.75" customHeight="1">
      <c r="A169" s="17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ht="15.75" customHeight="1">
      <c r="A170" s="17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ht="15.75" customHeight="1">
      <c r="A171" s="17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ht="15.75" customHeight="1">
      <c r="A172" s="17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ht="15.75" customHeight="1">
      <c r="A173" s="17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ht="15.75" customHeight="1">
      <c r="A174" s="17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ht="15.75" customHeight="1">
      <c r="A175" s="17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ht="15.75" customHeight="1">
      <c r="A176" s="17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ht="15.75" customHeight="1">
      <c r="A177" s="17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ht="15.75" customHeight="1">
      <c r="A178" s="17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ht="15.75" customHeight="1">
      <c r="A179" s="17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ht="15.75" customHeight="1">
      <c r="A180" s="17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ht="15.75" customHeight="1">
      <c r="A181" s="17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ht="15.75" customHeight="1">
      <c r="A182" s="17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ht="15.75" customHeight="1">
      <c r="A183" s="17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ht="15.75" customHeight="1">
      <c r="A184" s="17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ht="15.75" customHeight="1">
      <c r="A185" s="17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ht="15.75" customHeight="1">
      <c r="A186" s="17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ht="15.75" customHeight="1">
      <c r="A187" s="17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ht="15.75" customHeight="1">
      <c r="A188" s="17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ht="15.75" customHeight="1">
      <c r="A189" s="17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ht="15.75" customHeight="1">
      <c r="A190" s="17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ht="15.75" customHeight="1">
      <c r="A191" s="17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ht="15.75" customHeight="1">
      <c r="A192" s="17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ht="15.75" customHeight="1">
      <c r="A193" s="17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ht="15.75" customHeight="1">
      <c r="A194" s="17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ht="15.75" customHeight="1">
      <c r="A195" s="17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ht="15.75" customHeight="1">
      <c r="A196" s="17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ht="15.75" customHeight="1">
      <c r="A197" s="17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ht="15.75" customHeight="1">
      <c r="A198" s="17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ht="15.75" customHeight="1">
      <c r="A199" s="17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ht="15.75" customHeight="1">
      <c r="A200" s="17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ht="15.75" customHeight="1">
      <c r="A201" s="17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ht="15.75" customHeight="1">
      <c r="A202" s="17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ht="15.75" customHeight="1">
      <c r="A203" s="17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ht="15.75" customHeight="1">
      <c r="A204" s="17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ht="15.75" customHeight="1">
      <c r="A205" s="17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ht="15.75" customHeight="1">
      <c r="A206" s="17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ht="15.75" customHeight="1">
      <c r="A207" s="17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ht="15.75" customHeight="1">
      <c r="A208" s="17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ht="15.75" customHeight="1">
      <c r="A209" s="17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ht="15.75" customHeight="1">
      <c r="A210" s="17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ht="15.75" customHeight="1">
      <c r="A211" s="17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ht="15.75" customHeight="1">
      <c r="A212" s="17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ht="15.75" customHeight="1">
      <c r="A213" s="17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ht="15.75" customHeight="1">
      <c r="A214" s="17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ht="15.75" customHeight="1">
      <c r="A215" s="17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ht="15.75" customHeight="1">
      <c r="A216" s="17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ht="15.75" customHeight="1">
      <c r="A217" s="17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ht="15.75" customHeight="1">
      <c r="A218" s="17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ht="15.75" customHeight="1">
      <c r="A219" s="17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ht="15.75" customHeight="1">
      <c r="A220" s="17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ht="15.75" customHeight="1">
      <c r="A221" s="17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ht="15.75" customHeight="1">
      <c r="A222" s="17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ht="15.75" customHeight="1">
      <c r="A223" s="17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ht="15.75" customHeight="1">
      <c r="A224" s="17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ht="15.75" customHeight="1">
      <c r="A225" s="17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ht="15.75" customHeight="1">
      <c r="A226" s="17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ht="15.75" customHeight="1">
      <c r="A227" s="17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ht="15.75" customHeight="1">
      <c r="A228" s="17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ht="15.75" customHeight="1">
      <c r="A229" s="17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ht="15.75" customHeight="1">
      <c r="A230" s="17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ht="15.75" customHeight="1">
      <c r="A231" s="17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ht="15.75" customHeight="1">
      <c r="A232" s="17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ht="15.75" customHeight="1">
      <c r="A233" s="17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ht="15.75" customHeight="1">
      <c r="A234" s="17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ht="15.75" customHeight="1">
      <c r="A235" s="17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ht="15.75" customHeight="1">
      <c r="A236" s="17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ht="15.75" customHeight="1">
      <c r="A237" s="17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ht="15.75" customHeight="1">
      <c r="A238" s="17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ht="15.75" customHeight="1">
      <c r="A239" s="17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ht="15.75" customHeight="1">
      <c r="A240" s="17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ht="15.75" customHeight="1">
      <c r="A241" s="17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ht="15.75" customHeight="1">
      <c r="A242" s="17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ht="15.75" customHeight="1">
      <c r="A243" s="17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ht="15.75" customHeight="1">
      <c r="A244" s="17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ht="15.75" customHeight="1">
      <c r="A245" s="17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ht="15.75" customHeight="1">
      <c r="A246" s="17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ht="15.75" customHeight="1">
      <c r="A247" s="17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ht="15.75" customHeight="1">
      <c r="A248" s="17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ht="15.75" customHeight="1">
      <c r="A249" s="17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ht="15.75" customHeight="1">
      <c r="A250" s="17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ht="15.75" customHeight="1">
      <c r="A251" s="17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ht="15.75" customHeight="1">
      <c r="A252" s="17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ht="15.75" customHeight="1">
      <c r="A253" s="17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ht="15.75" customHeight="1">
      <c r="A254" s="17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ht="15.75" customHeight="1">
      <c r="A255" s="17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ht="15.75" customHeight="1">
      <c r="A256" s="17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ht="15.75" customHeight="1">
      <c r="A257" s="17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ht="15.75" customHeight="1">
      <c r="A258" s="17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ht="15.75" customHeight="1">
      <c r="A259" s="17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ht="15.75" customHeight="1">
      <c r="A260" s="17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ht="15.75" customHeight="1">
      <c r="A261" s="17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ht="15.75" customHeight="1">
      <c r="A262" s="17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ht="15.75" customHeight="1">
      <c r="A263" s="17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ht="15.75" customHeight="1">
      <c r="A264" s="17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ht="15.75" customHeight="1">
      <c r="A265" s="17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ht="15.75" customHeight="1">
      <c r="A266" s="17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ht="15.75" customHeight="1">
      <c r="A267" s="17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ht="15.75" customHeight="1">
      <c r="A268" s="17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ht="15.75" customHeight="1">
      <c r="A269" s="17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ht="15.75" customHeight="1">
      <c r="A270" s="17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ht="15.75" customHeight="1">
      <c r="A271" s="17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ht="15.75" customHeight="1">
      <c r="A272" s="17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ht="15.75" customHeight="1">
      <c r="A273" s="17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ht="15.75" customHeight="1">
      <c r="A274" s="17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ht="15.75" customHeight="1">
      <c r="A275" s="17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ht="15.75" customHeight="1">
      <c r="A276" s="17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ht="15.75" customHeight="1">
      <c r="A277" s="17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ht="15.75" customHeight="1">
      <c r="A278" s="17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ht="15.75" customHeight="1">
      <c r="A279" s="17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ht="15.75" customHeight="1">
      <c r="A280" s="17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ht="15.75" customHeight="1">
      <c r="A281" s="17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ht="15.75" customHeight="1">
      <c r="A282" s="17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ht="15.75" customHeight="1">
      <c r="A283" s="17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ht="15.75" customHeight="1">
      <c r="A284" s="17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ht="15.75" customHeight="1">
      <c r="A285" s="17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ht="15.75" customHeight="1">
      <c r="A286" s="17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ht="15.75" customHeight="1">
      <c r="A287" s="17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ht="15.75" customHeight="1">
      <c r="A288" s="17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ht="15.75" customHeight="1">
      <c r="A289" s="17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ht="15.75" customHeight="1">
      <c r="A290" s="17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ht="15.75" customHeight="1">
      <c r="A291" s="17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ht="15.75" customHeight="1">
      <c r="A292" s="17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ht="15.75" customHeight="1">
      <c r="A293" s="17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ht="15.75" customHeight="1">
      <c r="A294" s="17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ht="15.75" customHeight="1">
      <c r="A295" s="17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ht="15.75" customHeight="1">
      <c r="A296" s="17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ht="15.75" customHeight="1">
      <c r="A297" s="17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ht="15.75" customHeight="1">
      <c r="A298" s="17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ht="15.75" customHeight="1">
      <c r="A299" s="17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ht="15.75" customHeight="1">
      <c r="A300" s="17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ht="15.75" customHeight="1">
      <c r="A301" s="17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ht="15.75" customHeight="1">
      <c r="A302" s="17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ht="15.75" customHeight="1">
      <c r="A303" s="17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ht="15.75" customHeight="1">
      <c r="A304" s="17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ht="15.75" customHeight="1">
      <c r="A305" s="17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ht="15.75" customHeight="1">
      <c r="A306" s="17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ht="15.75" customHeight="1">
      <c r="A307" s="17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ht="15.75" customHeight="1">
      <c r="A308" s="17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ht="15.75" customHeight="1">
      <c r="A309" s="17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ht="15.75" customHeight="1">
      <c r="A310" s="17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ht="15.75" customHeight="1">
      <c r="A311" s="17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ht="15.75" customHeight="1">
      <c r="A312" s="17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ht="15.75" customHeight="1">
      <c r="A313" s="17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ht="15.75" customHeight="1">
      <c r="A314" s="17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ht="15.75" customHeight="1">
      <c r="A315" s="17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ht="15.75" customHeight="1">
      <c r="A316" s="17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ht="15.75" customHeight="1">
      <c r="A317" s="17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ht="15.75" customHeight="1">
      <c r="A318" s="17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ht="15.75" customHeight="1">
      <c r="A319" s="17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ht="15.75" customHeight="1">
      <c r="A320" s="17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ht="15.75" customHeight="1">
      <c r="A321" s="17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ht="15.75" customHeight="1">
      <c r="A322" s="17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ht="15.75" customHeight="1">
      <c r="A323" s="17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ht="15.75" customHeight="1">
      <c r="A324" s="17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ht="15.75" customHeight="1">
      <c r="A325" s="17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ht="15.75" customHeight="1">
      <c r="A326" s="17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ht="15.75" customHeight="1">
      <c r="A327" s="17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ht="15.75" customHeight="1">
      <c r="A328" s="17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ht="15.75" customHeight="1">
      <c r="A329" s="17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ht="15.75" customHeight="1">
      <c r="A330" s="17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ht="15.75" customHeight="1">
      <c r="A331" s="17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ht="15.75" customHeight="1">
      <c r="A332" s="17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ht="15.75" customHeight="1">
      <c r="A333" s="17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ht="15.75" customHeight="1">
      <c r="A334" s="17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ht="15.75" customHeight="1">
      <c r="A335" s="17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ht="15.75" customHeight="1">
      <c r="A336" s="17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ht="15.75" customHeight="1">
      <c r="A337" s="17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ht="15.75" customHeight="1">
      <c r="A338" s="17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ht="15.75" customHeight="1">
      <c r="A339" s="17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ht="15.75" customHeight="1">
      <c r="A340" s="17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ht="15.75" customHeight="1">
      <c r="A341" s="17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ht="15.75" customHeight="1">
      <c r="A342" s="17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ht="15.75" customHeight="1">
      <c r="A343" s="17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ht="15.75" customHeight="1">
      <c r="A344" s="17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ht="15.75" customHeight="1">
      <c r="A345" s="17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ht="15.75" customHeight="1">
      <c r="A346" s="17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ht="15.75" customHeight="1">
      <c r="A347" s="17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ht="15.75" customHeight="1">
      <c r="A348" s="17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ht="15.75" customHeight="1">
      <c r="A349" s="17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ht="15.75" customHeight="1">
      <c r="A350" s="17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ht="15.75" customHeight="1">
      <c r="A351" s="17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ht="15.75" customHeight="1">
      <c r="A352" s="17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ht="15.75" customHeight="1">
      <c r="A353" s="17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ht="15.75" customHeight="1">
      <c r="A354" s="17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ht="15.75" customHeight="1">
      <c r="A355" s="17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ht="15.75" customHeight="1">
      <c r="A356" s="17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ht="15.75" customHeight="1">
      <c r="A357" s="17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ht="15.75" customHeight="1">
      <c r="A358" s="17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ht="15.75" customHeight="1">
      <c r="A359" s="17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ht="15.75" customHeight="1">
      <c r="A360" s="17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ht="15.75" customHeight="1">
      <c r="A361" s="17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ht="15.75" customHeight="1">
      <c r="A362" s="17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ht="15.75" customHeight="1">
      <c r="A363" s="17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ht="15.75" customHeight="1">
      <c r="A364" s="17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ht="15.75" customHeight="1">
      <c r="A365" s="17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ht="15.75" customHeight="1">
      <c r="A366" s="17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ht="15.75" customHeight="1">
      <c r="A367" s="17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ht="15.75" customHeight="1">
      <c r="A368" s="17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ht="15.75" customHeight="1">
      <c r="A369" s="17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ht="15.75" customHeight="1">
      <c r="A370" s="17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ht="15.75" customHeight="1">
      <c r="A371" s="17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ht="15.75" customHeight="1">
      <c r="A372" s="17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ht="15.75" customHeight="1">
      <c r="A373" s="17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ht="15.75" customHeight="1">
      <c r="A374" s="17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ht="15.75" customHeight="1">
      <c r="A375" s="17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ht="15.75" customHeight="1">
      <c r="A376" s="17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ht="15.75" customHeight="1">
      <c r="A377" s="17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ht="15.75" customHeight="1">
      <c r="A378" s="17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ht="15.75" customHeight="1">
      <c r="A379" s="17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ht="15.75" customHeight="1">
      <c r="A380" s="17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ht="15.75" customHeight="1">
      <c r="A381" s="17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ht="15.75" customHeight="1">
      <c r="A382" s="17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ht="15.75" customHeight="1">
      <c r="A383" s="17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ht="15.75" customHeight="1">
      <c r="A384" s="17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ht="15.75" customHeight="1">
      <c r="A385" s="17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ht="15.75" customHeight="1">
      <c r="A386" s="17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ht="15.75" customHeight="1">
      <c r="A387" s="17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ht="15.75" customHeight="1">
      <c r="A388" s="17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ht="15.75" customHeight="1">
      <c r="A389" s="17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ht="15.75" customHeight="1">
      <c r="A390" s="17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ht="15.75" customHeight="1">
      <c r="A391" s="17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ht="15.75" customHeight="1">
      <c r="A392" s="17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ht="15.75" customHeight="1">
      <c r="A393" s="17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ht="15.75" customHeight="1">
      <c r="A394" s="17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ht="15.75" customHeight="1">
      <c r="A395" s="17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ht="15.75" customHeight="1">
      <c r="A396" s="17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ht="15.75" customHeight="1">
      <c r="A397" s="17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ht="15.75" customHeight="1">
      <c r="A398" s="17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ht="15.75" customHeight="1">
      <c r="A399" s="17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ht="15.75" customHeight="1">
      <c r="A400" s="17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ht="15.75" customHeight="1">
      <c r="A401" s="17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ht="15.75" customHeight="1">
      <c r="A402" s="17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ht="15.75" customHeight="1">
      <c r="A403" s="17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ht="15.75" customHeight="1">
      <c r="A404" s="17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ht="15.75" customHeight="1">
      <c r="A405" s="17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ht="15.75" customHeight="1">
      <c r="A406" s="17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ht="15.75" customHeight="1">
      <c r="A407" s="17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ht="15.75" customHeight="1">
      <c r="A408" s="17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ht="15.75" customHeight="1">
      <c r="A409" s="17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ht="15.75" customHeight="1">
      <c r="A410" s="17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ht="15.75" customHeight="1">
      <c r="A411" s="17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ht="15.75" customHeight="1">
      <c r="A412" s="17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ht="15.75" customHeight="1">
      <c r="A413" s="17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ht="15.75" customHeight="1">
      <c r="A414" s="17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ht="15.75" customHeight="1">
      <c r="A415" s="17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ht="15.75" customHeight="1">
      <c r="A416" s="17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ht="15.75" customHeight="1">
      <c r="A417" s="17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ht="15.75" customHeight="1">
      <c r="A418" s="17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ht="15.75" customHeight="1">
      <c r="A419" s="17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ht="15.75" customHeight="1">
      <c r="A420" s="17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ht="15.75" customHeight="1">
      <c r="A421" s="17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ht="15.75" customHeight="1">
      <c r="A422" s="17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ht="15.75" customHeight="1">
      <c r="A423" s="17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ht="15.75" customHeight="1">
      <c r="A424" s="17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ht="15.75" customHeight="1">
      <c r="A425" s="17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ht="15.75" customHeight="1">
      <c r="A426" s="17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ht="15.75" customHeight="1">
      <c r="A427" s="17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ht="15.75" customHeight="1">
      <c r="A428" s="17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ht="15.75" customHeight="1">
      <c r="A429" s="17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ht="15.75" customHeight="1">
      <c r="A430" s="17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ht="15.75" customHeight="1">
      <c r="A431" s="17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ht="15.75" customHeight="1">
      <c r="A432" s="17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ht="15.75" customHeight="1">
      <c r="A433" s="17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ht="15.75" customHeight="1">
      <c r="A434" s="17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ht="15.75" customHeight="1">
      <c r="A435" s="17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ht="15.75" customHeight="1">
      <c r="A436" s="17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ht="15.75" customHeight="1">
      <c r="A437" s="17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ht="15.75" customHeight="1">
      <c r="A438" s="17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ht="15.75" customHeight="1">
      <c r="A439" s="17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ht="15.75" customHeight="1">
      <c r="A440" s="17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ht="15.75" customHeight="1">
      <c r="A441" s="17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ht="15.75" customHeight="1">
      <c r="A442" s="17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ht="15.75" customHeight="1">
      <c r="A443" s="17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ht="15.75" customHeight="1">
      <c r="A444" s="17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ht="15.75" customHeight="1">
      <c r="A445" s="17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ht="15.75" customHeight="1">
      <c r="A446" s="17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ht="15.75" customHeight="1">
      <c r="A447" s="17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ht="15.75" customHeight="1">
      <c r="A448" s="17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ht="15.75" customHeight="1">
      <c r="A449" s="17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ht="15.75" customHeight="1">
      <c r="A450" s="17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ht="15.75" customHeight="1">
      <c r="A451" s="17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ht="15.75" customHeight="1">
      <c r="A452" s="17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ht="15.75" customHeight="1">
      <c r="A453" s="17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ht="15.75" customHeight="1">
      <c r="A454" s="17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ht="15.75" customHeight="1">
      <c r="A455" s="17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ht="15.75" customHeight="1">
      <c r="A456" s="17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ht="15.75" customHeight="1">
      <c r="A457" s="17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ht="15.75" customHeight="1">
      <c r="A458" s="17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ht="15.75" customHeight="1">
      <c r="A459" s="17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ht="15.75" customHeight="1">
      <c r="A460" s="17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ht="15.75" customHeight="1">
      <c r="A461" s="17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ht="15.75" customHeight="1">
      <c r="A462" s="17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ht="15.75" customHeight="1">
      <c r="A463" s="17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ht="15.75" customHeight="1">
      <c r="A464" s="17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ht="15.75" customHeight="1">
      <c r="A465" s="17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ht="15.75" customHeight="1">
      <c r="A466" s="17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ht="15.75" customHeight="1">
      <c r="A467" s="17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ht="15.75" customHeight="1">
      <c r="A468" s="17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ht="15.75" customHeight="1">
      <c r="A469" s="17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ht="15.75" customHeight="1">
      <c r="A470" s="17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ht="15.75" customHeight="1">
      <c r="A471" s="17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ht="15.75" customHeight="1">
      <c r="A472" s="17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ht="15.75" customHeight="1">
      <c r="A473" s="17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ht="15.75" customHeight="1">
      <c r="A474" s="17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ht="15.75" customHeight="1">
      <c r="A475" s="17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ht="15.75" customHeight="1">
      <c r="A476" s="17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ht="15.75" customHeight="1">
      <c r="A477" s="17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ht="15.75" customHeight="1">
      <c r="A478" s="17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ht="15.75" customHeight="1">
      <c r="A479" s="17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ht="15.75" customHeight="1">
      <c r="A480" s="17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ht="15.75" customHeight="1">
      <c r="A481" s="17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ht="15.75" customHeight="1">
      <c r="A482" s="17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ht="15.75" customHeight="1">
      <c r="A483" s="17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ht="15.75" customHeight="1">
      <c r="A484" s="17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ht="15.75" customHeight="1">
      <c r="A485" s="17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ht="15.75" customHeight="1">
      <c r="A486" s="17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ht="15.75" customHeight="1">
      <c r="A487" s="17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ht="15.75" customHeight="1">
      <c r="A488" s="17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ht="15.75" customHeight="1">
      <c r="A489" s="17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ht="15.75" customHeight="1">
      <c r="A490" s="17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ht="15.75" customHeight="1">
      <c r="A491" s="17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ht="15.75" customHeight="1">
      <c r="A492" s="17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ht="15.75" customHeight="1">
      <c r="A493" s="17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ht="15.75" customHeight="1">
      <c r="A494" s="17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ht="15.75" customHeight="1">
      <c r="A495" s="17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ht="15.75" customHeight="1">
      <c r="A496" s="17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ht="15.75" customHeight="1">
      <c r="A497" s="17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ht="15.75" customHeight="1">
      <c r="A498" s="17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ht="15.75" customHeight="1">
      <c r="A499" s="17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ht="15.75" customHeight="1">
      <c r="A500" s="17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ht="15.75" customHeight="1">
      <c r="A501" s="17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ht="15.75" customHeight="1">
      <c r="A502" s="17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ht="15.75" customHeight="1">
      <c r="A503" s="17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ht="15.75" customHeight="1">
      <c r="A504" s="17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ht="15.75" customHeight="1">
      <c r="A505" s="17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ht="15.75" customHeight="1">
      <c r="A506" s="17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ht="15.75" customHeight="1">
      <c r="A507" s="17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ht="15.75" customHeight="1">
      <c r="A508" s="17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ht="15.75" customHeight="1">
      <c r="A509" s="17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ht="15.75" customHeight="1">
      <c r="A510" s="17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ht="15.75" customHeight="1">
      <c r="A511" s="17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ht="15.75" customHeight="1">
      <c r="A512" s="17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ht="15.75" customHeight="1">
      <c r="A513" s="17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ht="15.75" customHeight="1">
      <c r="A514" s="17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ht="15.75" customHeight="1">
      <c r="A515" s="17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ht="15.75" customHeight="1">
      <c r="A516" s="17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ht="15.75" customHeight="1">
      <c r="A517" s="17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ht="15.75" customHeight="1">
      <c r="A518" s="17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ht="15.75" customHeight="1">
      <c r="A519" s="17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ht="15.75" customHeight="1">
      <c r="A520" s="17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ht="15.75" customHeight="1">
      <c r="A521" s="17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ht="15.75" customHeight="1">
      <c r="A522" s="17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ht="15.75" customHeight="1">
      <c r="A523" s="17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ht="15.75" customHeight="1">
      <c r="A524" s="17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ht="15.75" customHeight="1">
      <c r="A525" s="17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ht="15.75" customHeight="1">
      <c r="A526" s="17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ht="15.75" customHeight="1">
      <c r="A527" s="17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ht="15.75" customHeight="1">
      <c r="A528" s="17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ht="15.75" customHeight="1">
      <c r="A529" s="17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ht="15.75" customHeight="1">
      <c r="A530" s="17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ht="15.75" customHeight="1">
      <c r="A531" s="17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ht="15.75" customHeight="1">
      <c r="A532" s="17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ht="15.75" customHeight="1">
      <c r="A533" s="17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ht="15.75" customHeight="1">
      <c r="A534" s="17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ht="15.75" customHeight="1">
      <c r="A535" s="17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ht="15.75" customHeight="1">
      <c r="A536" s="17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ht="15.75" customHeight="1">
      <c r="A537" s="17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ht="15.75" customHeight="1">
      <c r="A538" s="17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ht="15.75" customHeight="1">
      <c r="A539" s="17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ht="15.75" customHeight="1">
      <c r="A540" s="17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ht="15.75" customHeight="1">
      <c r="A541" s="17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ht="15.75" customHeight="1">
      <c r="A542" s="17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ht="15.75" customHeight="1">
      <c r="A543" s="17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ht="15.75" customHeight="1">
      <c r="A544" s="17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ht="15.75" customHeight="1">
      <c r="A545" s="17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ht="15.75" customHeight="1">
      <c r="A546" s="17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ht="15.75" customHeight="1">
      <c r="A547" s="17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ht="15.75" customHeight="1">
      <c r="A548" s="17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ht="15.75" customHeight="1">
      <c r="A549" s="17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ht="15.75" customHeight="1">
      <c r="A550" s="17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ht="15.75" customHeight="1">
      <c r="A551" s="17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ht="15.75" customHeight="1">
      <c r="A552" s="17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ht="15.75" customHeight="1">
      <c r="A553" s="17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ht="15.75" customHeight="1">
      <c r="A554" s="17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ht="15.75" customHeight="1">
      <c r="A555" s="17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ht="15.75" customHeight="1">
      <c r="A556" s="17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ht="15.75" customHeight="1">
      <c r="A557" s="17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ht="15.75" customHeight="1">
      <c r="A558" s="17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ht="15.75" customHeight="1">
      <c r="A559" s="17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ht="15.75" customHeight="1">
      <c r="A560" s="17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ht="15.75" customHeight="1">
      <c r="A561" s="17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ht="15.75" customHeight="1">
      <c r="A562" s="17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ht="15.75" customHeight="1">
      <c r="A563" s="17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ht="15.75" customHeight="1">
      <c r="A564" s="17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ht="15.75" customHeight="1">
      <c r="A565" s="17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ht="15.75" customHeight="1">
      <c r="A566" s="17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ht="15.75" customHeight="1">
      <c r="A567" s="17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ht="15.75" customHeight="1">
      <c r="A568" s="17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ht="15.75" customHeight="1">
      <c r="A569" s="17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ht="15.75" customHeight="1">
      <c r="A570" s="17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ht="15.75" customHeight="1">
      <c r="A571" s="17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ht="15.75" customHeight="1">
      <c r="A572" s="17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ht="15.75" customHeight="1">
      <c r="A573" s="17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ht="15.75" customHeight="1">
      <c r="A574" s="17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ht="15.75" customHeight="1">
      <c r="A575" s="17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ht="15.75" customHeight="1">
      <c r="A576" s="17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ht="15.75" customHeight="1">
      <c r="A577" s="17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ht="15.75" customHeight="1">
      <c r="A578" s="17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ht="15.75" customHeight="1">
      <c r="A579" s="17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ht="15.75" customHeight="1">
      <c r="A580" s="17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ht="15.75" customHeight="1">
      <c r="A581" s="17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ht="15.75" customHeight="1">
      <c r="A582" s="17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ht="15.75" customHeight="1">
      <c r="A583" s="17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ht="15.75" customHeight="1">
      <c r="A584" s="17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ht="15.75" customHeight="1">
      <c r="A585" s="17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ht="15.75" customHeight="1">
      <c r="A586" s="17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ht="15.75" customHeight="1">
      <c r="A587" s="17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ht="15.75" customHeight="1">
      <c r="A588" s="17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ht="15.75" customHeight="1">
      <c r="A589" s="17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ht="15.75" customHeight="1">
      <c r="A590" s="17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ht="15.75" customHeight="1">
      <c r="A591" s="17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ht="15.75" customHeight="1">
      <c r="A592" s="17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ht="15.75" customHeight="1">
      <c r="A593" s="17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ht="15.75" customHeight="1">
      <c r="A594" s="17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ht="15.75" customHeight="1">
      <c r="A595" s="17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ht="15.75" customHeight="1">
      <c r="A596" s="17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ht="15.75" customHeight="1">
      <c r="A597" s="17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ht="15.75" customHeight="1">
      <c r="A598" s="17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ht="15.75" customHeight="1">
      <c r="A599" s="17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ht="15.75" customHeight="1">
      <c r="A600" s="17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ht="15.75" customHeight="1">
      <c r="A601" s="17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ht="15.75" customHeight="1">
      <c r="A602" s="17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ht="15.75" customHeight="1">
      <c r="A603" s="17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ht="15.75" customHeight="1">
      <c r="A604" s="17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ht="15.75" customHeight="1">
      <c r="A605" s="17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ht="15.75" customHeight="1">
      <c r="A606" s="17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ht="15.75" customHeight="1">
      <c r="A607" s="17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ht="15.75" customHeight="1">
      <c r="A608" s="17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ht="15.75" customHeight="1">
      <c r="A609" s="17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ht="15.75" customHeight="1">
      <c r="A610" s="17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ht="15.75" customHeight="1">
      <c r="A611" s="17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ht="15.75" customHeight="1">
      <c r="A612" s="17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ht="15.75" customHeight="1">
      <c r="A613" s="17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ht="15.75" customHeight="1">
      <c r="A614" s="17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ht="15.75" customHeight="1">
      <c r="A615" s="17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ht="15.75" customHeight="1">
      <c r="A616" s="17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ht="15.75" customHeight="1">
      <c r="A617" s="17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ht="15.75" customHeight="1">
      <c r="A618" s="17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ht="15.75" customHeight="1">
      <c r="A619" s="17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ht="15.75" customHeight="1">
      <c r="A620" s="17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ht="15.75" customHeight="1">
      <c r="A621" s="17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ht="15.75" customHeight="1">
      <c r="A622" s="17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ht="15.75" customHeight="1">
      <c r="A623" s="17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ht="15.75" customHeight="1">
      <c r="A624" s="17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ht="15.75" customHeight="1">
      <c r="A625" s="17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ht="15.75" customHeight="1">
      <c r="A626" s="17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ht="15.75" customHeight="1">
      <c r="A627" s="17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ht="15.75" customHeight="1">
      <c r="A628" s="17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ht="15.75" customHeight="1">
      <c r="A629" s="17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ht="15.75" customHeight="1">
      <c r="A630" s="17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ht="15.75" customHeight="1">
      <c r="A631" s="17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ht="15.75" customHeight="1">
      <c r="A632" s="17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ht="15.75" customHeight="1">
      <c r="A633" s="17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ht="15.75" customHeight="1">
      <c r="A634" s="17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ht="15.75" customHeight="1">
      <c r="A635" s="17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ht="15.75" customHeight="1">
      <c r="A636" s="17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ht="15.75" customHeight="1">
      <c r="A637" s="17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ht="15.75" customHeight="1">
      <c r="A638" s="17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ht="15.75" customHeight="1">
      <c r="A639" s="17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ht="15.75" customHeight="1">
      <c r="A640" s="17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ht="15.75" customHeight="1">
      <c r="A641" s="17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ht="15.75" customHeight="1">
      <c r="A642" s="17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ht="15.75" customHeight="1">
      <c r="A643" s="17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ht="15.75" customHeight="1">
      <c r="A644" s="17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ht="15.75" customHeight="1">
      <c r="A645" s="17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ht="15.75" customHeight="1">
      <c r="A646" s="17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ht="15.75" customHeight="1">
      <c r="A647" s="17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ht="15.75" customHeight="1">
      <c r="A648" s="17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ht="15.75" customHeight="1">
      <c r="A649" s="17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ht="15.75" customHeight="1">
      <c r="A650" s="17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ht="15.75" customHeight="1">
      <c r="A651" s="17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ht="15.75" customHeight="1">
      <c r="A652" s="17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ht="15.75" customHeight="1">
      <c r="A653" s="17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ht="15.75" customHeight="1">
      <c r="A654" s="17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ht="15.75" customHeight="1">
      <c r="A655" s="17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ht="15.75" customHeight="1">
      <c r="A656" s="17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ht="15.75" customHeight="1">
      <c r="A657" s="17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ht="15.75" customHeight="1">
      <c r="A658" s="17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ht="15.75" customHeight="1">
      <c r="A659" s="17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ht="15.75" customHeight="1">
      <c r="A660" s="17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ht="15.75" customHeight="1">
      <c r="A661" s="17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ht="15.75" customHeight="1">
      <c r="A662" s="17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ht="15.75" customHeight="1">
      <c r="A663" s="17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ht="15.75" customHeight="1">
      <c r="A664" s="17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ht="15.75" customHeight="1">
      <c r="A665" s="17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ht="15.75" customHeight="1">
      <c r="A666" s="17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ht="15.75" customHeight="1">
      <c r="A667" s="17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ht="15.75" customHeight="1">
      <c r="A668" s="17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ht="15.75" customHeight="1">
      <c r="A669" s="17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ht="15.75" customHeight="1">
      <c r="A670" s="17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ht="15.75" customHeight="1">
      <c r="A671" s="17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ht="15.75" customHeight="1">
      <c r="A672" s="17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ht="15.75" customHeight="1">
      <c r="A673" s="17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ht="15.75" customHeight="1">
      <c r="A674" s="17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ht="15.75" customHeight="1">
      <c r="A675" s="17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ht="15.75" customHeight="1">
      <c r="A676" s="17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ht="15.75" customHeight="1">
      <c r="A677" s="17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ht="15.75" customHeight="1">
      <c r="A678" s="17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ht="15.75" customHeight="1">
      <c r="A679" s="17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ht="15.75" customHeight="1">
      <c r="A680" s="17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ht="15.75" customHeight="1">
      <c r="A681" s="17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ht="15.75" customHeight="1">
      <c r="A682" s="17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ht="15.75" customHeight="1">
      <c r="A683" s="17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ht="15.75" customHeight="1">
      <c r="A684" s="17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ht="15.75" customHeight="1">
      <c r="A685" s="17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ht="15.75" customHeight="1">
      <c r="A686" s="17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ht="15.75" customHeight="1">
      <c r="A687" s="17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ht="15.75" customHeight="1">
      <c r="A688" s="17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ht="15.75" customHeight="1">
      <c r="A689" s="17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ht="15.75" customHeight="1">
      <c r="A690" s="17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ht="15.75" customHeight="1">
      <c r="A691" s="17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ht="15.75" customHeight="1">
      <c r="A692" s="17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ht="15.75" customHeight="1">
      <c r="A693" s="17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ht="15.75" customHeight="1">
      <c r="A694" s="17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ht="15.75" customHeight="1">
      <c r="A695" s="17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ht="15.75" customHeight="1">
      <c r="A696" s="17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ht="15.75" customHeight="1">
      <c r="A697" s="17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ht="15.75" customHeight="1">
      <c r="A698" s="17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ht="15.75" customHeight="1">
      <c r="A699" s="17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ht="15.75" customHeight="1">
      <c r="A700" s="17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ht="15.75" customHeight="1">
      <c r="A701" s="17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ht="15.75" customHeight="1">
      <c r="A702" s="17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ht="15.75" customHeight="1">
      <c r="A703" s="17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ht="15.75" customHeight="1">
      <c r="A704" s="17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ht="15.75" customHeight="1">
      <c r="A705" s="17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ht="15.75" customHeight="1">
      <c r="A706" s="17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ht="15.75" customHeight="1">
      <c r="A707" s="17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ht="15.75" customHeight="1">
      <c r="A708" s="17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ht="15.75" customHeight="1">
      <c r="A709" s="17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ht="15.75" customHeight="1">
      <c r="A710" s="17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ht="15.75" customHeight="1">
      <c r="A711" s="17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ht="15.75" customHeight="1">
      <c r="A712" s="17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ht="15.75" customHeight="1">
      <c r="A713" s="17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ht="15.75" customHeight="1">
      <c r="A714" s="17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ht="15.75" customHeight="1">
      <c r="A715" s="17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ht="15.75" customHeight="1">
      <c r="A716" s="17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ht="15.75" customHeight="1">
      <c r="A717" s="17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ht="15.75" customHeight="1">
      <c r="A718" s="17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ht="15.75" customHeight="1">
      <c r="A719" s="17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ht="15.75" customHeight="1">
      <c r="A720" s="17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ht="15.75" customHeight="1">
      <c r="A721" s="17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ht="15.75" customHeight="1">
      <c r="A722" s="17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ht="15.75" customHeight="1">
      <c r="A723" s="17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ht="15.75" customHeight="1">
      <c r="A724" s="17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ht="15.75" customHeight="1">
      <c r="A725" s="17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ht="15.75" customHeight="1">
      <c r="A726" s="17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ht="15.75" customHeight="1">
      <c r="A727" s="17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ht="15.75" customHeight="1">
      <c r="A728" s="17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ht="15.75" customHeight="1">
      <c r="A729" s="17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ht="15.75" customHeight="1">
      <c r="A730" s="17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ht="15.75" customHeight="1">
      <c r="A731" s="17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ht="15.75" customHeight="1">
      <c r="A732" s="17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ht="15.75" customHeight="1">
      <c r="A733" s="17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ht="15.75" customHeight="1">
      <c r="A734" s="17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ht="15.75" customHeight="1">
      <c r="A735" s="17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ht="15.75" customHeight="1">
      <c r="A736" s="17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ht="15.75" customHeight="1">
      <c r="A737" s="17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ht="15.75" customHeight="1">
      <c r="A738" s="17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ht="15.75" customHeight="1">
      <c r="A739" s="17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ht="15.75" customHeight="1">
      <c r="A740" s="17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ht="15.75" customHeight="1">
      <c r="A741" s="17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ht="15.75" customHeight="1">
      <c r="A742" s="17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ht="15.75" customHeight="1">
      <c r="A743" s="17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ht="15.75" customHeight="1">
      <c r="A744" s="17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ht="15.75" customHeight="1">
      <c r="A745" s="17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ht="15.75" customHeight="1">
      <c r="A746" s="17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ht="15.75" customHeight="1">
      <c r="A747" s="17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ht="15.75" customHeight="1">
      <c r="A748" s="17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ht="15.75" customHeight="1">
      <c r="A749" s="17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ht="15.75" customHeight="1">
      <c r="A750" s="17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ht="15.75" customHeight="1">
      <c r="A751" s="17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ht="15.75" customHeight="1">
      <c r="A752" s="17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ht="15.75" customHeight="1">
      <c r="A753" s="17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ht="15.75" customHeight="1">
      <c r="A754" s="17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ht="15.75" customHeight="1">
      <c r="A755" s="17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ht="15.75" customHeight="1">
      <c r="A756" s="17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ht="15.75" customHeight="1">
      <c r="A757" s="17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ht="15.75" customHeight="1">
      <c r="A758" s="17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ht="15.75" customHeight="1">
      <c r="A759" s="17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ht="15.75" customHeight="1">
      <c r="A760" s="17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ht="15.75" customHeight="1">
      <c r="A761" s="17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ht="15.75" customHeight="1">
      <c r="A762" s="17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ht="15.75" customHeight="1">
      <c r="A763" s="17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ht="15.75" customHeight="1">
      <c r="A764" s="17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ht="15.75" customHeight="1">
      <c r="A765" s="17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ht="15.75" customHeight="1">
      <c r="A766" s="17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ht="15.75" customHeight="1">
      <c r="A767" s="17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ht="15.75" customHeight="1">
      <c r="A768" s="17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ht="15.75" customHeight="1">
      <c r="A769" s="17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ht="15.75" customHeight="1">
      <c r="A770" s="17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ht="15.75" customHeight="1">
      <c r="A771" s="17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ht="15.75" customHeight="1">
      <c r="A772" s="17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ht="15.75" customHeight="1">
      <c r="A773" s="17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ht="15.75" customHeight="1">
      <c r="A774" s="17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ht="15.75" customHeight="1">
      <c r="A775" s="17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ht="15.75" customHeight="1">
      <c r="A776" s="17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ht="15.75" customHeight="1">
      <c r="A777" s="17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ht="15.75" customHeight="1">
      <c r="A778" s="17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ht="15.75" customHeight="1">
      <c r="A779" s="17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ht="15.75" customHeight="1">
      <c r="A780" s="17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ht="15.75" customHeight="1">
      <c r="A781" s="17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ht="15.75" customHeight="1">
      <c r="A782" s="17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ht="15.75" customHeight="1">
      <c r="A783" s="17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ht="15.75" customHeight="1">
      <c r="A784" s="17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ht="15.75" customHeight="1">
      <c r="A785" s="17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ht="15.75" customHeight="1">
      <c r="A786" s="17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ht="15.75" customHeight="1">
      <c r="A787" s="17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ht="15.75" customHeight="1">
      <c r="A788" s="17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ht="15.75" customHeight="1">
      <c r="A789" s="17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ht="15.75" customHeight="1">
      <c r="A790" s="17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ht="15.75" customHeight="1">
      <c r="A791" s="17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ht="15.75" customHeight="1">
      <c r="A792" s="17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ht="15.75" customHeight="1">
      <c r="A793" s="17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ht="15.75" customHeight="1">
      <c r="A794" s="17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ht="15.75" customHeight="1">
      <c r="A795" s="17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ht="15.75" customHeight="1">
      <c r="A796" s="17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ht="15.75" customHeight="1">
      <c r="A797" s="17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ht="15.75" customHeight="1">
      <c r="A798" s="17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ht="15.75" customHeight="1">
      <c r="A799" s="17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ht="15.75" customHeight="1">
      <c r="A800" s="17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ht="15.75" customHeight="1">
      <c r="A801" s="17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ht="15.75" customHeight="1">
      <c r="A802" s="17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ht="15.75" customHeight="1">
      <c r="A803" s="17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ht="15.75" customHeight="1">
      <c r="A804" s="17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ht="15.75" customHeight="1">
      <c r="A805" s="17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ht="15.75" customHeight="1">
      <c r="A806" s="17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ht="15.75" customHeight="1">
      <c r="A807" s="17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ht="15.75" customHeight="1">
      <c r="A808" s="17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ht="15.75" customHeight="1">
      <c r="A809" s="17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ht="15.75" customHeight="1">
      <c r="A810" s="17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ht="15.75" customHeight="1">
      <c r="A811" s="17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ht="15.75" customHeight="1">
      <c r="A812" s="17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ht="15.75" customHeight="1">
      <c r="A813" s="17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ht="15.75" customHeight="1">
      <c r="A814" s="17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ht="15.75" customHeight="1">
      <c r="A815" s="17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ht="15.75" customHeight="1">
      <c r="A816" s="17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ht="15.75" customHeight="1">
      <c r="A817" s="17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ht="15.75" customHeight="1">
      <c r="A818" s="17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ht="15.75" customHeight="1">
      <c r="A819" s="17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ht="15.75" customHeight="1">
      <c r="A820" s="17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ht="15.75" customHeight="1">
      <c r="A821" s="17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ht="15.75" customHeight="1">
      <c r="A822" s="17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ht="15.75" customHeight="1">
      <c r="A823" s="17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ht="15.75" customHeight="1">
      <c r="A824" s="17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ht="15.75" customHeight="1">
      <c r="A825" s="17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ht="15.75" customHeight="1">
      <c r="A826" s="17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ht="15.75" customHeight="1">
      <c r="A827" s="17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ht="15.75" customHeight="1">
      <c r="A828" s="17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ht="15.75" customHeight="1">
      <c r="A829" s="17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ht="15.75" customHeight="1">
      <c r="A830" s="17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ht="15.75" customHeight="1">
      <c r="A831" s="17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ht="15.75" customHeight="1">
      <c r="A832" s="17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ht="15.75" customHeight="1">
      <c r="A833" s="17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ht="15.75" customHeight="1">
      <c r="A834" s="17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ht="15.75" customHeight="1">
      <c r="A835" s="17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ht="15.75" customHeight="1">
      <c r="A836" s="17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ht="15.75" customHeight="1">
      <c r="A837" s="17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ht="15.75" customHeight="1">
      <c r="A838" s="17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ht="15.75" customHeight="1">
      <c r="A839" s="17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ht="15.75" customHeight="1">
      <c r="A840" s="17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ht="15.75" customHeight="1">
      <c r="A841" s="17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ht="15.75" customHeight="1">
      <c r="A842" s="17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ht="15.75" customHeight="1">
      <c r="A843" s="17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ht="15.75" customHeight="1">
      <c r="A844" s="17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ht="15.75" customHeight="1">
      <c r="A845" s="17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ht="15.75" customHeight="1">
      <c r="A846" s="17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ht="15.75" customHeight="1">
      <c r="A847" s="17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ht="15.75" customHeight="1">
      <c r="A848" s="17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ht="15.75" customHeight="1">
      <c r="A849" s="17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ht="15.75" customHeight="1">
      <c r="A850" s="17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ht="15.75" customHeight="1">
      <c r="A851" s="17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ht="15.75" customHeight="1">
      <c r="A852" s="17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ht="15.75" customHeight="1">
      <c r="A853" s="17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ht="15.75" customHeight="1">
      <c r="A854" s="17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ht="15.75" customHeight="1">
      <c r="A855" s="17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ht="15.75" customHeight="1">
      <c r="A856" s="17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ht="15.75" customHeight="1">
      <c r="A857" s="17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ht="15.75" customHeight="1">
      <c r="A858" s="17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ht="15.75" customHeight="1">
      <c r="A859" s="17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ht="15.75" customHeight="1">
      <c r="A860" s="17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ht="15.75" customHeight="1">
      <c r="A861" s="17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ht="15.75" customHeight="1">
      <c r="A862" s="17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ht="15.75" customHeight="1">
      <c r="A863" s="17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ht="15.75" customHeight="1">
      <c r="A864" s="17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ht="15.75" customHeight="1">
      <c r="A865" s="17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ht="15.75" customHeight="1">
      <c r="A866" s="17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ht="15.75" customHeight="1">
      <c r="A867" s="17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ht="15.75" customHeight="1">
      <c r="A868" s="17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ht="15.75" customHeight="1">
      <c r="A869" s="17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ht="15.75" customHeight="1">
      <c r="A870" s="17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ht="15.75" customHeight="1">
      <c r="A871" s="17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ht="15.75" customHeight="1">
      <c r="A872" s="17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ht="15.75" customHeight="1">
      <c r="A873" s="17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ht="15.75" customHeight="1">
      <c r="A874" s="17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ht="15.75" customHeight="1">
      <c r="A875" s="17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ht="15.75" customHeight="1">
      <c r="A876" s="17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ht="15.75" customHeight="1">
      <c r="A877" s="17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ht="15.75" customHeight="1">
      <c r="A878" s="17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ht="15.75" customHeight="1">
      <c r="A879" s="17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ht="15.75" customHeight="1">
      <c r="A880" s="17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ht="15.75" customHeight="1">
      <c r="A881" s="17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ht="15.75" customHeight="1">
      <c r="A882" s="17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ht="15.75" customHeight="1">
      <c r="A883" s="17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ht="15.75" customHeight="1">
      <c r="A884" s="17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ht="15.75" customHeight="1">
      <c r="A885" s="17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ht="15.75" customHeight="1">
      <c r="A886" s="17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ht="15.75" customHeight="1">
      <c r="A887" s="17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ht="15.75" customHeight="1">
      <c r="A888" s="17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ht="15.75" customHeight="1">
      <c r="A889" s="17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ht="15.75" customHeight="1">
      <c r="A890" s="17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ht="15.75" customHeight="1">
      <c r="A891" s="17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ht="15.75" customHeight="1">
      <c r="A892" s="17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ht="15.75" customHeight="1">
      <c r="A893" s="17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ht="15.75" customHeight="1">
      <c r="A894" s="17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ht="15.75" customHeight="1">
      <c r="A895" s="17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ht="15.75" customHeight="1">
      <c r="A896" s="17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ht="15.75" customHeight="1">
      <c r="A897" s="17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ht="15.75" customHeight="1">
      <c r="A898" s="17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ht="15.75" customHeight="1">
      <c r="A899" s="17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ht="15.75" customHeight="1">
      <c r="A900" s="17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ht="15.75" customHeight="1">
      <c r="A901" s="17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ht="15.75" customHeight="1">
      <c r="A902" s="17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ht="15.75" customHeight="1">
      <c r="A903" s="17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ht="15.75" customHeight="1">
      <c r="A904" s="17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ht="15.75" customHeight="1">
      <c r="A905" s="17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ht="15.75" customHeight="1">
      <c r="A906" s="17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ht="15.75" customHeight="1">
      <c r="A907" s="17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ht="15.75" customHeight="1">
      <c r="A908" s="17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ht="15.75" customHeight="1">
      <c r="A909" s="17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ht="15.75" customHeight="1">
      <c r="A910" s="17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ht="15.75" customHeight="1">
      <c r="A911" s="17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ht="15.75" customHeight="1">
      <c r="A912" s="17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ht="15.75" customHeight="1">
      <c r="A913" s="17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ht="15.75" customHeight="1">
      <c r="A914" s="17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ht="15.75" customHeight="1">
      <c r="A915" s="17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ht="15.75" customHeight="1">
      <c r="A916" s="17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ht="15.75" customHeight="1">
      <c r="A917" s="17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ht="15.75" customHeight="1">
      <c r="A918" s="17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ht="15.75" customHeight="1">
      <c r="A919" s="17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ht="15.75" customHeight="1">
      <c r="A920" s="17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ht="15.75" customHeight="1">
      <c r="A921" s="17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ht="15.75" customHeight="1">
      <c r="A922" s="17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ht="15.75" customHeight="1">
      <c r="A923" s="17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ht="15.75" customHeight="1">
      <c r="A924" s="17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ht="15.75" customHeight="1">
      <c r="A925" s="17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ht="15.75" customHeight="1">
      <c r="A926" s="17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ht="15.75" customHeight="1">
      <c r="A927" s="17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ht="15.75" customHeight="1">
      <c r="A928" s="17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ht="15.75" customHeight="1">
      <c r="A929" s="17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ht="15.75" customHeight="1">
      <c r="A930" s="17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ht="15.75" customHeight="1">
      <c r="A931" s="17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ht="15.75" customHeight="1">
      <c r="A932" s="17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ht="15.75" customHeight="1">
      <c r="A933" s="17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ht="15.75" customHeight="1">
      <c r="A934" s="17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ht="15.75" customHeight="1">
      <c r="A935" s="17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ht="15.75" customHeight="1">
      <c r="A936" s="17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ht="15.75" customHeight="1">
      <c r="A937" s="17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ht="15.75" customHeight="1">
      <c r="A938" s="17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ht="15.75" customHeight="1">
      <c r="A939" s="17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ht="15.75" customHeight="1">
      <c r="A940" s="17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ht="15.75" customHeight="1">
      <c r="A941" s="17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ht="15.75" customHeight="1">
      <c r="A942" s="17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ht="15.75" customHeight="1">
      <c r="A943" s="17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ht="15.75" customHeight="1">
      <c r="A944" s="17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ht="15.75" customHeight="1">
      <c r="A945" s="17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ht="15.75" customHeight="1">
      <c r="A946" s="17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ht="15.75" customHeight="1">
      <c r="A947" s="17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ht="15.75" customHeight="1">
      <c r="A948" s="17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ht="15.75" customHeight="1">
      <c r="A949" s="17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ht="15.75" customHeight="1">
      <c r="A950" s="17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ht="15.75" customHeight="1">
      <c r="A951" s="17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ht="15.75" customHeight="1">
      <c r="A952" s="17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ht="15.75" customHeight="1">
      <c r="A953" s="17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ht="15.75" customHeight="1">
      <c r="A954" s="17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ht="15.75" customHeight="1">
      <c r="A955" s="17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ht="15.75" customHeight="1">
      <c r="A956" s="17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ht="15.75" customHeight="1">
      <c r="A957" s="17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ht="15.75" customHeight="1">
      <c r="A958" s="17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ht="15.75" customHeight="1">
      <c r="A959" s="17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ht="15.75" customHeight="1">
      <c r="A960" s="17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ht="15.75" customHeight="1">
      <c r="A961" s="17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ht="15.75" customHeight="1">
      <c r="A962" s="17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ht="15.75" customHeight="1">
      <c r="A963" s="17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ht="15.75" customHeight="1">
      <c r="A964" s="17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ht="15.75" customHeight="1">
      <c r="A965" s="17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ht="15.75" customHeight="1">
      <c r="A966" s="17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ht="15.75" customHeight="1">
      <c r="A967" s="17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ht="15.75" customHeight="1">
      <c r="A968" s="17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ht="15.75" customHeight="1">
      <c r="A969" s="17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ht="15.75" customHeight="1">
      <c r="A970" s="17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ht="15.75" customHeight="1">
      <c r="A971" s="17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ht="15.75" customHeight="1">
      <c r="A972" s="17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ht="15.75" customHeight="1">
      <c r="A973" s="17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ht="15.75" customHeight="1">
      <c r="A974" s="17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ht="15.75" customHeight="1">
      <c r="A975" s="17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ht="15.75" customHeight="1">
      <c r="A976" s="17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ht="15.75" customHeight="1">
      <c r="A977" s="17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ht="15.75" customHeight="1">
      <c r="A978" s="17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ht="15.75" customHeight="1">
      <c r="A979" s="17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ht="15.75" customHeight="1">
      <c r="A980" s="17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ht="15.75" customHeight="1">
      <c r="A981" s="17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ht="15.75" customHeight="1">
      <c r="A982" s="17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ht="15.75" customHeight="1">
      <c r="A983" s="17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ht="15.75" customHeight="1">
      <c r="A984" s="17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ht="15.75" customHeight="1">
      <c r="A985" s="17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ht="15.75" customHeight="1">
      <c r="A986" s="17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ht="15.75" customHeight="1">
      <c r="A987" s="17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ht="15.75" customHeight="1">
      <c r="A988" s="17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ht="15.75" customHeight="1">
      <c r="A989" s="17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ht="15.75" customHeight="1">
      <c r="A990" s="17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ht="15.75" customHeight="1">
      <c r="A991" s="17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ht="15.75" customHeight="1">
      <c r="A992" s="17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ht="15.75" customHeight="1">
      <c r="A993" s="17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ht="15.75" customHeight="1">
      <c r="A994" s="17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ht="15.75" customHeight="1">
      <c r="A995" s="17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ht="15.75" customHeight="1">
      <c r="A996" s="17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ht="15.75" customHeight="1">
      <c r="A997" s="17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>
      <c r="B998" s="11"/>
      <c r="C998" s="11"/>
    </row>
    <row r="999">
      <c r="B999" s="11"/>
      <c r="C999" s="11"/>
    </row>
    <row r="1000">
      <c r="B1000" s="11"/>
      <c r="C1000" s="11"/>
    </row>
  </sheetData>
  <mergeCells count="11">
    <mergeCell ref="D20:E21"/>
    <mergeCell ref="F20:G21"/>
    <mergeCell ref="D29:E30"/>
    <mergeCell ref="F29:G30"/>
    <mergeCell ref="D4:G4"/>
    <mergeCell ref="E5:G5"/>
    <mergeCell ref="D6:G6"/>
    <mergeCell ref="D7:E7"/>
    <mergeCell ref="F7:G7"/>
    <mergeCell ref="D8:E9"/>
    <mergeCell ref="F8:G9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2" max="2" width="35.75"/>
    <col customWidth="1" min="3" max="3" width="25.88"/>
    <col customWidth="1" min="4" max="4" width="23.63"/>
    <col customWidth="1" min="5" max="7" width="8.0"/>
    <col customWidth="1" min="8" max="8" width="20.13"/>
    <col customWidth="1" min="9" max="9" width="9.0"/>
    <col customWidth="1" min="10" max="26" width="7.63"/>
  </cols>
  <sheetData>
    <row r="1" ht="33.0" customHeight="1">
      <c r="A1" s="39"/>
      <c r="B1" s="4"/>
      <c r="C1" s="40"/>
      <c r="D1" s="40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2.25" customHeight="1">
      <c r="A2" s="39"/>
      <c r="B2" s="4"/>
      <c r="C2" s="4"/>
      <c r="D2" s="4"/>
      <c r="E2" s="41"/>
      <c r="F2" s="41"/>
      <c r="G2" s="41"/>
      <c r="H2" s="41"/>
      <c r="I2" s="42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39"/>
      <c r="B3" s="4"/>
      <c r="C3" s="14" t="s">
        <v>51</v>
      </c>
      <c r="D3" s="1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39"/>
      <c r="B4" s="4"/>
      <c r="C4" s="43" t="s">
        <v>52</v>
      </c>
      <c r="D4" s="44">
        <f>('BALANÇO PATRIMONIAL'!E19+'BALANÇO PATRIMONIAL'!E22)/('BALANÇO PATRIMONIAL'!G19+'BALANÇO PATRIMONIAL'!G22)</f>
        <v>1.22459893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39"/>
      <c r="B5" s="4"/>
      <c r="C5" s="45" t="s">
        <v>53</v>
      </c>
      <c r="D5" s="46">
        <f>'BALANÇO PATRIMONIAL'!E19/'BALANÇO PATRIMONIAL'!G19</f>
        <v>1.306569343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39"/>
      <c r="B6" s="4"/>
      <c r="C6" s="43" t="s">
        <v>54</v>
      </c>
      <c r="D6" s="44">
        <f>('BALANÇO PATRIMONIAL'!E19-'BALANÇO PATRIMONIAL'!E12)/'BALANÇO PATRIMONIAL'!G19</f>
        <v>1.295620438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39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39"/>
      <c r="B8" s="4"/>
      <c r="C8" s="40"/>
      <c r="D8" s="40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39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0.25" customHeight="1">
      <c r="A10" s="39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39"/>
      <c r="B11" s="4"/>
      <c r="C11" s="47" t="s">
        <v>55</v>
      </c>
      <c r="D11" s="16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39"/>
      <c r="B12" s="4"/>
      <c r="C12" s="48" t="s">
        <v>56</v>
      </c>
      <c r="D12" s="49">
        <f>'BALANÇO PATRIMONIAL'!E19-'BALANÇO PATRIMONIAL'!G19</f>
        <v>16800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7.0" customHeight="1">
      <c r="A13" s="11"/>
      <c r="B13" s="12"/>
      <c r="C13" s="50"/>
      <c r="D13" s="5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15.75" customHeight="1">
      <c r="A14" s="39"/>
      <c r="B14" s="4"/>
      <c r="C14" s="52"/>
      <c r="D14" s="5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39"/>
      <c r="B15" s="4"/>
      <c r="C15" s="47" t="s">
        <v>57</v>
      </c>
      <c r="D15" s="16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39"/>
      <c r="B16" s="4"/>
      <c r="C16" s="48" t="s">
        <v>58</v>
      </c>
      <c r="D16" s="49">
        <f>('BALANÇO PATRIMONIAL'!E11+'BALANÇO PATRIMONIAL'!E12)-('BALANÇO PATRIMONIAL'!G10+'BALANÇO PATRIMONIAL'!G12+'BALANÇO PATRIMONIAL'!G15+'BALANÇO PATRIMONIAL'!G13)</f>
        <v>-8200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39"/>
      <c r="B17" s="4"/>
      <c r="C17" s="54"/>
      <c r="D17" s="5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39"/>
      <c r="B18" s="4"/>
      <c r="C18" s="54"/>
      <c r="D18" s="5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39"/>
      <c r="B19" s="4"/>
      <c r="C19" s="54"/>
      <c r="D19" s="5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39"/>
      <c r="B20" s="4"/>
      <c r="C20" s="54"/>
      <c r="D20" s="5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39"/>
      <c r="B21" s="4"/>
      <c r="C21" s="54"/>
      <c r="D21" s="5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39"/>
      <c r="B22" s="4"/>
      <c r="C22" s="47" t="s">
        <v>59</v>
      </c>
      <c r="D22" s="1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39"/>
      <c r="B23" s="4"/>
      <c r="C23" s="48" t="s">
        <v>60</v>
      </c>
      <c r="D23" s="49">
        <f>'BALANÇO PATRIMONIAL'!G19+'BALANÇO PATRIMONIAL'!G37</f>
        <v>71400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20.25" customHeight="1">
      <c r="A24" s="11"/>
      <c r="B24" s="12"/>
      <c r="C24" s="55"/>
      <c r="D24" s="56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5.75" customHeight="1">
      <c r="A25" s="39"/>
      <c r="B25" s="4"/>
      <c r="C25" s="57"/>
      <c r="D25" s="46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39"/>
      <c r="B26" s="4"/>
      <c r="C26" s="47" t="s">
        <v>61</v>
      </c>
      <c r="D26" s="16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39"/>
      <c r="B27" s="4"/>
      <c r="C27" s="48" t="s">
        <v>62</v>
      </c>
      <c r="D27" s="49">
        <f>'BALANÇO PATRIMONIAL'!G28+'BALANÇO PATRIMONIAL'!G37</f>
        <v>36600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39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39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39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3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39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39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39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39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39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39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39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39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39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39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39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39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39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39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39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39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39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39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39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39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39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39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39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39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39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39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39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39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39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39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39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39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39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39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39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39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39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39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39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39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39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39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39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39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39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39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39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39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39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39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39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39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39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39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39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39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39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39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39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39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39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39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39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39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39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39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39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39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39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3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39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39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39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39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39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39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39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39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39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39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39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39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39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39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39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39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39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39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39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39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39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39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39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39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39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39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39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39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39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39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39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39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39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39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39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39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39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39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39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39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39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39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39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39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39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39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39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39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39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39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39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39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39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39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39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39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39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39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39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39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39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39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39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39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39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39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39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39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39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39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39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39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39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39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39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39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39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39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39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39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39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39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39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39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39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39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39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39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39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39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39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39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39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39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39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39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39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39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39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39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39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39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39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39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39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39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39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39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39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39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39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39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39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39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39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39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39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39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39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39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39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39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39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39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39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39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39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39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39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39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39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39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39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39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39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39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39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39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39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39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39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39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39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39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39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39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39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39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39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39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39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39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39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39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39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39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39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39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39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39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39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39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39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39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39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39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39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39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39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39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39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39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39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39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39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39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39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39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39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39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39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39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39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39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39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39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39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39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39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39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39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39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39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39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39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39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39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39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39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39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39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39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39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39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39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39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39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39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39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39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39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39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39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39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39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39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39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39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39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39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39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39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39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39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39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39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39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39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39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39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39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39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39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39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39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39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39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39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39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39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39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39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39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39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39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39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39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39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39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39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39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39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39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39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39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39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39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39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39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39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39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39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39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39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39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39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39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39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39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39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39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39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39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39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39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39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39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39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39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39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39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39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39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39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39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39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39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39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39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39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39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39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39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39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39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39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39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39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39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39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39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39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39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39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39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39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39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39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39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39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39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39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39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39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39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39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39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39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39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39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39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39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39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39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39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39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39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39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39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39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39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39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39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39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39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39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39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39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39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39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39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39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39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39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39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39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39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39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39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39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39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39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39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39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39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39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39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39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39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39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39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39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39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39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39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39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39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39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39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39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39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39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39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39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39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39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39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39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39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39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39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39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39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39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39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39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39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39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39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39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39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39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39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39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39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39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39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39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39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39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39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39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39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39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39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39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39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39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39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39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39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39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39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39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39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39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39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39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39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39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39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39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39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39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39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39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39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39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39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39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39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39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39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39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39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39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39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39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39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39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39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39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39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39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39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39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39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39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39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39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39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39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39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39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39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39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39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39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39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39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39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39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39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39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39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39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39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39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39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39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39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39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39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39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39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39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39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39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39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39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39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39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39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39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39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39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39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39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39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39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39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39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39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39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39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39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39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39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39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39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39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39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39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39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39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39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39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39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39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39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39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39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39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39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39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39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39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39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39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39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39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39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39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39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39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39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39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39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39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39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39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39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39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39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39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39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39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39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39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39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39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39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39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39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39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39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39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39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39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39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39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39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39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39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39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39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39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39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39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39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39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39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39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39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39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39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39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39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39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39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39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39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39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39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39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39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39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39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39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39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39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39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39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39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39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39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39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39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39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39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39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39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39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39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39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39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39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39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39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39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39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39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39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39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39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39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39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39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39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39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39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39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39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39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39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39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39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39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39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39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39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39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39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39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39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39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39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39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39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39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39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39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39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39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39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39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39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39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39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39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39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39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39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39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39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39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39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39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39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39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39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39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39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39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39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39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39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39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39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39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39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39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39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39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39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39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39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39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39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39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39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39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39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39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39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39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39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39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39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39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39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39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39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39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39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39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39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39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39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39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39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39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39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39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39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39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39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39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39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39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39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39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39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39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39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39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39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39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39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39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39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39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39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39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39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39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39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39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39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39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39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39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39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39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39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39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39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39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39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39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39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39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39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39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39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39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39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39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39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39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39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39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39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39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39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39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39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39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39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39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39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39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39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39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39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39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39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39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39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39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39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39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39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39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39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39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39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39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39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39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39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39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39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39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39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39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39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39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39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39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39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39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39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39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39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39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39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39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39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39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39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39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39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39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39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39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39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39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39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39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39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39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39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39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39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39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39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39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39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39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39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39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39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39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39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39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39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39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39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39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39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39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39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39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39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39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39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39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39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39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39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39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39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39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39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39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39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39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39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39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39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39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39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39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39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39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39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39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39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39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39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39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39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39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39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39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39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39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39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39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39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39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39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39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39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39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39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39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39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39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39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39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39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39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39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39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39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39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39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39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39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39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39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39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39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39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39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39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39"/>
    </row>
    <row r="991">
      <c r="A991" s="39"/>
    </row>
    <row r="992">
      <c r="A992" s="39"/>
    </row>
    <row r="993">
      <c r="A993" s="39"/>
    </row>
    <row r="994">
      <c r="A994" s="39"/>
    </row>
    <row r="995">
      <c r="A995" s="39"/>
    </row>
    <row r="996">
      <c r="A996" s="39"/>
    </row>
    <row r="997">
      <c r="A997" s="39"/>
    </row>
    <row r="998">
      <c r="A998" s="39"/>
    </row>
    <row r="999">
      <c r="A999" s="39"/>
    </row>
    <row r="1000">
      <c r="A1000" s="39"/>
    </row>
  </sheetData>
  <mergeCells count="5">
    <mergeCell ref="C3:D3"/>
    <mergeCell ref="C11:D11"/>
    <mergeCell ref="C15:D15"/>
    <mergeCell ref="C22:D22"/>
    <mergeCell ref="C26:D26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2021-08-30T20:58:51Z</dcterms:created>
  <dc:creator>Marllon Fernando Soares dos Santos</dc:creator>
</cp:coreProperties>
</file>