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EstaPastaDeTrabalho" hidePivotFieldList="1"/>
  <mc:AlternateContent xmlns:mc="http://schemas.openxmlformats.org/markup-compatibility/2006">
    <mc:Choice Requires="x15">
      <x15ac:absPath xmlns:x15ac="http://schemas.microsoft.com/office/spreadsheetml/2010/11/ac" url="C:\Users\Débora Silva\Documents\Planilhas\"/>
    </mc:Choice>
  </mc:AlternateContent>
  <xr:revisionPtr revIDLastSave="0" documentId="8_{3BA3A102-9857-4AF9-8C9F-8D55A83B70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resentação" sheetId="8" r:id="rId1"/>
    <sheet name="Validação de Dados" sheetId="2" state="hidden" r:id="rId2"/>
    <sheet name="Conciliação" sheetId="3" r:id="rId3"/>
    <sheet name="Filtro (Conta)" sheetId="6" r:id="rId4"/>
    <sheet name="Filtro (Categoria)" sheetId="7" r:id="rId5"/>
    <sheet name="Dashboard" sheetId="5" r:id="rId6"/>
  </sheets>
  <definedNames>
    <definedName name="_xlnm._FilterDatabase" localSheetId="2" hidden="1">Conciliação!$E$13:$E$19</definedName>
    <definedName name="Categoria">Conciliação!$G$8:$G$1002</definedName>
    <definedName name="Conta">Conciliação!$E$8:$E$1002</definedName>
    <definedName name="Data">Conciliação!$D$8:$D$1002</definedName>
    <definedName name="Matriz">Conciliação!$A$8:$L$1002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01" i="7" l="1"/>
  <c r="E5" i="3"/>
  <c r="R6" i="7"/>
  <c r="W6" i="7" s="1"/>
  <c r="X6" i="7" s="1"/>
  <c r="Z6" i="7" s="1"/>
  <c r="R7" i="7"/>
  <c r="W7" i="7" s="1"/>
  <c r="R8" i="7"/>
  <c r="W8" i="7" s="1"/>
  <c r="X8" i="7" s="1"/>
  <c r="Z8" i="7" s="1"/>
  <c r="R9" i="7"/>
  <c r="W9" i="7" s="1"/>
  <c r="R10" i="7"/>
  <c r="W10" i="7" s="1"/>
  <c r="X10" i="7" s="1"/>
  <c r="Z10" i="7" s="1"/>
  <c r="R11" i="7"/>
  <c r="W11" i="7" s="1"/>
  <c r="X11" i="7" s="1"/>
  <c r="Z11" i="7" s="1"/>
  <c r="R12" i="7"/>
  <c r="W12" i="7" s="1"/>
  <c r="X12" i="7" s="1"/>
  <c r="Z12" i="7" s="1"/>
  <c r="R13" i="7"/>
  <c r="W13" i="7" s="1"/>
  <c r="R14" i="7"/>
  <c r="W14" i="7" s="1"/>
  <c r="X14" i="7" s="1"/>
  <c r="Z14" i="7" s="1"/>
  <c r="R15" i="7"/>
  <c r="W15" i="7" s="1"/>
  <c r="R16" i="7"/>
  <c r="W16" i="7" s="1"/>
  <c r="X16" i="7" s="1"/>
  <c r="Z16" i="7" s="1"/>
  <c r="R17" i="7"/>
  <c r="W17" i="7" s="1"/>
  <c r="X17" i="7" s="1"/>
  <c r="Z17" i="7" s="1"/>
  <c r="R18" i="7"/>
  <c r="W18" i="7" s="1"/>
  <c r="X18" i="7" s="1"/>
  <c r="Z18" i="7" s="1"/>
  <c r="R19" i="7"/>
  <c r="W19" i="7" s="1"/>
  <c r="X19" i="7" s="1"/>
  <c r="Z19" i="7" s="1"/>
  <c r="R20" i="7"/>
  <c r="W20" i="7" s="1"/>
  <c r="X20" i="7" s="1"/>
  <c r="Z20" i="7" s="1"/>
  <c r="R21" i="7"/>
  <c r="W21" i="7" s="1"/>
  <c r="R22" i="7"/>
  <c r="W22" i="7" s="1"/>
  <c r="X22" i="7" s="1"/>
  <c r="Z22" i="7" s="1"/>
  <c r="R23" i="7"/>
  <c r="W23" i="7" s="1"/>
  <c r="R24" i="7"/>
  <c r="W24" i="7" s="1"/>
  <c r="X24" i="7" s="1"/>
  <c r="Z24" i="7" s="1"/>
  <c r="R25" i="7"/>
  <c r="W25" i="7" s="1"/>
  <c r="R26" i="7"/>
  <c r="W26" i="7" s="1"/>
  <c r="X26" i="7" s="1"/>
  <c r="Z26" i="7" s="1"/>
  <c r="R27" i="7"/>
  <c r="W27" i="7" s="1"/>
  <c r="X27" i="7" s="1"/>
  <c r="Z27" i="7" s="1"/>
  <c r="R28" i="7"/>
  <c r="W28" i="7" s="1"/>
  <c r="X28" i="7" s="1"/>
  <c r="Z28" i="7" s="1"/>
  <c r="R29" i="7"/>
  <c r="W29" i="7" s="1"/>
  <c r="R30" i="7"/>
  <c r="W30" i="7" s="1"/>
  <c r="X30" i="7" s="1"/>
  <c r="Z30" i="7" s="1"/>
  <c r="R31" i="7"/>
  <c r="W31" i="7" s="1"/>
  <c r="R32" i="7"/>
  <c r="W32" i="7" s="1"/>
  <c r="X32" i="7" s="1"/>
  <c r="Z32" i="7" s="1"/>
  <c r="R33" i="7"/>
  <c r="W33" i="7" s="1"/>
  <c r="X33" i="7" s="1"/>
  <c r="Z33" i="7" s="1"/>
  <c r="R34" i="7"/>
  <c r="W34" i="7" s="1"/>
  <c r="X34" i="7" s="1"/>
  <c r="Z34" i="7" s="1"/>
  <c r="R35" i="7"/>
  <c r="W35" i="7" s="1"/>
  <c r="X35" i="7" s="1"/>
  <c r="Z35" i="7" s="1"/>
  <c r="R36" i="7"/>
  <c r="W36" i="7" s="1"/>
  <c r="X36" i="7" s="1"/>
  <c r="Z36" i="7" s="1"/>
  <c r="R37" i="7"/>
  <c r="R38" i="7"/>
  <c r="W38" i="7" s="1"/>
  <c r="X38" i="7" s="1"/>
  <c r="Z38" i="7" s="1"/>
  <c r="R39" i="7"/>
  <c r="W39" i="7" s="1"/>
  <c r="R40" i="7"/>
  <c r="W40" i="7" s="1"/>
  <c r="X40" i="7" s="1"/>
  <c r="Z40" i="7" s="1"/>
  <c r="R41" i="7"/>
  <c r="W41" i="7" s="1"/>
  <c r="R42" i="7"/>
  <c r="W42" i="7" s="1"/>
  <c r="X42" i="7" s="1"/>
  <c r="Z42" i="7" s="1"/>
  <c r="R43" i="7"/>
  <c r="W43" i="7" s="1"/>
  <c r="X43" i="7" s="1"/>
  <c r="Z43" i="7" s="1"/>
  <c r="R44" i="7"/>
  <c r="W44" i="7" s="1"/>
  <c r="X44" i="7" s="1"/>
  <c r="Z44" i="7" s="1"/>
  <c r="R45" i="7"/>
  <c r="R46" i="7"/>
  <c r="W46" i="7" s="1"/>
  <c r="X46" i="7" s="1"/>
  <c r="Z46" i="7" s="1"/>
  <c r="R47" i="7"/>
  <c r="W47" i="7" s="1"/>
  <c r="R48" i="7"/>
  <c r="W48" i="7" s="1"/>
  <c r="X48" i="7" s="1"/>
  <c r="Z48" i="7" s="1"/>
  <c r="R49" i="7"/>
  <c r="W49" i="7" s="1"/>
  <c r="X49" i="7" s="1"/>
  <c r="Z49" i="7" s="1"/>
  <c r="R50" i="7"/>
  <c r="W50" i="7" s="1"/>
  <c r="X50" i="7" s="1"/>
  <c r="Z50" i="7" s="1"/>
  <c r="R51" i="7"/>
  <c r="W51" i="7" s="1"/>
  <c r="X51" i="7" s="1"/>
  <c r="Z51" i="7" s="1"/>
  <c r="R52" i="7"/>
  <c r="W52" i="7" s="1"/>
  <c r="X52" i="7" s="1"/>
  <c r="Z52" i="7" s="1"/>
  <c r="R53" i="7"/>
  <c r="R54" i="7"/>
  <c r="W54" i="7" s="1"/>
  <c r="X54" i="7" s="1"/>
  <c r="Z54" i="7" s="1"/>
  <c r="R55" i="7"/>
  <c r="W55" i="7" s="1"/>
  <c r="R56" i="7"/>
  <c r="W56" i="7" s="1"/>
  <c r="X56" i="7" s="1"/>
  <c r="Z56" i="7" s="1"/>
  <c r="R57" i="7"/>
  <c r="W57" i="7" s="1"/>
  <c r="R58" i="7"/>
  <c r="W58" i="7" s="1"/>
  <c r="X58" i="7" s="1"/>
  <c r="Z58" i="7" s="1"/>
  <c r="R59" i="7"/>
  <c r="W59" i="7" s="1"/>
  <c r="X59" i="7" s="1"/>
  <c r="Z59" i="7" s="1"/>
  <c r="R60" i="7"/>
  <c r="W60" i="7" s="1"/>
  <c r="X60" i="7" s="1"/>
  <c r="Z60" i="7" s="1"/>
  <c r="R61" i="7"/>
  <c r="W61" i="7" s="1"/>
  <c r="R62" i="7"/>
  <c r="W62" i="7" s="1"/>
  <c r="X62" i="7" s="1"/>
  <c r="Z62" i="7" s="1"/>
  <c r="R63" i="7"/>
  <c r="W63" i="7" s="1"/>
  <c r="R64" i="7"/>
  <c r="W64" i="7" s="1"/>
  <c r="X64" i="7" s="1"/>
  <c r="Z64" i="7" s="1"/>
  <c r="R65" i="7"/>
  <c r="W65" i="7" s="1"/>
  <c r="R66" i="7"/>
  <c r="W66" i="7" s="1"/>
  <c r="X66" i="7" s="1"/>
  <c r="Z66" i="7" s="1"/>
  <c r="R67" i="7"/>
  <c r="W67" i="7" s="1"/>
  <c r="X67" i="7" s="1"/>
  <c r="Z67" i="7" s="1"/>
  <c r="R68" i="7"/>
  <c r="W68" i="7" s="1"/>
  <c r="X68" i="7" s="1"/>
  <c r="Z68" i="7" s="1"/>
  <c r="R69" i="7"/>
  <c r="W69" i="7" s="1"/>
  <c r="R70" i="7"/>
  <c r="W70" i="7" s="1"/>
  <c r="X70" i="7" s="1"/>
  <c r="Z70" i="7" s="1"/>
  <c r="R71" i="7"/>
  <c r="W71" i="7" s="1"/>
  <c r="R72" i="7"/>
  <c r="W72" i="7" s="1"/>
  <c r="R73" i="7"/>
  <c r="W73" i="7" s="1"/>
  <c r="R74" i="7"/>
  <c r="W74" i="7" s="1"/>
  <c r="R75" i="7"/>
  <c r="W75" i="7" s="1"/>
  <c r="R76" i="7"/>
  <c r="W76" i="7" s="1"/>
  <c r="X76" i="7" s="1"/>
  <c r="Z76" i="7" s="1"/>
  <c r="R77" i="7"/>
  <c r="W77" i="7" s="1"/>
  <c r="R78" i="7"/>
  <c r="W78" i="7" s="1"/>
  <c r="R79" i="7"/>
  <c r="W79" i="7" s="1"/>
  <c r="R80" i="7"/>
  <c r="W80" i="7" s="1"/>
  <c r="R81" i="7"/>
  <c r="W81" i="7" s="1"/>
  <c r="X81" i="7" s="1"/>
  <c r="Z81" i="7" s="1"/>
  <c r="R82" i="7"/>
  <c r="W82" i="7" s="1"/>
  <c r="R83" i="7"/>
  <c r="W83" i="7" s="1"/>
  <c r="R84" i="7"/>
  <c r="W84" i="7" s="1"/>
  <c r="X84" i="7" s="1"/>
  <c r="Z84" i="7" s="1"/>
  <c r="R85" i="7"/>
  <c r="W85" i="7" s="1"/>
  <c r="R86" i="7"/>
  <c r="W86" i="7" s="1"/>
  <c r="X86" i="7" s="1"/>
  <c r="Z86" i="7" s="1"/>
  <c r="R87" i="7"/>
  <c r="W87" i="7" s="1"/>
  <c r="R88" i="7"/>
  <c r="W88" i="7" s="1"/>
  <c r="X88" i="7" s="1"/>
  <c r="Z88" i="7" s="1"/>
  <c r="R89" i="7"/>
  <c r="W89" i="7" s="1"/>
  <c r="R90" i="7"/>
  <c r="W90" i="7" s="1"/>
  <c r="X90" i="7" s="1"/>
  <c r="Z90" i="7" s="1"/>
  <c r="R91" i="7"/>
  <c r="W91" i="7" s="1"/>
  <c r="R92" i="7"/>
  <c r="W92" i="7" s="1"/>
  <c r="X92" i="7" s="1"/>
  <c r="Z92" i="7" s="1"/>
  <c r="R93" i="7"/>
  <c r="R94" i="7"/>
  <c r="W94" i="7" s="1"/>
  <c r="R95" i="7"/>
  <c r="W95" i="7" s="1"/>
  <c r="X95" i="7" s="1"/>
  <c r="Z95" i="7" s="1"/>
  <c r="R96" i="7"/>
  <c r="W96" i="7" s="1"/>
  <c r="R97" i="7"/>
  <c r="W97" i="7" s="1"/>
  <c r="R98" i="7"/>
  <c r="W98" i="7" s="1"/>
  <c r="X98" i="7" s="1"/>
  <c r="Z98" i="7" s="1"/>
  <c r="R99" i="7"/>
  <c r="W99" i="7" s="1"/>
  <c r="X99" i="7" s="1"/>
  <c r="Z99" i="7" s="1"/>
  <c r="R100" i="7"/>
  <c r="W100" i="7" s="1"/>
  <c r="X100" i="7" s="1"/>
  <c r="Z100" i="7" s="1"/>
  <c r="R101" i="7"/>
  <c r="R102" i="7"/>
  <c r="W102" i="7" s="1"/>
  <c r="R103" i="7"/>
  <c r="W103" i="7" s="1"/>
  <c r="R104" i="7"/>
  <c r="W104" i="7" s="1"/>
  <c r="X104" i="7" s="1"/>
  <c r="Z104" i="7" s="1"/>
  <c r="R105" i="7"/>
  <c r="W105" i="7" s="1"/>
  <c r="R106" i="7"/>
  <c r="W106" i="7" s="1"/>
  <c r="X106" i="7" s="1"/>
  <c r="Z106" i="7" s="1"/>
  <c r="R107" i="7"/>
  <c r="W107" i="7" s="1"/>
  <c r="X107" i="7" s="1"/>
  <c r="Z107" i="7" s="1"/>
  <c r="R108" i="7"/>
  <c r="W108" i="7" s="1"/>
  <c r="R109" i="7"/>
  <c r="R110" i="7"/>
  <c r="W110" i="7" s="1"/>
  <c r="X110" i="7" s="1"/>
  <c r="Z110" i="7" s="1"/>
  <c r="R111" i="7"/>
  <c r="W111" i="7" s="1"/>
  <c r="R112" i="7"/>
  <c r="W112" i="7" s="1"/>
  <c r="X112" i="7" s="1"/>
  <c r="Z112" i="7" s="1"/>
  <c r="R113" i="7"/>
  <c r="W113" i="7" s="1"/>
  <c r="R114" i="7"/>
  <c r="W114" i="7" s="1"/>
  <c r="X114" i="7" s="1"/>
  <c r="Z114" i="7" s="1"/>
  <c r="R115" i="7"/>
  <c r="W115" i="7" s="1"/>
  <c r="R116" i="7"/>
  <c r="W116" i="7" s="1"/>
  <c r="X116" i="7" s="1"/>
  <c r="Z116" i="7" s="1"/>
  <c r="R117" i="7"/>
  <c r="R118" i="7"/>
  <c r="W118" i="7" s="1"/>
  <c r="X118" i="7" s="1"/>
  <c r="Z118" i="7" s="1"/>
  <c r="R119" i="7"/>
  <c r="W119" i="7" s="1"/>
  <c r="R120" i="7"/>
  <c r="W120" i="7" s="1"/>
  <c r="X120" i="7" s="1"/>
  <c r="Z120" i="7" s="1"/>
  <c r="R121" i="7"/>
  <c r="W121" i="7" s="1"/>
  <c r="R122" i="7"/>
  <c r="W122" i="7" s="1"/>
  <c r="X122" i="7" s="1"/>
  <c r="Z122" i="7" s="1"/>
  <c r="R123" i="7"/>
  <c r="W123" i="7" s="1"/>
  <c r="R124" i="7"/>
  <c r="W124" i="7" s="1"/>
  <c r="X124" i="7" s="1"/>
  <c r="Z124" i="7" s="1"/>
  <c r="R125" i="7"/>
  <c r="R126" i="7"/>
  <c r="W126" i="7" s="1"/>
  <c r="X126" i="7" s="1"/>
  <c r="Z126" i="7" s="1"/>
  <c r="R127" i="7"/>
  <c r="W127" i="7" s="1"/>
  <c r="R128" i="7"/>
  <c r="W128" i="7" s="1"/>
  <c r="X128" i="7" s="1"/>
  <c r="Z128" i="7" s="1"/>
  <c r="R129" i="7"/>
  <c r="W129" i="7" s="1"/>
  <c r="R130" i="7"/>
  <c r="W130" i="7" s="1"/>
  <c r="X130" i="7" s="1"/>
  <c r="Z130" i="7" s="1"/>
  <c r="R131" i="7"/>
  <c r="W131" i="7" s="1"/>
  <c r="R132" i="7"/>
  <c r="W132" i="7" s="1"/>
  <c r="X132" i="7" s="1"/>
  <c r="Z132" i="7" s="1"/>
  <c r="R133" i="7"/>
  <c r="R134" i="7"/>
  <c r="W134" i="7" s="1"/>
  <c r="X134" i="7" s="1"/>
  <c r="Z134" i="7" s="1"/>
  <c r="R135" i="7"/>
  <c r="W135" i="7" s="1"/>
  <c r="R136" i="7"/>
  <c r="W136" i="7" s="1"/>
  <c r="X136" i="7" s="1"/>
  <c r="Z136" i="7" s="1"/>
  <c r="R137" i="7"/>
  <c r="W137" i="7" s="1"/>
  <c r="R138" i="7"/>
  <c r="W138" i="7" s="1"/>
  <c r="X138" i="7" s="1"/>
  <c r="Z138" i="7" s="1"/>
  <c r="R139" i="7"/>
  <c r="W139" i="7" s="1"/>
  <c r="R140" i="7"/>
  <c r="W140" i="7" s="1"/>
  <c r="X140" i="7" s="1"/>
  <c r="Z140" i="7" s="1"/>
  <c r="R141" i="7"/>
  <c r="R142" i="7"/>
  <c r="W142" i="7" s="1"/>
  <c r="X142" i="7" s="1"/>
  <c r="Z142" i="7" s="1"/>
  <c r="R143" i="7"/>
  <c r="W143" i="7" s="1"/>
  <c r="R144" i="7"/>
  <c r="W144" i="7" s="1"/>
  <c r="X144" i="7" s="1"/>
  <c r="Z144" i="7" s="1"/>
  <c r="R145" i="7"/>
  <c r="W145" i="7" s="1"/>
  <c r="R146" i="7"/>
  <c r="W146" i="7" s="1"/>
  <c r="X146" i="7" s="1"/>
  <c r="Z146" i="7" s="1"/>
  <c r="R147" i="7"/>
  <c r="W147" i="7" s="1"/>
  <c r="R148" i="7"/>
  <c r="W148" i="7" s="1"/>
  <c r="X148" i="7" s="1"/>
  <c r="Z148" i="7" s="1"/>
  <c r="R149" i="7"/>
  <c r="R150" i="7"/>
  <c r="W150" i="7" s="1"/>
  <c r="X150" i="7" s="1"/>
  <c r="Z150" i="7" s="1"/>
  <c r="R151" i="7"/>
  <c r="W151" i="7" s="1"/>
  <c r="R152" i="7"/>
  <c r="W152" i="7" s="1"/>
  <c r="X152" i="7" s="1"/>
  <c r="Z152" i="7" s="1"/>
  <c r="R153" i="7"/>
  <c r="W153" i="7" s="1"/>
  <c r="R154" i="7"/>
  <c r="W154" i="7" s="1"/>
  <c r="X154" i="7" s="1"/>
  <c r="Z154" i="7" s="1"/>
  <c r="R155" i="7"/>
  <c r="W155" i="7" s="1"/>
  <c r="R156" i="7"/>
  <c r="W156" i="7" s="1"/>
  <c r="X156" i="7" s="1"/>
  <c r="Z156" i="7" s="1"/>
  <c r="R157" i="7"/>
  <c r="R158" i="7"/>
  <c r="W158" i="7" s="1"/>
  <c r="X158" i="7" s="1"/>
  <c r="Z158" i="7" s="1"/>
  <c r="R159" i="7"/>
  <c r="W159" i="7" s="1"/>
  <c r="R160" i="7"/>
  <c r="W160" i="7" s="1"/>
  <c r="X160" i="7" s="1"/>
  <c r="Z160" i="7" s="1"/>
  <c r="R161" i="7"/>
  <c r="W161" i="7" s="1"/>
  <c r="R162" i="7"/>
  <c r="W162" i="7" s="1"/>
  <c r="X162" i="7" s="1"/>
  <c r="Z162" i="7" s="1"/>
  <c r="R163" i="7"/>
  <c r="W163" i="7" s="1"/>
  <c r="R164" i="7"/>
  <c r="W164" i="7" s="1"/>
  <c r="X164" i="7" s="1"/>
  <c r="Z164" i="7" s="1"/>
  <c r="R165" i="7"/>
  <c r="R166" i="7"/>
  <c r="W166" i="7" s="1"/>
  <c r="X166" i="7" s="1"/>
  <c r="Z166" i="7" s="1"/>
  <c r="R167" i="7"/>
  <c r="W167" i="7" s="1"/>
  <c r="R168" i="7"/>
  <c r="W168" i="7" s="1"/>
  <c r="X168" i="7" s="1"/>
  <c r="Z168" i="7" s="1"/>
  <c r="R169" i="7"/>
  <c r="W169" i="7" s="1"/>
  <c r="R170" i="7"/>
  <c r="W170" i="7" s="1"/>
  <c r="X170" i="7" s="1"/>
  <c r="Z170" i="7" s="1"/>
  <c r="R171" i="7"/>
  <c r="W171" i="7" s="1"/>
  <c r="X171" i="7" s="1"/>
  <c r="Z171" i="7" s="1"/>
  <c r="R172" i="7"/>
  <c r="W172" i="7" s="1"/>
  <c r="X172" i="7" s="1"/>
  <c r="Z172" i="7" s="1"/>
  <c r="R173" i="7"/>
  <c r="R174" i="7"/>
  <c r="W174" i="7" s="1"/>
  <c r="X174" i="7" s="1"/>
  <c r="Z174" i="7" s="1"/>
  <c r="R175" i="7"/>
  <c r="W175" i="7" s="1"/>
  <c r="X175" i="7" s="1"/>
  <c r="Z175" i="7" s="1"/>
  <c r="R176" i="7"/>
  <c r="W176" i="7" s="1"/>
  <c r="X176" i="7" s="1"/>
  <c r="Z176" i="7" s="1"/>
  <c r="R177" i="7"/>
  <c r="W177" i="7" s="1"/>
  <c r="X177" i="7" s="1"/>
  <c r="Z177" i="7" s="1"/>
  <c r="R178" i="7"/>
  <c r="W178" i="7" s="1"/>
  <c r="X178" i="7" s="1"/>
  <c r="Z178" i="7" s="1"/>
  <c r="R179" i="7"/>
  <c r="W179" i="7" s="1"/>
  <c r="X179" i="7" s="1"/>
  <c r="Z179" i="7" s="1"/>
  <c r="R180" i="7"/>
  <c r="W180" i="7" s="1"/>
  <c r="X180" i="7" s="1"/>
  <c r="Z180" i="7" s="1"/>
  <c r="R181" i="7"/>
  <c r="R182" i="7"/>
  <c r="W182" i="7" s="1"/>
  <c r="X182" i="7" s="1"/>
  <c r="Z182" i="7" s="1"/>
  <c r="R183" i="7"/>
  <c r="W183" i="7" s="1"/>
  <c r="R184" i="7"/>
  <c r="W184" i="7" s="1"/>
  <c r="X184" i="7" s="1"/>
  <c r="Z184" i="7" s="1"/>
  <c r="R185" i="7"/>
  <c r="W185" i="7" s="1"/>
  <c r="R186" i="7"/>
  <c r="W186" i="7" s="1"/>
  <c r="X186" i="7" s="1"/>
  <c r="Z186" i="7" s="1"/>
  <c r="R187" i="7"/>
  <c r="W187" i="7" s="1"/>
  <c r="R188" i="7"/>
  <c r="W188" i="7" s="1"/>
  <c r="X188" i="7" s="1"/>
  <c r="Z188" i="7" s="1"/>
  <c r="R189" i="7"/>
  <c r="W189" i="7" s="1"/>
  <c r="R190" i="7"/>
  <c r="W190" i="7" s="1"/>
  <c r="X190" i="7" s="1"/>
  <c r="Z190" i="7" s="1"/>
  <c r="R191" i="7"/>
  <c r="W191" i="7" s="1"/>
  <c r="R192" i="7"/>
  <c r="W192" i="7" s="1"/>
  <c r="X192" i="7" s="1"/>
  <c r="Z192" i="7" s="1"/>
  <c r="R193" i="7"/>
  <c r="W193" i="7" s="1"/>
  <c r="R194" i="7"/>
  <c r="W194" i="7" s="1"/>
  <c r="X194" i="7" s="1"/>
  <c r="Z194" i="7" s="1"/>
  <c r="R195" i="7"/>
  <c r="W195" i="7" s="1"/>
  <c r="R196" i="7"/>
  <c r="W196" i="7" s="1"/>
  <c r="X196" i="7" s="1"/>
  <c r="Z196" i="7" s="1"/>
  <c r="R197" i="7"/>
  <c r="W197" i="7" s="1"/>
  <c r="R198" i="7"/>
  <c r="W198" i="7" s="1"/>
  <c r="X198" i="7" s="1"/>
  <c r="Z198" i="7" s="1"/>
  <c r="R199" i="7"/>
  <c r="W199" i="7" s="1"/>
  <c r="R200" i="7"/>
  <c r="W200" i="7" s="1"/>
  <c r="X200" i="7" s="1"/>
  <c r="Z200" i="7" s="1"/>
  <c r="R201" i="7"/>
  <c r="W201" i="7" s="1"/>
  <c r="R202" i="7"/>
  <c r="W202" i="7" s="1"/>
  <c r="R203" i="7"/>
  <c r="W203" i="7" s="1"/>
  <c r="R204" i="7"/>
  <c r="W204" i="7" s="1"/>
  <c r="X204" i="7" s="1"/>
  <c r="Z204" i="7" s="1"/>
  <c r="R205" i="7"/>
  <c r="W205" i="7" s="1"/>
  <c r="R206" i="7"/>
  <c r="W206" i="7" s="1"/>
  <c r="X206" i="7" s="1"/>
  <c r="Z206" i="7" s="1"/>
  <c r="R207" i="7"/>
  <c r="W207" i="7" s="1"/>
  <c r="R208" i="7"/>
  <c r="W208" i="7" s="1"/>
  <c r="R209" i="7"/>
  <c r="W209" i="7" s="1"/>
  <c r="R210" i="7"/>
  <c r="W210" i="7" s="1"/>
  <c r="X210" i="7" s="1"/>
  <c r="Z210" i="7" s="1"/>
  <c r="R211" i="7"/>
  <c r="W211" i="7" s="1"/>
  <c r="X211" i="7" s="1"/>
  <c r="Z211" i="7" s="1"/>
  <c r="R212" i="7"/>
  <c r="W212" i="7" s="1"/>
  <c r="R213" i="7"/>
  <c r="W213" i="7" s="1"/>
  <c r="R214" i="7"/>
  <c r="W214" i="7" s="1"/>
  <c r="X214" i="7" s="1"/>
  <c r="Z214" i="7" s="1"/>
  <c r="R215" i="7"/>
  <c r="W215" i="7" s="1"/>
  <c r="R216" i="7"/>
  <c r="W216" i="7" s="1"/>
  <c r="X216" i="7" s="1"/>
  <c r="Z216" i="7" s="1"/>
  <c r="R217" i="7"/>
  <c r="W217" i="7" s="1"/>
  <c r="R218" i="7"/>
  <c r="W218" i="7" s="1"/>
  <c r="R219" i="7"/>
  <c r="W219" i="7" s="1"/>
  <c r="R220" i="7"/>
  <c r="W220" i="7" s="1"/>
  <c r="X220" i="7" s="1"/>
  <c r="Z220" i="7" s="1"/>
  <c r="R221" i="7"/>
  <c r="W221" i="7" s="1"/>
  <c r="R222" i="7"/>
  <c r="W222" i="7" s="1"/>
  <c r="X222" i="7" s="1"/>
  <c r="Z222" i="7" s="1"/>
  <c r="R223" i="7"/>
  <c r="W223" i="7" s="1"/>
  <c r="R224" i="7"/>
  <c r="W224" i="7" s="1"/>
  <c r="X224" i="7" s="1"/>
  <c r="Z224" i="7" s="1"/>
  <c r="R225" i="7"/>
  <c r="W225" i="7" s="1"/>
  <c r="R226" i="7"/>
  <c r="W226" i="7" s="1"/>
  <c r="X226" i="7" s="1"/>
  <c r="Z226" i="7" s="1"/>
  <c r="R227" i="7"/>
  <c r="W227" i="7" s="1"/>
  <c r="R228" i="7"/>
  <c r="W228" i="7" s="1"/>
  <c r="X228" i="7" s="1"/>
  <c r="Z228" i="7" s="1"/>
  <c r="R229" i="7"/>
  <c r="W229" i="7" s="1"/>
  <c r="R230" i="7"/>
  <c r="W230" i="7" s="1"/>
  <c r="X230" i="7" s="1"/>
  <c r="Z230" i="7" s="1"/>
  <c r="R231" i="7"/>
  <c r="W231" i="7" s="1"/>
  <c r="R232" i="7"/>
  <c r="W232" i="7" s="1"/>
  <c r="X232" i="7" s="1"/>
  <c r="Z232" i="7" s="1"/>
  <c r="R233" i="7"/>
  <c r="W233" i="7" s="1"/>
  <c r="R234" i="7"/>
  <c r="W234" i="7" s="1"/>
  <c r="R235" i="7"/>
  <c r="W235" i="7" s="1"/>
  <c r="R236" i="7"/>
  <c r="W236" i="7" s="1"/>
  <c r="X236" i="7" s="1"/>
  <c r="Z236" i="7" s="1"/>
  <c r="R237" i="7"/>
  <c r="W237" i="7" s="1"/>
  <c r="R238" i="7"/>
  <c r="W238" i="7" s="1"/>
  <c r="X238" i="7" s="1"/>
  <c r="Z238" i="7" s="1"/>
  <c r="R239" i="7"/>
  <c r="W239" i="7" s="1"/>
  <c r="R240" i="7"/>
  <c r="W240" i="7" s="1"/>
  <c r="X240" i="7" s="1"/>
  <c r="Z240" i="7" s="1"/>
  <c r="R241" i="7"/>
  <c r="W241" i="7" s="1"/>
  <c r="R242" i="7"/>
  <c r="W242" i="7" s="1"/>
  <c r="X242" i="7" s="1"/>
  <c r="Z242" i="7" s="1"/>
  <c r="R243" i="7"/>
  <c r="W243" i="7" s="1"/>
  <c r="R244" i="7"/>
  <c r="W244" i="7" s="1"/>
  <c r="X244" i="7" s="1"/>
  <c r="Z244" i="7" s="1"/>
  <c r="R245" i="7"/>
  <c r="R246" i="7"/>
  <c r="W246" i="7" s="1"/>
  <c r="X246" i="7" s="1"/>
  <c r="Z246" i="7" s="1"/>
  <c r="R247" i="7"/>
  <c r="W247" i="7" s="1"/>
  <c r="R248" i="7"/>
  <c r="W248" i="7" s="1"/>
  <c r="X248" i="7" s="1"/>
  <c r="Z248" i="7" s="1"/>
  <c r="R249" i="7"/>
  <c r="W249" i="7" s="1"/>
  <c r="R250" i="7"/>
  <c r="W250" i="7" s="1"/>
  <c r="X250" i="7" s="1"/>
  <c r="Z250" i="7" s="1"/>
  <c r="R251" i="7"/>
  <c r="W251" i="7" s="1"/>
  <c r="R252" i="7"/>
  <c r="W252" i="7" s="1"/>
  <c r="X252" i="7" s="1"/>
  <c r="Z252" i="7" s="1"/>
  <c r="R253" i="7"/>
  <c r="R254" i="7"/>
  <c r="W254" i="7" s="1"/>
  <c r="X254" i="7" s="1"/>
  <c r="Z254" i="7" s="1"/>
  <c r="R255" i="7"/>
  <c r="W255" i="7" s="1"/>
  <c r="R256" i="7"/>
  <c r="W256" i="7" s="1"/>
  <c r="X256" i="7" s="1"/>
  <c r="Z256" i="7" s="1"/>
  <c r="R257" i="7"/>
  <c r="W257" i="7" s="1"/>
  <c r="R258" i="7"/>
  <c r="W258" i="7" s="1"/>
  <c r="X258" i="7" s="1"/>
  <c r="Z258" i="7" s="1"/>
  <c r="R259" i="7"/>
  <c r="W259" i="7" s="1"/>
  <c r="R260" i="7"/>
  <c r="W260" i="7" s="1"/>
  <c r="X260" i="7" s="1"/>
  <c r="Z260" i="7" s="1"/>
  <c r="R261" i="7"/>
  <c r="R262" i="7"/>
  <c r="W262" i="7" s="1"/>
  <c r="X262" i="7" s="1"/>
  <c r="Z262" i="7" s="1"/>
  <c r="R263" i="7"/>
  <c r="W263" i="7" s="1"/>
  <c r="R264" i="7"/>
  <c r="W264" i="7" s="1"/>
  <c r="X264" i="7" s="1"/>
  <c r="Z264" i="7" s="1"/>
  <c r="R265" i="7"/>
  <c r="W265" i="7" s="1"/>
  <c r="R266" i="7"/>
  <c r="W266" i="7" s="1"/>
  <c r="X266" i="7" s="1"/>
  <c r="Z266" i="7" s="1"/>
  <c r="R267" i="7"/>
  <c r="W267" i="7" s="1"/>
  <c r="R268" i="7"/>
  <c r="W268" i="7" s="1"/>
  <c r="X268" i="7" s="1"/>
  <c r="Z268" i="7" s="1"/>
  <c r="R269" i="7"/>
  <c r="R270" i="7"/>
  <c r="W270" i="7" s="1"/>
  <c r="X270" i="7" s="1"/>
  <c r="Z270" i="7" s="1"/>
  <c r="R271" i="7"/>
  <c r="W271" i="7" s="1"/>
  <c r="R272" i="7"/>
  <c r="W272" i="7" s="1"/>
  <c r="X272" i="7" s="1"/>
  <c r="Z272" i="7" s="1"/>
  <c r="R273" i="7"/>
  <c r="W273" i="7" s="1"/>
  <c r="R274" i="7"/>
  <c r="W274" i="7" s="1"/>
  <c r="X274" i="7" s="1"/>
  <c r="Z274" i="7" s="1"/>
  <c r="R275" i="7"/>
  <c r="W275" i="7" s="1"/>
  <c r="R276" i="7"/>
  <c r="W276" i="7" s="1"/>
  <c r="X276" i="7" s="1"/>
  <c r="Z276" i="7" s="1"/>
  <c r="R277" i="7"/>
  <c r="R278" i="7"/>
  <c r="W278" i="7" s="1"/>
  <c r="X278" i="7" s="1"/>
  <c r="Z278" i="7" s="1"/>
  <c r="R279" i="7"/>
  <c r="W279" i="7" s="1"/>
  <c r="R280" i="7"/>
  <c r="W280" i="7" s="1"/>
  <c r="X280" i="7" s="1"/>
  <c r="Z280" i="7" s="1"/>
  <c r="R281" i="7"/>
  <c r="W281" i="7" s="1"/>
  <c r="R282" i="7"/>
  <c r="W282" i="7" s="1"/>
  <c r="R283" i="7"/>
  <c r="W283" i="7" s="1"/>
  <c r="X283" i="7" s="1"/>
  <c r="Z283" i="7" s="1"/>
  <c r="R284" i="7"/>
  <c r="W284" i="7" s="1"/>
  <c r="X284" i="7" s="1"/>
  <c r="Z284" i="7" s="1"/>
  <c r="R285" i="7"/>
  <c r="R286" i="7"/>
  <c r="W286" i="7" s="1"/>
  <c r="X286" i="7" s="1"/>
  <c r="Z286" i="7" s="1"/>
  <c r="R287" i="7"/>
  <c r="W287" i="7" s="1"/>
  <c r="R288" i="7"/>
  <c r="W288" i="7" s="1"/>
  <c r="X288" i="7" s="1"/>
  <c r="Z288" i="7" s="1"/>
  <c r="R289" i="7"/>
  <c r="W289" i="7" s="1"/>
  <c r="X289" i="7" s="1"/>
  <c r="Z289" i="7" s="1"/>
  <c r="R290" i="7"/>
  <c r="W290" i="7" s="1"/>
  <c r="R291" i="7"/>
  <c r="W291" i="7" s="1"/>
  <c r="X291" i="7" s="1"/>
  <c r="Z291" i="7" s="1"/>
  <c r="R292" i="7"/>
  <c r="W292" i="7" s="1"/>
  <c r="X292" i="7" s="1"/>
  <c r="Z292" i="7" s="1"/>
  <c r="R293" i="7"/>
  <c r="W293" i="7" s="1"/>
  <c r="R294" i="7"/>
  <c r="W294" i="7" s="1"/>
  <c r="R295" i="7"/>
  <c r="W295" i="7" s="1"/>
  <c r="R296" i="7"/>
  <c r="W296" i="7" s="1"/>
  <c r="X296" i="7" s="1"/>
  <c r="Z296" i="7" s="1"/>
  <c r="R297" i="7"/>
  <c r="W297" i="7" s="1"/>
  <c r="R298" i="7"/>
  <c r="W298" i="7" s="1"/>
  <c r="R299" i="7"/>
  <c r="W299" i="7" s="1"/>
  <c r="X299" i="7" s="1"/>
  <c r="Z299" i="7" s="1"/>
  <c r="R300" i="7"/>
  <c r="W300" i="7" s="1"/>
  <c r="X300" i="7" s="1"/>
  <c r="Z300" i="7" s="1"/>
  <c r="R301" i="7"/>
  <c r="W301" i="7" s="1"/>
  <c r="R302" i="7"/>
  <c r="W302" i="7" s="1"/>
  <c r="R303" i="7"/>
  <c r="W303" i="7" s="1"/>
  <c r="R304" i="7"/>
  <c r="W304" i="7" s="1"/>
  <c r="X304" i="7" s="1"/>
  <c r="Z304" i="7" s="1"/>
  <c r="R305" i="7"/>
  <c r="W305" i="7" s="1"/>
  <c r="X305" i="7" s="1"/>
  <c r="Z305" i="7" s="1"/>
  <c r="R306" i="7"/>
  <c r="W306" i="7" s="1"/>
  <c r="R307" i="7"/>
  <c r="W307" i="7" s="1"/>
  <c r="X307" i="7" s="1"/>
  <c r="Z307" i="7" s="1"/>
  <c r="R308" i="7"/>
  <c r="W308" i="7" s="1"/>
  <c r="R309" i="7"/>
  <c r="W309" i="7" s="1"/>
  <c r="R310" i="7"/>
  <c r="W310" i="7" s="1"/>
  <c r="R311" i="7"/>
  <c r="W311" i="7" s="1"/>
  <c r="R312" i="7"/>
  <c r="W312" i="7" s="1"/>
  <c r="R313" i="7"/>
  <c r="W313" i="7" s="1"/>
  <c r="R314" i="7"/>
  <c r="W314" i="7" s="1"/>
  <c r="R315" i="7"/>
  <c r="W315" i="7" s="1"/>
  <c r="R316" i="7"/>
  <c r="W316" i="7" s="1"/>
  <c r="R317" i="7"/>
  <c r="R318" i="7"/>
  <c r="W318" i="7" s="1"/>
  <c r="X318" i="7" s="1"/>
  <c r="Z318" i="7" s="1"/>
  <c r="R319" i="7"/>
  <c r="W319" i="7" s="1"/>
  <c r="X319" i="7" s="1"/>
  <c r="Z319" i="7" s="1"/>
  <c r="R320" i="7"/>
  <c r="W320" i="7" s="1"/>
  <c r="X320" i="7" s="1"/>
  <c r="Z320" i="7" s="1"/>
  <c r="R321" i="7"/>
  <c r="W321" i="7" s="1"/>
  <c r="R322" i="7"/>
  <c r="W322" i="7" s="1"/>
  <c r="R323" i="7"/>
  <c r="W323" i="7" s="1"/>
  <c r="R324" i="7"/>
  <c r="W324" i="7" s="1"/>
  <c r="R325" i="7"/>
  <c r="W325" i="7" s="1"/>
  <c r="R326" i="7"/>
  <c r="W326" i="7" s="1"/>
  <c r="X326" i="7" s="1"/>
  <c r="Z326" i="7" s="1"/>
  <c r="R327" i="7"/>
  <c r="W327" i="7" s="1"/>
  <c r="R328" i="7"/>
  <c r="W328" i="7" s="1"/>
  <c r="X328" i="7" s="1"/>
  <c r="Z328" i="7" s="1"/>
  <c r="R329" i="7"/>
  <c r="W329" i="7" s="1"/>
  <c r="R330" i="7"/>
  <c r="W330" i="7" s="1"/>
  <c r="R331" i="7"/>
  <c r="W331" i="7" s="1"/>
  <c r="R332" i="7"/>
  <c r="W332" i="7" s="1"/>
  <c r="X332" i="7" s="1"/>
  <c r="Z332" i="7" s="1"/>
  <c r="R333" i="7"/>
  <c r="R334" i="7"/>
  <c r="W334" i="7" s="1"/>
  <c r="X334" i="7" s="1"/>
  <c r="Z334" i="7" s="1"/>
  <c r="R335" i="7"/>
  <c r="W335" i="7" s="1"/>
  <c r="R336" i="7"/>
  <c r="W336" i="7" s="1"/>
  <c r="X336" i="7" s="1"/>
  <c r="Z336" i="7" s="1"/>
  <c r="R337" i="7"/>
  <c r="W337" i="7" s="1"/>
  <c r="R338" i="7"/>
  <c r="W338" i="7" s="1"/>
  <c r="R339" i="7"/>
  <c r="W339" i="7" s="1"/>
  <c r="R340" i="7"/>
  <c r="W340" i="7" s="1"/>
  <c r="X340" i="7" s="1"/>
  <c r="Z340" i="7" s="1"/>
  <c r="R341" i="7"/>
  <c r="R342" i="7"/>
  <c r="W342" i="7" s="1"/>
  <c r="X342" i="7" s="1"/>
  <c r="Z342" i="7" s="1"/>
  <c r="R343" i="7"/>
  <c r="W343" i="7" s="1"/>
  <c r="R344" i="7"/>
  <c r="W344" i="7" s="1"/>
  <c r="X344" i="7" s="1"/>
  <c r="Z344" i="7" s="1"/>
  <c r="R345" i="7"/>
  <c r="W345" i="7" s="1"/>
  <c r="R346" i="7"/>
  <c r="W346" i="7" s="1"/>
  <c r="R347" i="7"/>
  <c r="W347" i="7" s="1"/>
  <c r="R348" i="7"/>
  <c r="W348" i="7" s="1"/>
  <c r="X348" i="7" s="1"/>
  <c r="Z348" i="7" s="1"/>
  <c r="R349" i="7"/>
  <c r="W349" i="7" s="1"/>
  <c r="R350" i="7"/>
  <c r="W350" i="7" s="1"/>
  <c r="R351" i="7"/>
  <c r="W351" i="7" s="1"/>
  <c r="R352" i="7"/>
  <c r="W352" i="7" s="1"/>
  <c r="R353" i="7"/>
  <c r="W353" i="7" s="1"/>
  <c r="X353" i="7" s="1"/>
  <c r="Z353" i="7" s="1"/>
  <c r="R354" i="7"/>
  <c r="W354" i="7" s="1"/>
  <c r="R355" i="7"/>
  <c r="W355" i="7" s="1"/>
  <c r="X355" i="7" s="1"/>
  <c r="Z355" i="7" s="1"/>
  <c r="R356" i="7"/>
  <c r="W356" i="7" s="1"/>
  <c r="R357" i="7"/>
  <c r="W357" i="7" s="1"/>
  <c r="R358" i="7"/>
  <c r="W358" i="7" s="1"/>
  <c r="R359" i="7"/>
  <c r="W359" i="7" s="1"/>
  <c r="R360" i="7"/>
  <c r="W360" i="7" s="1"/>
  <c r="R361" i="7"/>
  <c r="W361" i="7" s="1"/>
  <c r="R362" i="7"/>
  <c r="W362" i="7" s="1"/>
  <c r="R363" i="7"/>
  <c r="W363" i="7" s="1"/>
  <c r="X363" i="7" s="1"/>
  <c r="Z363" i="7" s="1"/>
  <c r="R364" i="7"/>
  <c r="W364" i="7" s="1"/>
  <c r="R365" i="7"/>
  <c r="W365" i="7" s="1"/>
  <c r="R366" i="7"/>
  <c r="W366" i="7" s="1"/>
  <c r="R367" i="7"/>
  <c r="W367" i="7" s="1"/>
  <c r="R368" i="7"/>
  <c r="W368" i="7" s="1"/>
  <c r="R369" i="7"/>
  <c r="W369" i="7" s="1"/>
  <c r="X369" i="7" s="1"/>
  <c r="Z369" i="7" s="1"/>
  <c r="R370" i="7"/>
  <c r="W370" i="7" s="1"/>
  <c r="R371" i="7"/>
  <c r="W371" i="7" s="1"/>
  <c r="X371" i="7" s="1"/>
  <c r="Z371" i="7" s="1"/>
  <c r="R372" i="7"/>
  <c r="W372" i="7" s="1"/>
  <c r="R373" i="7"/>
  <c r="W373" i="7" s="1"/>
  <c r="R374" i="7"/>
  <c r="W374" i="7" s="1"/>
  <c r="R375" i="7"/>
  <c r="W375" i="7" s="1"/>
  <c r="R376" i="7"/>
  <c r="W376" i="7" s="1"/>
  <c r="R377" i="7"/>
  <c r="W377" i="7" s="1"/>
  <c r="R378" i="7"/>
  <c r="W378" i="7" s="1"/>
  <c r="R379" i="7"/>
  <c r="W379" i="7" s="1"/>
  <c r="X379" i="7" s="1"/>
  <c r="Z379" i="7" s="1"/>
  <c r="R380" i="7"/>
  <c r="W380" i="7" s="1"/>
  <c r="R381" i="7"/>
  <c r="W381" i="7" s="1"/>
  <c r="R382" i="7"/>
  <c r="W382" i="7" s="1"/>
  <c r="R383" i="7"/>
  <c r="W383" i="7" s="1"/>
  <c r="X383" i="7" s="1"/>
  <c r="Z383" i="7" s="1"/>
  <c r="R384" i="7"/>
  <c r="W384" i="7" s="1"/>
  <c r="X384" i="7" s="1"/>
  <c r="Z384" i="7" s="1"/>
  <c r="R385" i="7"/>
  <c r="W385" i="7" s="1"/>
  <c r="X385" i="7" s="1"/>
  <c r="Z385" i="7" s="1"/>
  <c r="R386" i="7"/>
  <c r="W386" i="7" s="1"/>
  <c r="R387" i="7"/>
  <c r="W387" i="7" s="1"/>
  <c r="X387" i="7" s="1"/>
  <c r="Z387" i="7" s="1"/>
  <c r="R388" i="7"/>
  <c r="W388" i="7" s="1"/>
  <c r="R389" i="7"/>
  <c r="W389" i="7" s="1"/>
  <c r="R390" i="7"/>
  <c r="W390" i="7" s="1"/>
  <c r="X390" i="7" s="1"/>
  <c r="Z390" i="7" s="1"/>
  <c r="R391" i="7"/>
  <c r="W391" i="7" s="1"/>
  <c r="R392" i="7"/>
  <c r="W392" i="7" s="1"/>
  <c r="X392" i="7" s="1"/>
  <c r="Z392" i="7" s="1"/>
  <c r="R393" i="7"/>
  <c r="W393" i="7" s="1"/>
  <c r="R394" i="7"/>
  <c r="W394" i="7" s="1"/>
  <c r="X394" i="7" s="1"/>
  <c r="Z394" i="7" s="1"/>
  <c r="R395" i="7"/>
  <c r="W395" i="7" s="1"/>
  <c r="R396" i="7"/>
  <c r="W396" i="7" s="1"/>
  <c r="X396" i="7" s="1"/>
  <c r="Z396" i="7" s="1"/>
  <c r="R397" i="7"/>
  <c r="R398" i="7"/>
  <c r="W398" i="7" s="1"/>
  <c r="X398" i="7" s="1"/>
  <c r="Z398" i="7" s="1"/>
  <c r="R399" i="7"/>
  <c r="W399" i="7" s="1"/>
  <c r="R400" i="7"/>
  <c r="W400" i="7" s="1"/>
  <c r="X400" i="7" s="1"/>
  <c r="Z400" i="7" s="1"/>
  <c r="R401" i="7"/>
  <c r="W401" i="7" s="1"/>
  <c r="R402" i="7"/>
  <c r="W402" i="7" s="1"/>
  <c r="X402" i="7" s="1"/>
  <c r="Z402" i="7" s="1"/>
  <c r="R403" i="7"/>
  <c r="W403" i="7" s="1"/>
  <c r="X403" i="7" s="1"/>
  <c r="Z403" i="7" s="1"/>
  <c r="R404" i="7"/>
  <c r="W404" i="7" s="1"/>
  <c r="R405" i="7"/>
  <c r="R406" i="7"/>
  <c r="W406" i="7" s="1"/>
  <c r="R407" i="7"/>
  <c r="W407" i="7" s="1"/>
  <c r="R408" i="7"/>
  <c r="W408" i="7" s="1"/>
  <c r="R409" i="7"/>
  <c r="W409" i="7" s="1"/>
  <c r="R410" i="7"/>
  <c r="W410" i="7" s="1"/>
  <c r="X410" i="7" s="1"/>
  <c r="Z410" i="7" s="1"/>
  <c r="R411" i="7"/>
  <c r="W411" i="7" s="1"/>
  <c r="X411" i="7" s="1"/>
  <c r="Z411" i="7" s="1"/>
  <c r="R412" i="7"/>
  <c r="W412" i="7" s="1"/>
  <c r="R413" i="7"/>
  <c r="W413" i="7" s="1"/>
  <c r="R414" i="7"/>
  <c r="W414" i="7" s="1"/>
  <c r="R415" i="7"/>
  <c r="W415" i="7" s="1"/>
  <c r="X415" i="7" s="1"/>
  <c r="Z415" i="7" s="1"/>
  <c r="R416" i="7"/>
  <c r="W416" i="7" s="1"/>
  <c r="X416" i="7" s="1"/>
  <c r="Z416" i="7" s="1"/>
  <c r="R417" i="7"/>
  <c r="W417" i="7" s="1"/>
  <c r="R418" i="7"/>
  <c r="W418" i="7" s="1"/>
  <c r="X418" i="7" s="1"/>
  <c r="Z418" i="7" s="1"/>
  <c r="R419" i="7"/>
  <c r="W419" i="7" s="1"/>
  <c r="X419" i="7" s="1"/>
  <c r="Z419" i="7" s="1"/>
  <c r="R420" i="7"/>
  <c r="W420" i="7" s="1"/>
  <c r="X420" i="7" s="1"/>
  <c r="Z420" i="7" s="1"/>
  <c r="R421" i="7"/>
  <c r="R422" i="7"/>
  <c r="W422" i="7" s="1"/>
  <c r="X422" i="7" s="1"/>
  <c r="Z422" i="7" s="1"/>
  <c r="R423" i="7"/>
  <c r="W423" i="7" s="1"/>
  <c r="R424" i="7"/>
  <c r="W424" i="7" s="1"/>
  <c r="X424" i="7" s="1"/>
  <c r="Z424" i="7" s="1"/>
  <c r="R425" i="7"/>
  <c r="W425" i="7" s="1"/>
  <c r="R426" i="7"/>
  <c r="W426" i="7" s="1"/>
  <c r="X426" i="7" s="1"/>
  <c r="Z426" i="7" s="1"/>
  <c r="R427" i="7"/>
  <c r="W427" i="7" s="1"/>
  <c r="R428" i="7"/>
  <c r="W428" i="7" s="1"/>
  <c r="X428" i="7" s="1"/>
  <c r="Z428" i="7" s="1"/>
  <c r="R429" i="7"/>
  <c r="R430" i="7"/>
  <c r="W430" i="7" s="1"/>
  <c r="X430" i="7" s="1"/>
  <c r="Z430" i="7" s="1"/>
  <c r="R431" i="7"/>
  <c r="W431" i="7" s="1"/>
  <c r="R432" i="7"/>
  <c r="W432" i="7" s="1"/>
  <c r="X432" i="7" s="1"/>
  <c r="Z432" i="7" s="1"/>
  <c r="R433" i="7"/>
  <c r="W433" i="7" s="1"/>
  <c r="R434" i="7"/>
  <c r="W434" i="7" s="1"/>
  <c r="X434" i="7" s="1"/>
  <c r="Z434" i="7" s="1"/>
  <c r="R435" i="7"/>
  <c r="W435" i="7" s="1"/>
  <c r="R436" i="7"/>
  <c r="W436" i="7" s="1"/>
  <c r="X436" i="7" s="1"/>
  <c r="Z436" i="7" s="1"/>
  <c r="R437" i="7"/>
  <c r="R438" i="7"/>
  <c r="W438" i="7" s="1"/>
  <c r="X438" i="7" s="1"/>
  <c r="Z438" i="7" s="1"/>
  <c r="R439" i="7"/>
  <c r="W439" i="7" s="1"/>
  <c r="R440" i="7"/>
  <c r="W440" i="7" s="1"/>
  <c r="X440" i="7" s="1"/>
  <c r="Z440" i="7" s="1"/>
  <c r="R441" i="7"/>
  <c r="W441" i="7" s="1"/>
  <c r="R442" i="7"/>
  <c r="W442" i="7" s="1"/>
  <c r="X442" i="7" s="1"/>
  <c r="Z442" i="7" s="1"/>
  <c r="R443" i="7"/>
  <c r="W443" i="7" s="1"/>
  <c r="R444" i="7"/>
  <c r="W444" i="7" s="1"/>
  <c r="X444" i="7" s="1"/>
  <c r="Z444" i="7" s="1"/>
  <c r="R445" i="7"/>
  <c r="R446" i="7"/>
  <c r="W446" i="7" s="1"/>
  <c r="X446" i="7" s="1"/>
  <c r="Z446" i="7" s="1"/>
  <c r="R447" i="7"/>
  <c r="W447" i="7" s="1"/>
  <c r="R448" i="7"/>
  <c r="W448" i="7" s="1"/>
  <c r="X448" i="7" s="1"/>
  <c r="Z448" i="7" s="1"/>
  <c r="R449" i="7"/>
  <c r="W449" i="7" s="1"/>
  <c r="R450" i="7"/>
  <c r="W450" i="7" s="1"/>
  <c r="X450" i="7" s="1"/>
  <c r="Z450" i="7" s="1"/>
  <c r="R451" i="7"/>
  <c r="W451" i="7" s="1"/>
  <c r="R452" i="7"/>
  <c r="W452" i="7" s="1"/>
  <c r="X452" i="7" s="1"/>
  <c r="Z452" i="7" s="1"/>
  <c r="R453" i="7"/>
  <c r="W453" i="7" s="1"/>
  <c r="R454" i="7"/>
  <c r="W454" i="7" s="1"/>
  <c r="R455" i="7"/>
  <c r="W455" i="7" s="1"/>
  <c r="R456" i="7"/>
  <c r="W456" i="7" s="1"/>
  <c r="R457" i="7"/>
  <c r="W457" i="7" s="1"/>
  <c r="R458" i="7"/>
  <c r="W458" i="7" s="1"/>
  <c r="R459" i="7"/>
  <c r="W459" i="7" s="1"/>
  <c r="X459" i="7" s="1"/>
  <c r="Z459" i="7" s="1"/>
  <c r="R460" i="7"/>
  <c r="W460" i="7" s="1"/>
  <c r="X460" i="7" s="1"/>
  <c r="Z460" i="7" s="1"/>
  <c r="R461" i="7"/>
  <c r="S461" i="7" s="1"/>
  <c r="R462" i="7"/>
  <c r="W462" i="7" s="1"/>
  <c r="X462" i="7" s="1"/>
  <c r="Z462" i="7" s="1"/>
  <c r="R463" i="7"/>
  <c r="W463" i="7" s="1"/>
  <c r="X463" i="7" s="1"/>
  <c r="Z463" i="7" s="1"/>
  <c r="R464" i="7"/>
  <c r="W464" i="7" s="1"/>
  <c r="R465" i="7"/>
  <c r="W465" i="7" s="1"/>
  <c r="R466" i="7"/>
  <c r="W466" i="7" s="1"/>
  <c r="R467" i="7"/>
  <c r="W467" i="7" s="1"/>
  <c r="X467" i="7" s="1"/>
  <c r="Z467" i="7" s="1"/>
  <c r="R468" i="7"/>
  <c r="W468" i="7" s="1"/>
  <c r="X468" i="7" s="1"/>
  <c r="Z468" i="7" s="1"/>
  <c r="R469" i="7"/>
  <c r="W469" i="7" s="1"/>
  <c r="R470" i="7"/>
  <c r="W470" i="7" s="1"/>
  <c r="X470" i="7" s="1"/>
  <c r="Z470" i="7" s="1"/>
  <c r="R471" i="7"/>
  <c r="W471" i="7" s="1"/>
  <c r="R472" i="7"/>
  <c r="W472" i="7" s="1"/>
  <c r="R473" i="7"/>
  <c r="W473" i="7" s="1"/>
  <c r="R474" i="7"/>
  <c r="W474" i="7" s="1"/>
  <c r="R475" i="7"/>
  <c r="W475" i="7" s="1"/>
  <c r="R476" i="7"/>
  <c r="W476" i="7" s="1"/>
  <c r="R477" i="7"/>
  <c r="W477" i="7" s="1"/>
  <c r="R478" i="7"/>
  <c r="W478" i="7" s="1"/>
  <c r="X478" i="7" s="1"/>
  <c r="Z478" i="7" s="1"/>
  <c r="R479" i="7"/>
  <c r="W479" i="7" s="1"/>
  <c r="R480" i="7"/>
  <c r="W480" i="7" s="1"/>
  <c r="R481" i="7"/>
  <c r="W481" i="7" s="1"/>
  <c r="R482" i="7"/>
  <c r="W482" i="7" s="1"/>
  <c r="X482" i="7" s="1"/>
  <c r="Z482" i="7" s="1"/>
  <c r="R483" i="7"/>
  <c r="W483" i="7" s="1"/>
  <c r="X483" i="7" s="1"/>
  <c r="Z483" i="7" s="1"/>
  <c r="R484" i="7"/>
  <c r="W484" i="7" s="1"/>
  <c r="R485" i="7"/>
  <c r="S485" i="7" s="1"/>
  <c r="R486" i="7"/>
  <c r="W486" i="7" s="1"/>
  <c r="X486" i="7" s="1"/>
  <c r="Z486" i="7" s="1"/>
  <c r="R487" i="7"/>
  <c r="W487" i="7" s="1"/>
  <c r="R488" i="7"/>
  <c r="W488" i="7" s="1"/>
  <c r="X488" i="7" s="1"/>
  <c r="Z488" i="7" s="1"/>
  <c r="R489" i="7"/>
  <c r="W489" i="7" s="1"/>
  <c r="R490" i="7"/>
  <c r="W490" i="7" s="1"/>
  <c r="X490" i="7" s="1"/>
  <c r="Z490" i="7" s="1"/>
  <c r="R491" i="7"/>
  <c r="W491" i="7" s="1"/>
  <c r="R492" i="7"/>
  <c r="W492" i="7" s="1"/>
  <c r="R493" i="7"/>
  <c r="W493" i="7" s="1"/>
  <c r="R494" i="7"/>
  <c r="W494" i="7" s="1"/>
  <c r="X494" i="7" s="1"/>
  <c r="Z494" i="7" s="1"/>
  <c r="R495" i="7"/>
  <c r="W495" i="7" s="1"/>
  <c r="R496" i="7"/>
  <c r="W496" i="7" s="1"/>
  <c r="R497" i="7"/>
  <c r="W497" i="7" s="1"/>
  <c r="R498" i="7"/>
  <c r="W498" i="7" s="1"/>
  <c r="X498" i="7" s="1"/>
  <c r="Z498" i="7" s="1"/>
  <c r="R499" i="7"/>
  <c r="W499" i="7" s="1"/>
  <c r="X499" i="7" s="1"/>
  <c r="Z499" i="7" s="1"/>
  <c r="R500" i="7"/>
  <c r="W500" i="7" s="1"/>
  <c r="R501" i="7"/>
  <c r="S501" i="7" s="1"/>
  <c r="R502" i="7"/>
  <c r="W502" i="7" s="1"/>
  <c r="X502" i="7" s="1"/>
  <c r="Z502" i="7" s="1"/>
  <c r="R503" i="7"/>
  <c r="W503" i="7" s="1"/>
  <c r="R504" i="7"/>
  <c r="W504" i="7" s="1"/>
  <c r="R505" i="7"/>
  <c r="W505" i="7" s="1"/>
  <c r="R506" i="7"/>
  <c r="W506" i="7" s="1"/>
  <c r="R507" i="7"/>
  <c r="W507" i="7" s="1"/>
  <c r="R508" i="7"/>
  <c r="W508" i="7" s="1"/>
  <c r="R509" i="7"/>
  <c r="S509" i="7" s="1"/>
  <c r="R510" i="7"/>
  <c r="W510" i="7" s="1"/>
  <c r="X510" i="7" s="1"/>
  <c r="Z510" i="7" s="1"/>
  <c r="R511" i="7"/>
  <c r="W511" i="7" s="1"/>
  <c r="X511" i="7" s="1"/>
  <c r="Z511" i="7" s="1"/>
  <c r="R512" i="7"/>
  <c r="W512" i="7" s="1"/>
  <c r="R513" i="7"/>
  <c r="W513" i="7" s="1"/>
  <c r="R514" i="7"/>
  <c r="W514" i="7" s="1"/>
  <c r="R515" i="7"/>
  <c r="W515" i="7" s="1"/>
  <c r="X515" i="7" s="1"/>
  <c r="Z515" i="7" s="1"/>
  <c r="R516" i="7"/>
  <c r="W516" i="7" s="1"/>
  <c r="R517" i="7"/>
  <c r="W517" i="7" s="1"/>
  <c r="R518" i="7"/>
  <c r="W518" i="7" s="1"/>
  <c r="R519" i="7"/>
  <c r="W519" i="7" s="1"/>
  <c r="R520" i="7"/>
  <c r="W520" i="7" s="1"/>
  <c r="R521" i="7"/>
  <c r="W521" i="7" s="1"/>
  <c r="R522" i="7"/>
  <c r="W522" i="7" s="1"/>
  <c r="R523" i="7"/>
  <c r="W523" i="7" s="1"/>
  <c r="X523" i="7" s="1"/>
  <c r="Z523" i="7" s="1"/>
  <c r="R524" i="7"/>
  <c r="W524" i="7" s="1"/>
  <c r="R525" i="7"/>
  <c r="W525" i="7" s="1"/>
  <c r="R526" i="7"/>
  <c r="W526" i="7" s="1"/>
  <c r="X526" i="7" s="1"/>
  <c r="Z526" i="7" s="1"/>
  <c r="R527" i="7"/>
  <c r="W527" i="7" s="1"/>
  <c r="X527" i="7" s="1"/>
  <c r="Z527" i="7" s="1"/>
  <c r="R528" i="7"/>
  <c r="W528" i="7" s="1"/>
  <c r="X528" i="7" s="1"/>
  <c r="Z528" i="7" s="1"/>
  <c r="R529" i="7"/>
  <c r="W529" i="7" s="1"/>
  <c r="X529" i="7" s="1"/>
  <c r="Z529" i="7" s="1"/>
  <c r="R530" i="7"/>
  <c r="W530" i="7" s="1"/>
  <c r="X530" i="7" s="1"/>
  <c r="Z530" i="7" s="1"/>
  <c r="R531" i="7"/>
  <c r="W531" i="7" s="1"/>
  <c r="X531" i="7" s="1"/>
  <c r="Z531" i="7" s="1"/>
  <c r="R532" i="7"/>
  <c r="W532" i="7" s="1"/>
  <c r="X532" i="7" s="1"/>
  <c r="Z532" i="7" s="1"/>
  <c r="R533" i="7"/>
  <c r="W533" i="7" s="1"/>
  <c r="R534" i="7"/>
  <c r="W534" i="7" s="1"/>
  <c r="X534" i="7" s="1"/>
  <c r="Z534" i="7" s="1"/>
  <c r="R535" i="7"/>
  <c r="W535" i="7" s="1"/>
  <c r="R536" i="7"/>
  <c r="W536" i="7" s="1"/>
  <c r="X536" i="7" s="1"/>
  <c r="Z536" i="7" s="1"/>
  <c r="R537" i="7"/>
  <c r="W537" i="7" s="1"/>
  <c r="R538" i="7"/>
  <c r="W538" i="7" s="1"/>
  <c r="R539" i="7"/>
  <c r="W539" i="7" s="1"/>
  <c r="X539" i="7" s="1"/>
  <c r="Z539" i="7" s="1"/>
  <c r="R540" i="7"/>
  <c r="W540" i="7" s="1"/>
  <c r="X540" i="7" s="1"/>
  <c r="Z540" i="7" s="1"/>
  <c r="R541" i="7"/>
  <c r="W541" i="7" s="1"/>
  <c r="R542" i="7"/>
  <c r="W542" i="7" s="1"/>
  <c r="X542" i="7" s="1"/>
  <c r="Z542" i="7" s="1"/>
  <c r="R543" i="7"/>
  <c r="W543" i="7" s="1"/>
  <c r="R544" i="7"/>
  <c r="W544" i="7" s="1"/>
  <c r="R545" i="7"/>
  <c r="W545" i="7" s="1"/>
  <c r="X545" i="7" s="1"/>
  <c r="Z545" i="7" s="1"/>
  <c r="R546" i="7"/>
  <c r="W546" i="7" s="1"/>
  <c r="X546" i="7" s="1"/>
  <c r="Z546" i="7" s="1"/>
  <c r="R547" i="7"/>
  <c r="W547" i="7" s="1"/>
  <c r="X547" i="7" s="1"/>
  <c r="Z547" i="7" s="1"/>
  <c r="R548" i="7"/>
  <c r="W548" i="7" s="1"/>
  <c r="X548" i="7" s="1"/>
  <c r="Z548" i="7" s="1"/>
  <c r="R549" i="7"/>
  <c r="S549" i="7" s="1"/>
  <c r="R550" i="7"/>
  <c r="W550" i="7" s="1"/>
  <c r="R551" i="7"/>
  <c r="W551" i="7" s="1"/>
  <c r="R552" i="7"/>
  <c r="W552" i="7" s="1"/>
  <c r="X552" i="7" s="1"/>
  <c r="Z552" i="7" s="1"/>
  <c r="R553" i="7"/>
  <c r="W553" i="7" s="1"/>
  <c r="R554" i="7"/>
  <c r="W554" i="7" s="1"/>
  <c r="R555" i="7"/>
  <c r="W555" i="7" s="1"/>
  <c r="X555" i="7" s="1"/>
  <c r="Z555" i="7" s="1"/>
  <c r="R556" i="7"/>
  <c r="W556" i="7" s="1"/>
  <c r="X556" i="7" s="1"/>
  <c r="Z556" i="7" s="1"/>
  <c r="R557" i="7"/>
  <c r="W557" i="7" s="1"/>
  <c r="R558" i="7"/>
  <c r="W558" i="7" s="1"/>
  <c r="X558" i="7" s="1"/>
  <c r="Z558" i="7" s="1"/>
  <c r="R559" i="7"/>
  <c r="W559" i="7" s="1"/>
  <c r="R560" i="7"/>
  <c r="W560" i="7" s="1"/>
  <c r="R561" i="7"/>
  <c r="W561" i="7" s="1"/>
  <c r="R562" i="7"/>
  <c r="W562" i="7" s="1"/>
  <c r="X562" i="7" s="1"/>
  <c r="Z562" i="7" s="1"/>
  <c r="R563" i="7"/>
  <c r="W563" i="7" s="1"/>
  <c r="R564" i="7"/>
  <c r="W564" i="7" s="1"/>
  <c r="X564" i="7" s="1"/>
  <c r="Z564" i="7" s="1"/>
  <c r="R565" i="7"/>
  <c r="W565" i="7" s="1"/>
  <c r="R566" i="7"/>
  <c r="W566" i="7" s="1"/>
  <c r="X566" i="7" s="1"/>
  <c r="Z566" i="7" s="1"/>
  <c r="R567" i="7"/>
  <c r="W567" i="7" s="1"/>
  <c r="R568" i="7"/>
  <c r="W568" i="7" s="1"/>
  <c r="R569" i="7"/>
  <c r="W569" i="7" s="1"/>
  <c r="R570" i="7"/>
  <c r="W570" i="7" s="1"/>
  <c r="X570" i="7" s="1"/>
  <c r="Z570" i="7" s="1"/>
  <c r="R571" i="7"/>
  <c r="W571" i="7" s="1"/>
  <c r="R572" i="7"/>
  <c r="W572" i="7" s="1"/>
  <c r="X572" i="7" s="1"/>
  <c r="Z572" i="7" s="1"/>
  <c r="R573" i="7"/>
  <c r="W573" i="7" s="1"/>
  <c r="R574" i="7"/>
  <c r="W574" i="7" s="1"/>
  <c r="R575" i="7"/>
  <c r="W575" i="7" s="1"/>
  <c r="X575" i="7" s="1"/>
  <c r="Z575" i="7" s="1"/>
  <c r="R576" i="7"/>
  <c r="W576" i="7" s="1"/>
  <c r="R577" i="7"/>
  <c r="W577" i="7" s="1"/>
  <c r="X577" i="7" s="1"/>
  <c r="Z577" i="7" s="1"/>
  <c r="R578" i="7"/>
  <c r="W578" i="7" s="1"/>
  <c r="R579" i="7"/>
  <c r="W579" i="7" s="1"/>
  <c r="X579" i="7" s="1"/>
  <c r="Z579" i="7" s="1"/>
  <c r="R580" i="7"/>
  <c r="W580" i="7" s="1"/>
  <c r="X580" i="7" s="1"/>
  <c r="Z580" i="7" s="1"/>
  <c r="R581" i="7"/>
  <c r="W581" i="7" s="1"/>
  <c r="R582" i="7"/>
  <c r="W582" i="7" s="1"/>
  <c r="X582" i="7" s="1"/>
  <c r="Z582" i="7" s="1"/>
  <c r="R583" i="7"/>
  <c r="W583" i="7" s="1"/>
  <c r="R584" i="7"/>
  <c r="W584" i="7" s="1"/>
  <c r="X584" i="7" s="1"/>
  <c r="Z584" i="7" s="1"/>
  <c r="R585" i="7"/>
  <c r="W585" i="7" s="1"/>
  <c r="R586" i="7"/>
  <c r="W586" i="7" s="1"/>
  <c r="X586" i="7" s="1"/>
  <c r="Z586" i="7" s="1"/>
  <c r="R587" i="7"/>
  <c r="W587" i="7" s="1"/>
  <c r="X587" i="7" s="1"/>
  <c r="Z587" i="7" s="1"/>
  <c r="R588" i="7"/>
  <c r="W588" i="7" s="1"/>
  <c r="X588" i="7" s="1"/>
  <c r="Z588" i="7" s="1"/>
  <c r="R589" i="7"/>
  <c r="W589" i="7" s="1"/>
  <c r="R590" i="7"/>
  <c r="W590" i="7" s="1"/>
  <c r="X590" i="7" s="1"/>
  <c r="Z590" i="7" s="1"/>
  <c r="R591" i="7"/>
  <c r="W591" i="7" s="1"/>
  <c r="X591" i="7" s="1"/>
  <c r="Z591" i="7" s="1"/>
  <c r="R592" i="7"/>
  <c r="W592" i="7" s="1"/>
  <c r="X592" i="7" s="1"/>
  <c r="Z592" i="7" s="1"/>
  <c r="R593" i="7"/>
  <c r="W593" i="7" s="1"/>
  <c r="X593" i="7" s="1"/>
  <c r="Z593" i="7" s="1"/>
  <c r="R594" i="7"/>
  <c r="W594" i="7" s="1"/>
  <c r="X594" i="7" s="1"/>
  <c r="Z594" i="7" s="1"/>
  <c r="R595" i="7"/>
  <c r="W595" i="7" s="1"/>
  <c r="X595" i="7" s="1"/>
  <c r="Z595" i="7" s="1"/>
  <c r="R596" i="7"/>
  <c r="W596" i="7" s="1"/>
  <c r="X596" i="7" s="1"/>
  <c r="Z596" i="7" s="1"/>
  <c r="R597" i="7"/>
  <c r="W597" i="7" s="1"/>
  <c r="R598" i="7"/>
  <c r="W598" i="7" s="1"/>
  <c r="X598" i="7" s="1"/>
  <c r="Z598" i="7" s="1"/>
  <c r="R599" i="7"/>
  <c r="W599" i="7" s="1"/>
  <c r="R600" i="7"/>
  <c r="W600" i="7" s="1"/>
  <c r="X600" i="7" s="1"/>
  <c r="Z600" i="7" s="1"/>
  <c r="R601" i="7"/>
  <c r="W601" i="7" s="1"/>
  <c r="R602" i="7"/>
  <c r="W602" i="7" s="1"/>
  <c r="X602" i="7" s="1"/>
  <c r="Z602" i="7" s="1"/>
  <c r="R603" i="7"/>
  <c r="W603" i="7" s="1"/>
  <c r="X603" i="7" s="1"/>
  <c r="Z603" i="7" s="1"/>
  <c r="R604" i="7"/>
  <c r="W604" i="7" s="1"/>
  <c r="X604" i="7" s="1"/>
  <c r="Z604" i="7" s="1"/>
  <c r="R605" i="7"/>
  <c r="W605" i="7" s="1"/>
  <c r="R606" i="7"/>
  <c r="W606" i="7" s="1"/>
  <c r="X606" i="7" s="1"/>
  <c r="Z606" i="7" s="1"/>
  <c r="R607" i="7"/>
  <c r="W607" i="7" s="1"/>
  <c r="X607" i="7" s="1"/>
  <c r="Z607" i="7" s="1"/>
  <c r="R608" i="7"/>
  <c r="W608" i="7" s="1"/>
  <c r="X608" i="7" s="1"/>
  <c r="Z608" i="7" s="1"/>
  <c r="R609" i="7"/>
  <c r="W609" i="7" s="1"/>
  <c r="X609" i="7" s="1"/>
  <c r="Z609" i="7" s="1"/>
  <c r="R610" i="7"/>
  <c r="W610" i="7" s="1"/>
  <c r="X610" i="7" s="1"/>
  <c r="Z610" i="7" s="1"/>
  <c r="R611" i="7"/>
  <c r="W611" i="7" s="1"/>
  <c r="X611" i="7" s="1"/>
  <c r="Z611" i="7" s="1"/>
  <c r="R612" i="7"/>
  <c r="W612" i="7" s="1"/>
  <c r="X612" i="7" s="1"/>
  <c r="Z612" i="7" s="1"/>
  <c r="R613" i="7"/>
  <c r="W613" i="7" s="1"/>
  <c r="R614" i="7"/>
  <c r="W614" i="7" s="1"/>
  <c r="X614" i="7" s="1"/>
  <c r="Z614" i="7" s="1"/>
  <c r="R615" i="7"/>
  <c r="W615" i="7" s="1"/>
  <c r="R616" i="7"/>
  <c r="W616" i="7" s="1"/>
  <c r="X616" i="7" s="1"/>
  <c r="Z616" i="7" s="1"/>
  <c r="R617" i="7"/>
  <c r="W617" i="7" s="1"/>
  <c r="R618" i="7"/>
  <c r="W618" i="7" s="1"/>
  <c r="X618" i="7" s="1"/>
  <c r="Z618" i="7" s="1"/>
  <c r="R619" i="7"/>
  <c r="W619" i="7" s="1"/>
  <c r="X619" i="7" s="1"/>
  <c r="Z619" i="7" s="1"/>
  <c r="R620" i="7"/>
  <c r="W620" i="7" s="1"/>
  <c r="X620" i="7" s="1"/>
  <c r="Z620" i="7" s="1"/>
  <c r="R621" i="7"/>
  <c r="W621" i="7" s="1"/>
  <c r="R622" i="7"/>
  <c r="W622" i="7" s="1"/>
  <c r="X622" i="7" s="1"/>
  <c r="Z622" i="7" s="1"/>
  <c r="R623" i="7"/>
  <c r="W623" i="7" s="1"/>
  <c r="R624" i="7"/>
  <c r="W624" i="7" s="1"/>
  <c r="R625" i="7"/>
  <c r="W625" i="7" s="1"/>
  <c r="X625" i="7" s="1"/>
  <c r="Z625" i="7" s="1"/>
  <c r="R626" i="7"/>
  <c r="W626" i="7" s="1"/>
  <c r="R627" i="7"/>
  <c r="W627" i="7" s="1"/>
  <c r="X627" i="7" s="1"/>
  <c r="Z627" i="7" s="1"/>
  <c r="R628" i="7"/>
  <c r="W628" i="7" s="1"/>
  <c r="R629" i="7"/>
  <c r="W629" i="7" s="1"/>
  <c r="R630" i="7"/>
  <c r="W630" i="7" s="1"/>
  <c r="R631" i="7"/>
  <c r="W631" i="7" s="1"/>
  <c r="R632" i="7"/>
  <c r="W632" i="7" s="1"/>
  <c r="R633" i="7"/>
  <c r="W633" i="7" s="1"/>
  <c r="R634" i="7"/>
  <c r="W634" i="7" s="1"/>
  <c r="R635" i="7"/>
  <c r="W635" i="7" s="1"/>
  <c r="X635" i="7" s="1"/>
  <c r="Z635" i="7" s="1"/>
  <c r="R636" i="7"/>
  <c r="W636" i="7" s="1"/>
  <c r="X636" i="7" s="1"/>
  <c r="Z636" i="7" s="1"/>
  <c r="R637" i="7"/>
  <c r="W637" i="7" s="1"/>
  <c r="R638" i="7"/>
  <c r="W638" i="7" s="1"/>
  <c r="R639" i="7"/>
  <c r="W639" i="7" s="1"/>
  <c r="X639" i="7" s="1"/>
  <c r="Z639" i="7" s="1"/>
  <c r="R640" i="7"/>
  <c r="W640" i="7" s="1"/>
  <c r="R641" i="7"/>
  <c r="W641" i="7" s="1"/>
  <c r="X641" i="7" s="1"/>
  <c r="Z641" i="7" s="1"/>
  <c r="R642" i="7"/>
  <c r="W642" i="7" s="1"/>
  <c r="X642" i="7" s="1"/>
  <c r="Z642" i="7" s="1"/>
  <c r="R643" i="7"/>
  <c r="W643" i="7" s="1"/>
  <c r="R644" i="7"/>
  <c r="W644" i="7" s="1"/>
  <c r="X644" i="7" s="1"/>
  <c r="Z644" i="7" s="1"/>
  <c r="R645" i="7"/>
  <c r="W645" i="7" s="1"/>
  <c r="R646" i="7"/>
  <c r="W646" i="7" s="1"/>
  <c r="X646" i="7" s="1"/>
  <c r="Z646" i="7" s="1"/>
  <c r="R647" i="7"/>
  <c r="W647" i="7" s="1"/>
  <c r="R648" i="7"/>
  <c r="W648" i="7" s="1"/>
  <c r="X648" i="7" s="1"/>
  <c r="Z648" i="7" s="1"/>
  <c r="R649" i="7"/>
  <c r="W649" i="7" s="1"/>
  <c r="R650" i="7"/>
  <c r="W650" i="7" s="1"/>
  <c r="X650" i="7" s="1"/>
  <c r="Z650" i="7" s="1"/>
  <c r="R651" i="7"/>
  <c r="W651" i="7" s="1"/>
  <c r="X651" i="7" s="1"/>
  <c r="Z651" i="7" s="1"/>
  <c r="R652" i="7"/>
  <c r="W652" i="7" s="1"/>
  <c r="X652" i="7" s="1"/>
  <c r="Z652" i="7" s="1"/>
  <c r="R653" i="7"/>
  <c r="S653" i="7" s="1"/>
  <c r="R654" i="7"/>
  <c r="W654" i="7" s="1"/>
  <c r="X654" i="7" s="1"/>
  <c r="Z654" i="7" s="1"/>
  <c r="R655" i="7"/>
  <c r="W655" i="7" s="1"/>
  <c r="X655" i="7" s="1"/>
  <c r="Z655" i="7" s="1"/>
  <c r="R656" i="7"/>
  <c r="W656" i="7" s="1"/>
  <c r="X656" i="7" s="1"/>
  <c r="Z656" i="7" s="1"/>
  <c r="R657" i="7"/>
  <c r="W657" i="7" s="1"/>
  <c r="X657" i="7" s="1"/>
  <c r="Z657" i="7" s="1"/>
  <c r="R658" i="7"/>
  <c r="W658" i="7" s="1"/>
  <c r="X658" i="7" s="1"/>
  <c r="Z658" i="7" s="1"/>
  <c r="R659" i="7"/>
  <c r="W659" i="7" s="1"/>
  <c r="X659" i="7" s="1"/>
  <c r="Z659" i="7" s="1"/>
  <c r="R660" i="7"/>
  <c r="W660" i="7" s="1"/>
  <c r="X660" i="7" s="1"/>
  <c r="Z660" i="7" s="1"/>
  <c r="R661" i="7"/>
  <c r="W661" i="7" s="1"/>
  <c r="R662" i="7"/>
  <c r="W662" i="7" s="1"/>
  <c r="X662" i="7" s="1"/>
  <c r="Z662" i="7" s="1"/>
  <c r="R663" i="7"/>
  <c r="W663" i="7" s="1"/>
  <c r="R664" i="7"/>
  <c r="W664" i="7" s="1"/>
  <c r="X664" i="7" s="1"/>
  <c r="Z664" i="7" s="1"/>
  <c r="R665" i="7"/>
  <c r="W665" i="7" s="1"/>
  <c r="R666" i="7"/>
  <c r="W666" i="7" s="1"/>
  <c r="X666" i="7" s="1"/>
  <c r="Z666" i="7" s="1"/>
  <c r="R667" i="7"/>
  <c r="W667" i="7" s="1"/>
  <c r="X667" i="7" s="1"/>
  <c r="Z667" i="7" s="1"/>
  <c r="R668" i="7"/>
  <c r="W668" i="7" s="1"/>
  <c r="X668" i="7" s="1"/>
  <c r="Z668" i="7" s="1"/>
  <c r="R669" i="7"/>
  <c r="S669" i="7" s="1"/>
  <c r="R670" i="7"/>
  <c r="W670" i="7" s="1"/>
  <c r="X670" i="7" s="1"/>
  <c r="Z670" i="7" s="1"/>
  <c r="R671" i="7"/>
  <c r="W671" i="7" s="1"/>
  <c r="X671" i="7" s="1"/>
  <c r="Z671" i="7" s="1"/>
  <c r="R672" i="7"/>
  <c r="W672" i="7" s="1"/>
  <c r="X672" i="7" s="1"/>
  <c r="Z672" i="7" s="1"/>
  <c r="R673" i="7"/>
  <c r="W673" i="7" s="1"/>
  <c r="X673" i="7" s="1"/>
  <c r="Z673" i="7" s="1"/>
  <c r="R674" i="7"/>
  <c r="W674" i="7" s="1"/>
  <c r="X674" i="7" s="1"/>
  <c r="Z674" i="7" s="1"/>
  <c r="R675" i="7"/>
  <c r="W675" i="7" s="1"/>
  <c r="X675" i="7" s="1"/>
  <c r="Z675" i="7" s="1"/>
  <c r="R676" i="7"/>
  <c r="W676" i="7" s="1"/>
  <c r="X676" i="7" s="1"/>
  <c r="Z676" i="7" s="1"/>
  <c r="R677" i="7"/>
  <c r="R678" i="7"/>
  <c r="W678" i="7" s="1"/>
  <c r="X678" i="7" s="1"/>
  <c r="Z678" i="7" s="1"/>
  <c r="R679" i="7"/>
  <c r="W679" i="7" s="1"/>
  <c r="R680" i="7"/>
  <c r="W680" i="7" s="1"/>
  <c r="X680" i="7" s="1"/>
  <c r="Z680" i="7" s="1"/>
  <c r="R681" i="7"/>
  <c r="W681" i="7" s="1"/>
  <c r="R682" i="7"/>
  <c r="W682" i="7" s="1"/>
  <c r="X682" i="7" s="1"/>
  <c r="Z682" i="7" s="1"/>
  <c r="R683" i="7"/>
  <c r="W683" i="7" s="1"/>
  <c r="X683" i="7" s="1"/>
  <c r="Z683" i="7" s="1"/>
  <c r="R684" i="7"/>
  <c r="W684" i="7" s="1"/>
  <c r="X684" i="7" s="1"/>
  <c r="Z684" i="7" s="1"/>
  <c r="R685" i="7"/>
  <c r="W685" i="7" s="1"/>
  <c r="R686" i="7"/>
  <c r="W686" i="7" s="1"/>
  <c r="X686" i="7" s="1"/>
  <c r="Z686" i="7" s="1"/>
  <c r="R687" i="7"/>
  <c r="W687" i="7" s="1"/>
  <c r="X687" i="7" s="1"/>
  <c r="Z687" i="7" s="1"/>
  <c r="R688" i="7"/>
  <c r="W688" i="7" s="1"/>
  <c r="X688" i="7" s="1"/>
  <c r="Z688" i="7" s="1"/>
  <c r="R689" i="7"/>
  <c r="W689" i="7" s="1"/>
  <c r="X689" i="7" s="1"/>
  <c r="Z689" i="7" s="1"/>
  <c r="R690" i="7"/>
  <c r="W690" i="7" s="1"/>
  <c r="X690" i="7" s="1"/>
  <c r="Z690" i="7" s="1"/>
  <c r="R691" i="7"/>
  <c r="W691" i="7" s="1"/>
  <c r="X691" i="7" s="1"/>
  <c r="Z691" i="7" s="1"/>
  <c r="R692" i="7"/>
  <c r="W692" i="7" s="1"/>
  <c r="X692" i="7" s="1"/>
  <c r="Z692" i="7" s="1"/>
  <c r="R693" i="7"/>
  <c r="S693" i="7" s="1"/>
  <c r="R694" i="7"/>
  <c r="W694" i="7" s="1"/>
  <c r="X694" i="7" s="1"/>
  <c r="Z694" i="7" s="1"/>
  <c r="R695" i="7"/>
  <c r="W695" i="7" s="1"/>
  <c r="R696" i="7"/>
  <c r="W696" i="7" s="1"/>
  <c r="X696" i="7" s="1"/>
  <c r="Z696" i="7" s="1"/>
  <c r="R697" i="7"/>
  <c r="W697" i="7" s="1"/>
  <c r="R698" i="7"/>
  <c r="W698" i="7" s="1"/>
  <c r="X698" i="7" s="1"/>
  <c r="Z698" i="7" s="1"/>
  <c r="R699" i="7"/>
  <c r="W699" i="7" s="1"/>
  <c r="X699" i="7" s="1"/>
  <c r="Z699" i="7" s="1"/>
  <c r="R700" i="7"/>
  <c r="W700" i="7" s="1"/>
  <c r="X700" i="7" s="1"/>
  <c r="Z700" i="7" s="1"/>
  <c r="R701" i="7"/>
  <c r="S701" i="7" s="1"/>
  <c r="R702" i="7"/>
  <c r="W702" i="7" s="1"/>
  <c r="X702" i="7" s="1"/>
  <c r="Z702" i="7" s="1"/>
  <c r="R703" i="7"/>
  <c r="W703" i="7" s="1"/>
  <c r="X703" i="7" s="1"/>
  <c r="Z703" i="7" s="1"/>
  <c r="R704" i="7"/>
  <c r="W704" i="7" s="1"/>
  <c r="X704" i="7" s="1"/>
  <c r="Z704" i="7" s="1"/>
  <c r="R705" i="7"/>
  <c r="W705" i="7" s="1"/>
  <c r="X705" i="7" s="1"/>
  <c r="Z705" i="7" s="1"/>
  <c r="R706" i="7"/>
  <c r="W706" i="7" s="1"/>
  <c r="X706" i="7" s="1"/>
  <c r="Z706" i="7" s="1"/>
  <c r="R707" i="7"/>
  <c r="W707" i="7" s="1"/>
  <c r="X707" i="7" s="1"/>
  <c r="Z707" i="7" s="1"/>
  <c r="R708" i="7"/>
  <c r="W708" i="7" s="1"/>
  <c r="X708" i="7" s="1"/>
  <c r="Z708" i="7" s="1"/>
  <c r="R709" i="7"/>
  <c r="W709" i="7" s="1"/>
  <c r="R710" i="7"/>
  <c r="W710" i="7" s="1"/>
  <c r="R711" i="7"/>
  <c r="W711" i="7" s="1"/>
  <c r="R712" i="7"/>
  <c r="W712" i="7" s="1"/>
  <c r="X712" i="7" s="1"/>
  <c r="Z712" i="7" s="1"/>
  <c r="R713" i="7"/>
  <c r="W713" i="7" s="1"/>
  <c r="R714" i="7"/>
  <c r="W714" i="7" s="1"/>
  <c r="X714" i="7" s="1"/>
  <c r="Z714" i="7" s="1"/>
  <c r="R715" i="7"/>
  <c r="W715" i="7" s="1"/>
  <c r="R716" i="7"/>
  <c r="W716" i="7" s="1"/>
  <c r="X716" i="7" s="1"/>
  <c r="Z716" i="7" s="1"/>
  <c r="R717" i="7"/>
  <c r="W717" i="7" s="1"/>
  <c r="R718" i="7"/>
  <c r="W718" i="7" s="1"/>
  <c r="X718" i="7" s="1"/>
  <c r="Z718" i="7" s="1"/>
  <c r="R719" i="7"/>
  <c r="W719" i="7" s="1"/>
  <c r="R720" i="7"/>
  <c r="W720" i="7" s="1"/>
  <c r="X720" i="7" s="1"/>
  <c r="Z720" i="7" s="1"/>
  <c r="R721" i="7"/>
  <c r="W721" i="7" s="1"/>
  <c r="R722" i="7"/>
  <c r="W722" i="7" s="1"/>
  <c r="X722" i="7" s="1"/>
  <c r="Z722" i="7" s="1"/>
  <c r="R723" i="7"/>
  <c r="W723" i="7" s="1"/>
  <c r="R724" i="7"/>
  <c r="W724" i="7" s="1"/>
  <c r="X724" i="7" s="1"/>
  <c r="Z724" i="7" s="1"/>
  <c r="R725" i="7"/>
  <c r="W725" i="7" s="1"/>
  <c r="R726" i="7"/>
  <c r="W726" i="7" s="1"/>
  <c r="X726" i="7" s="1"/>
  <c r="Z726" i="7" s="1"/>
  <c r="R727" i="7"/>
  <c r="W727" i="7" s="1"/>
  <c r="R728" i="7"/>
  <c r="W728" i="7" s="1"/>
  <c r="R729" i="7"/>
  <c r="W729" i="7" s="1"/>
  <c r="R730" i="7"/>
  <c r="W730" i="7" s="1"/>
  <c r="X730" i="7" s="1"/>
  <c r="Z730" i="7" s="1"/>
  <c r="R731" i="7"/>
  <c r="W731" i="7" s="1"/>
  <c r="R732" i="7"/>
  <c r="W732" i="7" s="1"/>
  <c r="X732" i="7" s="1"/>
  <c r="Z732" i="7" s="1"/>
  <c r="R733" i="7"/>
  <c r="W733" i="7" s="1"/>
  <c r="R734" i="7"/>
  <c r="W734" i="7" s="1"/>
  <c r="X734" i="7" s="1"/>
  <c r="Z734" i="7" s="1"/>
  <c r="R735" i="7"/>
  <c r="W735" i="7" s="1"/>
  <c r="X735" i="7" s="1"/>
  <c r="Z735" i="7" s="1"/>
  <c r="R736" i="7"/>
  <c r="W736" i="7" s="1"/>
  <c r="R737" i="7"/>
  <c r="W737" i="7" s="1"/>
  <c r="R738" i="7"/>
  <c r="W738" i="7" s="1"/>
  <c r="X738" i="7" s="1"/>
  <c r="Z738" i="7" s="1"/>
  <c r="R739" i="7"/>
  <c r="W739" i="7" s="1"/>
  <c r="R740" i="7"/>
  <c r="W740" i="7" s="1"/>
  <c r="X740" i="7" s="1"/>
  <c r="Z740" i="7" s="1"/>
  <c r="R741" i="7"/>
  <c r="W741" i="7" s="1"/>
  <c r="R742" i="7"/>
  <c r="W742" i="7" s="1"/>
  <c r="X742" i="7" s="1"/>
  <c r="Z742" i="7" s="1"/>
  <c r="R743" i="7"/>
  <c r="W743" i="7" s="1"/>
  <c r="R744" i="7"/>
  <c r="W744" i="7" s="1"/>
  <c r="R745" i="7"/>
  <c r="W745" i="7" s="1"/>
  <c r="R746" i="7"/>
  <c r="W746" i="7" s="1"/>
  <c r="X746" i="7" s="1"/>
  <c r="Z746" i="7" s="1"/>
  <c r="R747" i="7"/>
  <c r="W747" i="7" s="1"/>
  <c r="R748" i="7"/>
  <c r="W748" i="7" s="1"/>
  <c r="X748" i="7" s="1"/>
  <c r="Z748" i="7" s="1"/>
  <c r="R749" i="7"/>
  <c r="W749" i="7" s="1"/>
  <c r="R750" i="7"/>
  <c r="W750" i="7" s="1"/>
  <c r="X750" i="7" s="1"/>
  <c r="Z750" i="7" s="1"/>
  <c r="R751" i="7"/>
  <c r="W751" i="7" s="1"/>
  <c r="X751" i="7" s="1"/>
  <c r="Z751" i="7" s="1"/>
  <c r="R752" i="7"/>
  <c r="W752" i="7" s="1"/>
  <c r="R753" i="7"/>
  <c r="W753" i="7" s="1"/>
  <c r="X753" i="7" s="1"/>
  <c r="Z753" i="7" s="1"/>
  <c r="R754" i="7"/>
  <c r="W754" i="7" s="1"/>
  <c r="R755" i="7"/>
  <c r="W755" i="7" s="1"/>
  <c r="R756" i="7"/>
  <c r="W756" i="7" s="1"/>
  <c r="X756" i="7" s="1"/>
  <c r="Z756" i="7" s="1"/>
  <c r="R757" i="7"/>
  <c r="W757" i="7" s="1"/>
  <c r="R758" i="7"/>
  <c r="W758" i="7" s="1"/>
  <c r="X758" i="7" s="1"/>
  <c r="Z758" i="7" s="1"/>
  <c r="R759" i="7"/>
  <c r="W759" i="7" s="1"/>
  <c r="R760" i="7"/>
  <c r="W760" i="7" s="1"/>
  <c r="X760" i="7" s="1"/>
  <c r="Z760" i="7" s="1"/>
  <c r="R761" i="7"/>
  <c r="W761" i="7" s="1"/>
  <c r="X761" i="7" s="1"/>
  <c r="Z761" i="7" s="1"/>
  <c r="R762" i="7"/>
  <c r="W762" i="7" s="1"/>
  <c r="X762" i="7" s="1"/>
  <c r="Z762" i="7" s="1"/>
  <c r="R763" i="7"/>
  <c r="W763" i="7" s="1"/>
  <c r="R764" i="7"/>
  <c r="W764" i="7" s="1"/>
  <c r="X764" i="7" s="1"/>
  <c r="Z764" i="7" s="1"/>
  <c r="R765" i="7"/>
  <c r="W765" i="7" s="1"/>
  <c r="R766" i="7"/>
  <c r="W766" i="7" s="1"/>
  <c r="X766" i="7" s="1"/>
  <c r="Z766" i="7" s="1"/>
  <c r="R767" i="7"/>
  <c r="W767" i="7" s="1"/>
  <c r="X767" i="7" s="1"/>
  <c r="Z767" i="7" s="1"/>
  <c r="R768" i="7"/>
  <c r="W768" i="7" s="1"/>
  <c r="X768" i="7" s="1"/>
  <c r="Z768" i="7" s="1"/>
  <c r="R769" i="7"/>
  <c r="W769" i="7" s="1"/>
  <c r="X769" i="7" s="1"/>
  <c r="Z769" i="7" s="1"/>
  <c r="R770" i="7"/>
  <c r="W770" i="7" s="1"/>
  <c r="R771" i="7"/>
  <c r="W771" i="7" s="1"/>
  <c r="X771" i="7" s="1"/>
  <c r="Z771" i="7" s="1"/>
  <c r="R772" i="7"/>
  <c r="W772" i="7" s="1"/>
  <c r="X772" i="7" s="1"/>
  <c r="Z772" i="7" s="1"/>
  <c r="R773" i="7"/>
  <c r="W773" i="7" s="1"/>
  <c r="R774" i="7"/>
  <c r="W774" i="7" s="1"/>
  <c r="X774" i="7" s="1"/>
  <c r="Z774" i="7" s="1"/>
  <c r="R775" i="7"/>
  <c r="W775" i="7" s="1"/>
  <c r="R776" i="7"/>
  <c r="W776" i="7" s="1"/>
  <c r="X776" i="7" s="1"/>
  <c r="Z776" i="7" s="1"/>
  <c r="R777" i="7"/>
  <c r="W777" i="7" s="1"/>
  <c r="R778" i="7"/>
  <c r="W778" i="7" s="1"/>
  <c r="R779" i="7"/>
  <c r="W779" i="7" s="1"/>
  <c r="X779" i="7" s="1"/>
  <c r="Z779" i="7" s="1"/>
  <c r="R780" i="7"/>
  <c r="W780" i="7" s="1"/>
  <c r="X780" i="7" s="1"/>
  <c r="Z780" i="7" s="1"/>
  <c r="R781" i="7"/>
  <c r="S781" i="7" s="1"/>
  <c r="R782" i="7"/>
  <c r="W782" i="7" s="1"/>
  <c r="X782" i="7" s="1"/>
  <c r="Z782" i="7" s="1"/>
  <c r="R783" i="7"/>
  <c r="W783" i="7" s="1"/>
  <c r="X783" i="7" s="1"/>
  <c r="Z783" i="7" s="1"/>
  <c r="R784" i="7"/>
  <c r="W784" i="7" s="1"/>
  <c r="X784" i="7" s="1"/>
  <c r="Z784" i="7" s="1"/>
  <c r="R785" i="7"/>
  <c r="W785" i="7" s="1"/>
  <c r="R786" i="7"/>
  <c r="W786" i="7" s="1"/>
  <c r="X786" i="7" s="1"/>
  <c r="Z786" i="7" s="1"/>
  <c r="R787" i="7"/>
  <c r="W787" i="7" s="1"/>
  <c r="X787" i="7" s="1"/>
  <c r="Z787" i="7" s="1"/>
  <c r="R788" i="7"/>
  <c r="W788" i="7" s="1"/>
  <c r="X788" i="7" s="1"/>
  <c r="Z788" i="7" s="1"/>
  <c r="R789" i="7"/>
  <c r="W789" i="7" s="1"/>
  <c r="R790" i="7"/>
  <c r="W790" i="7" s="1"/>
  <c r="X790" i="7" s="1"/>
  <c r="Z790" i="7" s="1"/>
  <c r="R791" i="7"/>
  <c r="W791" i="7" s="1"/>
  <c r="R792" i="7"/>
  <c r="W792" i="7" s="1"/>
  <c r="X792" i="7" s="1"/>
  <c r="Z792" i="7" s="1"/>
  <c r="R793" i="7"/>
  <c r="W793" i="7" s="1"/>
  <c r="R794" i="7"/>
  <c r="W794" i="7" s="1"/>
  <c r="X794" i="7" s="1"/>
  <c r="Z794" i="7" s="1"/>
  <c r="R795" i="7"/>
  <c r="W795" i="7" s="1"/>
  <c r="X795" i="7" s="1"/>
  <c r="Z795" i="7" s="1"/>
  <c r="R796" i="7"/>
  <c r="W796" i="7" s="1"/>
  <c r="X796" i="7" s="1"/>
  <c r="Z796" i="7" s="1"/>
  <c r="R797" i="7"/>
  <c r="S797" i="7" s="1"/>
  <c r="R798" i="7"/>
  <c r="W798" i="7" s="1"/>
  <c r="X798" i="7" s="1"/>
  <c r="Z798" i="7" s="1"/>
  <c r="R799" i="7"/>
  <c r="W799" i="7" s="1"/>
  <c r="X799" i="7" s="1"/>
  <c r="Z799" i="7" s="1"/>
  <c r="R800" i="7"/>
  <c r="W800" i="7" s="1"/>
  <c r="X800" i="7" s="1"/>
  <c r="Z800" i="7" s="1"/>
  <c r="R801" i="7"/>
  <c r="W801" i="7" s="1"/>
  <c r="R802" i="7"/>
  <c r="W802" i="7" s="1"/>
  <c r="X802" i="7" s="1"/>
  <c r="Z802" i="7" s="1"/>
  <c r="R803" i="7"/>
  <c r="W803" i="7" s="1"/>
  <c r="X803" i="7" s="1"/>
  <c r="Z803" i="7" s="1"/>
  <c r="R804" i="7"/>
  <c r="W804" i="7" s="1"/>
  <c r="X804" i="7" s="1"/>
  <c r="Z804" i="7" s="1"/>
  <c r="R805" i="7"/>
  <c r="S805" i="7" s="1"/>
  <c r="R806" i="7"/>
  <c r="W806" i="7" s="1"/>
  <c r="X806" i="7" s="1"/>
  <c r="Z806" i="7" s="1"/>
  <c r="R807" i="7"/>
  <c r="W807" i="7" s="1"/>
  <c r="R808" i="7"/>
  <c r="W808" i="7" s="1"/>
  <c r="R809" i="7"/>
  <c r="W809" i="7" s="1"/>
  <c r="R810" i="7"/>
  <c r="W810" i="7" s="1"/>
  <c r="R811" i="7"/>
  <c r="W811" i="7" s="1"/>
  <c r="X811" i="7" s="1"/>
  <c r="Z811" i="7" s="1"/>
  <c r="R812" i="7"/>
  <c r="W812" i="7" s="1"/>
  <c r="X812" i="7" s="1"/>
  <c r="Z812" i="7" s="1"/>
  <c r="R813" i="7"/>
  <c r="W813" i="7" s="1"/>
  <c r="R814" i="7"/>
  <c r="W814" i="7" s="1"/>
  <c r="X814" i="7" s="1"/>
  <c r="Z814" i="7" s="1"/>
  <c r="R815" i="7"/>
  <c r="W815" i="7" s="1"/>
  <c r="X815" i="7" s="1"/>
  <c r="Z815" i="7" s="1"/>
  <c r="R816" i="7"/>
  <c r="W816" i="7" s="1"/>
  <c r="R817" i="7"/>
  <c r="W817" i="7" s="1"/>
  <c r="X817" i="7" s="1"/>
  <c r="Z817" i="7" s="1"/>
  <c r="R818" i="7"/>
  <c r="W818" i="7" s="1"/>
  <c r="R819" i="7"/>
  <c r="W819" i="7" s="1"/>
  <c r="X819" i="7" s="1"/>
  <c r="Z819" i="7" s="1"/>
  <c r="R820" i="7"/>
  <c r="W820" i="7" s="1"/>
  <c r="R821" i="7"/>
  <c r="W821" i="7" s="1"/>
  <c r="R822" i="7"/>
  <c r="W822" i="7" s="1"/>
  <c r="R823" i="7"/>
  <c r="W823" i="7" s="1"/>
  <c r="R824" i="7"/>
  <c r="W824" i="7" s="1"/>
  <c r="R825" i="7"/>
  <c r="W825" i="7" s="1"/>
  <c r="X825" i="7" s="1"/>
  <c r="Z825" i="7" s="1"/>
  <c r="R826" i="7"/>
  <c r="W826" i="7" s="1"/>
  <c r="R827" i="7"/>
  <c r="W827" i="7" s="1"/>
  <c r="X827" i="7" s="1"/>
  <c r="Z827" i="7" s="1"/>
  <c r="R828" i="7"/>
  <c r="W828" i="7" s="1"/>
  <c r="R829" i="7"/>
  <c r="W829" i="7" s="1"/>
  <c r="R830" i="7"/>
  <c r="W830" i="7" s="1"/>
  <c r="R831" i="7"/>
  <c r="W831" i="7" s="1"/>
  <c r="X831" i="7" s="1"/>
  <c r="Z831" i="7" s="1"/>
  <c r="R832" i="7"/>
  <c r="W832" i="7" s="1"/>
  <c r="X832" i="7" s="1"/>
  <c r="Z832" i="7" s="1"/>
  <c r="R833" i="7"/>
  <c r="W833" i="7" s="1"/>
  <c r="X833" i="7" s="1"/>
  <c r="Z833" i="7" s="1"/>
  <c r="R834" i="7"/>
  <c r="W834" i="7" s="1"/>
  <c r="X834" i="7" s="1"/>
  <c r="Z834" i="7" s="1"/>
  <c r="R835" i="7"/>
  <c r="W835" i="7" s="1"/>
  <c r="R836" i="7"/>
  <c r="W836" i="7" s="1"/>
  <c r="X836" i="7" s="1"/>
  <c r="Z836" i="7" s="1"/>
  <c r="R837" i="7"/>
  <c r="S837" i="7" s="1"/>
  <c r="R838" i="7"/>
  <c r="W838" i="7" s="1"/>
  <c r="X838" i="7" s="1"/>
  <c r="Z838" i="7" s="1"/>
  <c r="R839" i="7"/>
  <c r="W839" i="7" s="1"/>
  <c r="R840" i="7"/>
  <c r="W840" i="7" s="1"/>
  <c r="X840" i="7" s="1"/>
  <c r="Z840" i="7" s="1"/>
  <c r="R841" i="7"/>
  <c r="W841" i="7" s="1"/>
  <c r="X841" i="7" s="1"/>
  <c r="Z841" i="7" s="1"/>
  <c r="R842" i="7"/>
  <c r="W842" i="7" s="1"/>
  <c r="X842" i="7" s="1"/>
  <c r="Z842" i="7" s="1"/>
  <c r="R843" i="7"/>
  <c r="R844" i="7"/>
  <c r="W844" i="7" s="1"/>
  <c r="R845" i="7"/>
  <c r="S845" i="7" s="1"/>
  <c r="R846" i="7"/>
  <c r="W846" i="7" s="1"/>
  <c r="R847" i="7"/>
  <c r="W847" i="7" s="1"/>
  <c r="R848" i="7"/>
  <c r="W848" i="7" s="1"/>
  <c r="R849" i="7"/>
  <c r="W849" i="7" s="1"/>
  <c r="X849" i="7" s="1"/>
  <c r="Z849" i="7" s="1"/>
  <c r="R850" i="7"/>
  <c r="W850" i="7" s="1"/>
  <c r="R851" i="7"/>
  <c r="W851" i="7" s="1"/>
  <c r="X851" i="7" s="1"/>
  <c r="Z851" i="7" s="1"/>
  <c r="R852" i="7"/>
  <c r="W852" i="7" s="1"/>
  <c r="X852" i="7" s="1"/>
  <c r="Z852" i="7" s="1"/>
  <c r="R853" i="7"/>
  <c r="S853" i="7" s="1"/>
  <c r="R854" i="7"/>
  <c r="W854" i="7" s="1"/>
  <c r="X854" i="7" s="1"/>
  <c r="Z854" i="7" s="1"/>
  <c r="R855" i="7"/>
  <c r="W855" i="7" s="1"/>
  <c r="R856" i="7"/>
  <c r="W856" i="7" s="1"/>
  <c r="R857" i="7"/>
  <c r="W857" i="7" s="1"/>
  <c r="X857" i="7" s="1"/>
  <c r="Z857" i="7" s="1"/>
  <c r="R858" i="7"/>
  <c r="W858" i="7" s="1"/>
  <c r="R859" i="7"/>
  <c r="R860" i="7"/>
  <c r="W860" i="7" s="1"/>
  <c r="R861" i="7"/>
  <c r="W861" i="7" s="1"/>
  <c r="R862" i="7"/>
  <c r="W862" i="7" s="1"/>
  <c r="X862" i="7" s="1"/>
  <c r="Z862" i="7" s="1"/>
  <c r="R863" i="7"/>
  <c r="W863" i="7" s="1"/>
  <c r="R864" i="7"/>
  <c r="W864" i="7" s="1"/>
  <c r="R865" i="7"/>
  <c r="W865" i="7" s="1"/>
  <c r="X865" i="7" s="1"/>
  <c r="Z865" i="7" s="1"/>
  <c r="R866" i="7"/>
  <c r="R867" i="7"/>
  <c r="W867" i="7" s="1"/>
  <c r="X867" i="7" s="1"/>
  <c r="Z867" i="7" s="1"/>
  <c r="R868" i="7"/>
  <c r="W868" i="7" s="1"/>
  <c r="R869" i="7"/>
  <c r="S869" i="7" s="1"/>
  <c r="R870" i="7"/>
  <c r="W870" i="7" s="1"/>
  <c r="R871" i="7"/>
  <c r="W871" i="7" s="1"/>
  <c r="X871" i="7" s="1"/>
  <c r="Z871" i="7" s="1"/>
  <c r="R872" i="7"/>
  <c r="W872" i="7" s="1"/>
  <c r="R873" i="7"/>
  <c r="W873" i="7" s="1"/>
  <c r="X873" i="7" s="1"/>
  <c r="Z873" i="7" s="1"/>
  <c r="R874" i="7"/>
  <c r="W874" i="7" s="1"/>
  <c r="X874" i="7" s="1"/>
  <c r="Z874" i="7" s="1"/>
  <c r="R875" i="7"/>
  <c r="W875" i="7" s="1"/>
  <c r="X875" i="7" s="1"/>
  <c r="Z875" i="7" s="1"/>
  <c r="R876" i="7"/>
  <c r="W876" i="7" s="1"/>
  <c r="X876" i="7" s="1"/>
  <c r="Z876" i="7" s="1"/>
  <c r="R877" i="7"/>
  <c r="S877" i="7" s="1"/>
  <c r="R878" i="7"/>
  <c r="W878" i="7" s="1"/>
  <c r="X878" i="7" s="1"/>
  <c r="Z878" i="7" s="1"/>
  <c r="R879" i="7"/>
  <c r="W879" i="7" s="1"/>
  <c r="R880" i="7"/>
  <c r="W880" i="7" s="1"/>
  <c r="X880" i="7" s="1"/>
  <c r="Z880" i="7" s="1"/>
  <c r="R881" i="7"/>
  <c r="W881" i="7" s="1"/>
  <c r="X881" i="7" s="1"/>
  <c r="Z881" i="7" s="1"/>
  <c r="R882" i="7"/>
  <c r="W882" i="7" s="1"/>
  <c r="X882" i="7" s="1"/>
  <c r="Z882" i="7" s="1"/>
  <c r="R883" i="7"/>
  <c r="W883" i="7" s="1"/>
  <c r="X883" i="7" s="1"/>
  <c r="Z883" i="7" s="1"/>
  <c r="R884" i="7"/>
  <c r="W884" i="7" s="1"/>
  <c r="X884" i="7" s="1"/>
  <c r="Z884" i="7" s="1"/>
  <c r="R885" i="7"/>
  <c r="W885" i="7" s="1"/>
  <c r="R886" i="7"/>
  <c r="W886" i="7" s="1"/>
  <c r="X886" i="7" s="1"/>
  <c r="Z886" i="7" s="1"/>
  <c r="R887" i="7"/>
  <c r="R888" i="7"/>
  <c r="W888" i="7" s="1"/>
  <c r="X888" i="7" s="1"/>
  <c r="Z888" i="7" s="1"/>
  <c r="R889" i="7"/>
  <c r="W889" i="7" s="1"/>
  <c r="R890" i="7"/>
  <c r="W890" i="7" s="1"/>
  <c r="X890" i="7" s="1"/>
  <c r="Z890" i="7" s="1"/>
  <c r="R891" i="7"/>
  <c r="W891" i="7" s="1"/>
  <c r="R892" i="7"/>
  <c r="W892" i="7" s="1"/>
  <c r="X892" i="7" s="1"/>
  <c r="Z892" i="7" s="1"/>
  <c r="R893" i="7"/>
  <c r="S893" i="7" s="1"/>
  <c r="R894" i="7"/>
  <c r="W894" i="7" s="1"/>
  <c r="X894" i="7" s="1"/>
  <c r="Z894" i="7" s="1"/>
  <c r="R895" i="7"/>
  <c r="W895" i="7" s="1"/>
  <c r="X895" i="7" s="1"/>
  <c r="Z895" i="7" s="1"/>
  <c r="R896" i="7"/>
  <c r="W896" i="7" s="1"/>
  <c r="X896" i="7" s="1"/>
  <c r="Z896" i="7" s="1"/>
  <c r="R897" i="7"/>
  <c r="W897" i="7" s="1"/>
  <c r="X897" i="7" s="1"/>
  <c r="Z897" i="7" s="1"/>
  <c r="R898" i="7"/>
  <c r="W898" i="7" s="1"/>
  <c r="X898" i="7" s="1"/>
  <c r="Z898" i="7" s="1"/>
  <c r="R899" i="7"/>
  <c r="W899" i="7" s="1"/>
  <c r="X899" i="7" s="1"/>
  <c r="Z899" i="7" s="1"/>
  <c r="R900" i="7"/>
  <c r="W900" i="7" s="1"/>
  <c r="X900" i="7" s="1"/>
  <c r="Z900" i="7" s="1"/>
  <c r="R901" i="7"/>
  <c r="W901" i="7" s="1"/>
  <c r="R902" i="7"/>
  <c r="R903" i="7"/>
  <c r="W903" i="7" s="1"/>
  <c r="R904" i="7"/>
  <c r="W904" i="7" s="1"/>
  <c r="X904" i="7" s="1"/>
  <c r="Z904" i="7" s="1"/>
  <c r="R905" i="7"/>
  <c r="W905" i="7" s="1"/>
  <c r="X905" i="7" s="1"/>
  <c r="Z905" i="7" s="1"/>
  <c r="R906" i="7"/>
  <c r="R907" i="7"/>
  <c r="W907" i="7" s="1"/>
  <c r="X907" i="7" s="1"/>
  <c r="Z907" i="7" s="1"/>
  <c r="R908" i="7"/>
  <c r="W908" i="7" s="1"/>
  <c r="X908" i="7" s="1"/>
  <c r="Z908" i="7" s="1"/>
  <c r="R909" i="7"/>
  <c r="S909" i="7" s="1"/>
  <c r="R910" i="7"/>
  <c r="W910" i="7" s="1"/>
  <c r="X910" i="7" s="1"/>
  <c r="Z910" i="7" s="1"/>
  <c r="R911" i="7"/>
  <c r="W911" i="7" s="1"/>
  <c r="R912" i="7"/>
  <c r="W912" i="7" s="1"/>
  <c r="X912" i="7" s="1"/>
  <c r="Z912" i="7" s="1"/>
  <c r="R913" i="7"/>
  <c r="W913" i="7" s="1"/>
  <c r="R914" i="7"/>
  <c r="W914" i="7" s="1"/>
  <c r="X914" i="7" s="1"/>
  <c r="Z914" i="7" s="1"/>
  <c r="R915" i="7"/>
  <c r="W915" i="7" s="1"/>
  <c r="R916" i="7"/>
  <c r="W916" i="7" s="1"/>
  <c r="X916" i="7" s="1"/>
  <c r="Z916" i="7" s="1"/>
  <c r="R917" i="7"/>
  <c r="W917" i="7" s="1"/>
  <c r="R918" i="7"/>
  <c r="W918" i="7" s="1"/>
  <c r="X918" i="7" s="1"/>
  <c r="Z918" i="7" s="1"/>
  <c r="R919" i="7"/>
  <c r="W919" i="7" s="1"/>
  <c r="R920" i="7"/>
  <c r="W920" i="7" s="1"/>
  <c r="R921" i="7"/>
  <c r="R922" i="7"/>
  <c r="W922" i="7" s="1"/>
  <c r="X922" i="7" s="1"/>
  <c r="Z922" i="7" s="1"/>
  <c r="R923" i="7"/>
  <c r="W923" i="7" s="1"/>
  <c r="X923" i="7" s="1"/>
  <c r="Z923" i="7" s="1"/>
  <c r="R924" i="7"/>
  <c r="W924" i="7" s="1"/>
  <c r="R925" i="7"/>
  <c r="W925" i="7" s="1"/>
  <c r="R926" i="7"/>
  <c r="W926" i="7" s="1"/>
  <c r="R927" i="7"/>
  <c r="R928" i="7"/>
  <c r="W928" i="7" s="1"/>
  <c r="R929" i="7"/>
  <c r="W929" i="7" s="1"/>
  <c r="R930" i="7"/>
  <c r="W930" i="7" s="1"/>
  <c r="R931" i="7"/>
  <c r="W931" i="7" s="1"/>
  <c r="X931" i="7" s="1"/>
  <c r="Z931" i="7" s="1"/>
  <c r="R932" i="7"/>
  <c r="W932" i="7" s="1"/>
  <c r="R933" i="7"/>
  <c r="W933" i="7" s="1"/>
  <c r="R934" i="7"/>
  <c r="W934" i="7" s="1"/>
  <c r="R935" i="7"/>
  <c r="W935" i="7" s="1"/>
  <c r="X935" i="7" s="1"/>
  <c r="Z935" i="7" s="1"/>
  <c r="R936" i="7"/>
  <c r="R937" i="7"/>
  <c r="W937" i="7" s="1"/>
  <c r="R938" i="7"/>
  <c r="W938" i="7" s="1"/>
  <c r="R939" i="7"/>
  <c r="W939" i="7" s="1"/>
  <c r="X939" i="7" s="1"/>
  <c r="Z939" i="7" s="1"/>
  <c r="R940" i="7"/>
  <c r="W940" i="7" s="1"/>
  <c r="R941" i="7"/>
  <c r="W941" i="7" s="1"/>
  <c r="R942" i="7"/>
  <c r="W942" i="7" s="1"/>
  <c r="X942" i="7" s="1"/>
  <c r="Z942" i="7" s="1"/>
  <c r="R943" i="7"/>
  <c r="W943" i="7" s="1"/>
  <c r="X943" i="7" s="1"/>
  <c r="Z943" i="7" s="1"/>
  <c r="R944" i="7"/>
  <c r="W944" i="7" s="1"/>
  <c r="X944" i="7" s="1"/>
  <c r="Z944" i="7" s="1"/>
  <c r="R945" i="7"/>
  <c r="R946" i="7"/>
  <c r="W946" i="7" s="1"/>
  <c r="R947" i="7"/>
  <c r="W947" i="7" s="1"/>
  <c r="X947" i="7" s="1"/>
  <c r="Z947" i="7" s="1"/>
  <c r="R948" i="7"/>
  <c r="W948" i="7" s="1"/>
  <c r="X948" i="7" s="1"/>
  <c r="Z948" i="7" s="1"/>
  <c r="R949" i="7"/>
  <c r="S949" i="7" s="1"/>
  <c r="R950" i="7"/>
  <c r="W950" i="7" s="1"/>
  <c r="R951" i="7"/>
  <c r="W951" i="7" s="1"/>
  <c r="R952" i="7"/>
  <c r="W952" i="7" s="1"/>
  <c r="X952" i="7" s="1"/>
  <c r="Z952" i="7" s="1"/>
  <c r="R953" i="7"/>
  <c r="W953" i="7" s="1"/>
  <c r="X953" i="7" s="1"/>
  <c r="Z953" i="7" s="1"/>
  <c r="R954" i="7"/>
  <c r="W954" i="7" s="1"/>
  <c r="R955" i="7"/>
  <c r="W955" i="7" s="1"/>
  <c r="X955" i="7" s="1"/>
  <c r="Z955" i="7" s="1"/>
  <c r="R956" i="7"/>
  <c r="W956" i="7" s="1"/>
  <c r="R957" i="7"/>
  <c r="W957" i="7" s="1"/>
  <c r="R958" i="7"/>
  <c r="W958" i="7" s="1"/>
  <c r="R959" i="7"/>
  <c r="W959" i="7" s="1"/>
  <c r="X959" i="7" s="1"/>
  <c r="Z959" i="7" s="1"/>
  <c r="R960" i="7"/>
  <c r="W960" i="7" s="1"/>
  <c r="X960" i="7" s="1"/>
  <c r="Z960" i="7" s="1"/>
  <c r="R961" i="7"/>
  <c r="W961" i="7" s="1"/>
  <c r="R962" i="7"/>
  <c r="W962" i="7" s="1"/>
  <c r="X962" i="7" s="1"/>
  <c r="Z962" i="7" s="1"/>
  <c r="R963" i="7"/>
  <c r="W963" i="7" s="1"/>
  <c r="R964" i="7"/>
  <c r="W964" i="7" s="1"/>
  <c r="R965" i="7"/>
  <c r="W965" i="7" s="1"/>
  <c r="R966" i="7"/>
  <c r="W966" i="7" s="1"/>
  <c r="X966" i="7" s="1"/>
  <c r="Z966" i="7" s="1"/>
  <c r="R967" i="7"/>
  <c r="R968" i="7"/>
  <c r="W968" i="7" s="1"/>
  <c r="X968" i="7" s="1"/>
  <c r="Z968" i="7" s="1"/>
  <c r="R969" i="7"/>
  <c r="W969" i="7" s="1"/>
  <c r="X969" i="7" s="1"/>
  <c r="Z969" i="7" s="1"/>
  <c r="R970" i="7"/>
  <c r="W970" i="7" s="1"/>
  <c r="X970" i="7" s="1"/>
  <c r="Z970" i="7" s="1"/>
  <c r="R971" i="7"/>
  <c r="W971" i="7" s="1"/>
  <c r="X971" i="7" s="1"/>
  <c r="Z971" i="7" s="1"/>
  <c r="R972" i="7"/>
  <c r="W972" i="7" s="1"/>
  <c r="R973" i="7"/>
  <c r="W973" i="7" s="1"/>
  <c r="R974" i="7"/>
  <c r="W974" i="7" s="1"/>
  <c r="R975" i="7"/>
  <c r="W975" i="7" s="1"/>
  <c r="X975" i="7" s="1"/>
  <c r="Z975" i="7" s="1"/>
  <c r="R976" i="7"/>
  <c r="W976" i="7" s="1"/>
  <c r="X976" i="7" s="1"/>
  <c r="Z976" i="7" s="1"/>
  <c r="R977" i="7"/>
  <c r="W977" i="7" s="1"/>
  <c r="X977" i="7" s="1"/>
  <c r="Z977" i="7" s="1"/>
  <c r="R978" i="7"/>
  <c r="W978" i="7" s="1"/>
  <c r="X978" i="7" s="1"/>
  <c r="Z978" i="7" s="1"/>
  <c r="R979" i="7"/>
  <c r="W979" i="7" s="1"/>
  <c r="X979" i="7" s="1"/>
  <c r="Z979" i="7" s="1"/>
  <c r="R980" i="7"/>
  <c r="W980" i="7" s="1"/>
  <c r="R981" i="7"/>
  <c r="W981" i="7" s="1"/>
  <c r="R982" i="7"/>
  <c r="W982" i="7" s="1"/>
  <c r="R983" i="7"/>
  <c r="W983" i="7" s="1"/>
  <c r="X983" i="7" s="1"/>
  <c r="Z983" i="7" s="1"/>
  <c r="R984" i="7"/>
  <c r="R985" i="7"/>
  <c r="W985" i="7" s="1"/>
  <c r="X985" i="7" s="1"/>
  <c r="Z985" i="7" s="1"/>
  <c r="R986" i="7"/>
  <c r="W986" i="7" s="1"/>
  <c r="R987" i="7"/>
  <c r="W987" i="7" s="1"/>
  <c r="X987" i="7" s="1"/>
  <c r="Z987" i="7" s="1"/>
  <c r="R988" i="7"/>
  <c r="W988" i="7" s="1"/>
  <c r="R989" i="7"/>
  <c r="W989" i="7" s="1"/>
  <c r="R990" i="7"/>
  <c r="R991" i="7"/>
  <c r="R992" i="7"/>
  <c r="R993" i="7"/>
  <c r="W993" i="7" s="1"/>
  <c r="R994" i="7"/>
  <c r="R995" i="7"/>
  <c r="W995" i="7" s="1"/>
  <c r="X995" i="7" s="1"/>
  <c r="Z995" i="7" s="1"/>
  <c r="R996" i="7"/>
  <c r="W996" i="7" s="1"/>
  <c r="R997" i="7"/>
  <c r="W997" i="7" s="1"/>
  <c r="R998" i="7"/>
  <c r="R999" i="7"/>
  <c r="R1000" i="7"/>
  <c r="R1001" i="7"/>
  <c r="R5" i="7"/>
  <c r="W5" i="7" s="1"/>
  <c r="X5" i="7" s="1"/>
  <c r="Z1001" i="7"/>
  <c r="X903" i="7"/>
  <c r="Z903" i="7" s="1"/>
  <c r="S903" i="7"/>
  <c r="X879" i="7"/>
  <c r="Z879" i="7" s="1"/>
  <c r="S873" i="7"/>
  <c r="X863" i="7"/>
  <c r="Z863" i="7" s="1"/>
  <c r="S857" i="7"/>
  <c r="X839" i="7"/>
  <c r="Z839" i="7" s="1"/>
  <c r="X823" i="7"/>
  <c r="Z823" i="7" s="1"/>
  <c r="S823" i="7"/>
  <c r="S799" i="7"/>
  <c r="S793" i="7"/>
  <c r="X793" i="7"/>
  <c r="Z793" i="7" s="1"/>
  <c r="X791" i="7"/>
  <c r="Z791" i="7" s="1"/>
  <c r="X778" i="7"/>
  <c r="Z778" i="7" s="1"/>
  <c r="X777" i="7"/>
  <c r="Z777" i="7" s="1"/>
  <c r="S777" i="7"/>
  <c r="X775" i="7"/>
  <c r="Z775" i="7" s="1"/>
  <c r="S761" i="7"/>
  <c r="X743" i="7"/>
  <c r="Z743" i="7" s="1"/>
  <c r="S743" i="7"/>
  <c r="S735" i="7"/>
  <c r="X727" i="7"/>
  <c r="Z727" i="7" s="1"/>
  <c r="X719" i="7"/>
  <c r="Z719" i="7" s="1"/>
  <c r="S711" i="7"/>
  <c r="S697" i="7"/>
  <c r="X697" i="7"/>
  <c r="Z697" i="7" s="1"/>
  <c r="S695" i="7"/>
  <c r="X695" i="7"/>
  <c r="Z695" i="7" s="1"/>
  <c r="S681" i="7"/>
  <c r="X681" i="7"/>
  <c r="Z681" i="7" s="1"/>
  <c r="S679" i="7"/>
  <c r="X679" i="7"/>
  <c r="Z679" i="7" s="1"/>
  <c r="S671" i="7"/>
  <c r="S665" i="7"/>
  <c r="X665" i="7"/>
  <c r="Z665" i="7" s="1"/>
  <c r="S663" i="7"/>
  <c r="X663" i="7"/>
  <c r="Z663" i="7" s="1"/>
  <c r="S649" i="7"/>
  <c r="X649" i="7"/>
  <c r="Z649" i="7" s="1"/>
  <c r="S639" i="7"/>
  <c r="X633" i="7"/>
  <c r="Z633" i="7" s="1"/>
  <c r="S633" i="7"/>
  <c r="S631" i="7"/>
  <c r="X631" i="7"/>
  <c r="Z631" i="7" s="1"/>
  <c r="X623" i="7"/>
  <c r="Z623" i="7" s="1"/>
  <c r="X617" i="7"/>
  <c r="Z617" i="7" s="1"/>
  <c r="S617" i="7"/>
  <c r="X615" i="7"/>
  <c r="Z615" i="7" s="1"/>
  <c r="S615" i="7"/>
  <c r="X601" i="7"/>
  <c r="Z601" i="7" s="1"/>
  <c r="S601" i="7"/>
  <c r="X599" i="7"/>
  <c r="Z599" i="7" s="1"/>
  <c r="S599" i="7"/>
  <c r="S591" i="7"/>
  <c r="X585" i="7"/>
  <c r="Z585" i="7" s="1"/>
  <c r="S585" i="7"/>
  <c r="X583" i="7"/>
  <c r="Z583" i="7" s="1"/>
  <c r="S583" i="7"/>
  <c r="S569" i="7"/>
  <c r="S567" i="7"/>
  <c r="X554" i="7"/>
  <c r="Z554" i="7" s="1"/>
  <c r="X553" i="7"/>
  <c r="Z553" i="7" s="1"/>
  <c r="X551" i="7"/>
  <c r="Z551" i="7" s="1"/>
  <c r="S551" i="7"/>
  <c r="S543" i="7"/>
  <c r="X543" i="7"/>
  <c r="Z543" i="7" s="1"/>
  <c r="X537" i="7"/>
  <c r="Z537" i="7" s="1"/>
  <c r="X535" i="7"/>
  <c r="Z535" i="7" s="1"/>
  <c r="S535" i="7"/>
  <c r="S527" i="7"/>
  <c r="X521" i="7"/>
  <c r="Z521" i="7" s="1"/>
  <c r="S521" i="7"/>
  <c r="X519" i="7"/>
  <c r="Z519" i="7" s="1"/>
  <c r="S519" i="7"/>
  <c r="X505" i="7"/>
  <c r="Z505" i="7" s="1"/>
  <c r="S505" i="7"/>
  <c r="X503" i="7"/>
  <c r="Z503" i="7" s="1"/>
  <c r="S503" i="7"/>
  <c r="X495" i="7"/>
  <c r="Z495" i="7" s="1"/>
  <c r="X489" i="7"/>
  <c r="Z489" i="7" s="1"/>
  <c r="S489" i="7"/>
  <c r="X487" i="7"/>
  <c r="Z487" i="7" s="1"/>
  <c r="S487" i="7"/>
  <c r="X479" i="7"/>
  <c r="Z479" i="7" s="1"/>
  <c r="S479" i="7"/>
  <c r="X473" i="7"/>
  <c r="Z473" i="7" s="1"/>
  <c r="S473" i="7"/>
  <c r="X471" i="7"/>
  <c r="Z471" i="7" s="1"/>
  <c r="S471" i="7"/>
  <c r="S463" i="7"/>
  <c r="X455" i="7"/>
  <c r="Z455" i="7" s="1"/>
  <c r="S455" i="7"/>
  <c r="X454" i="7"/>
  <c r="Z454" i="7" s="1"/>
  <c r="S441" i="7"/>
  <c r="S439" i="7"/>
  <c r="S431" i="7"/>
  <c r="S425" i="7"/>
  <c r="S423" i="7"/>
  <c r="S409" i="7"/>
  <c r="X408" i="7"/>
  <c r="Z408" i="7" s="1"/>
  <c r="X407" i="7"/>
  <c r="Z407" i="7" s="1"/>
  <c r="S407" i="7"/>
  <c r="S399" i="7"/>
  <c r="S393" i="7"/>
  <c r="S391" i="7"/>
  <c r="X377" i="7"/>
  <c r="Z377" i="7" s="1"/>
  <c r="S377" i="7"/>
  <c r="X375" i="7"/>
  <c r="Z375" i="7" s="1"/>
  <c r="S375" i="7"/>
  <c r="X367" i="7"/>
  <c r="Z367" i="7" s="1"/>
  <c r="S363" i="7"/>
  <c r="X361" i="7"/>
  <c r="Z361" i="7" s="1"/>
  <c r="S361" i="7"/>
  <c r="X359" i="7"/>
  <c r="Z359" i="7" s="1"/>
  <c r="S359" i="7"/>
  <c r="X351" i="7"/>
  <c r="Z351" i="7" s="1"/>
  <c r="S345" i="7"/>
  <c r="X343" i="7"/>
  <c r="Z343" i="7" s="1"/>
  <c r="S343" i="7"/>
  <c r="X335" i="7"/>
  <c r="Z335" i="7" s="1"/>
  <c r="S335" i="7"/>
  <c r="S329" i="7"/>
  <c r="X327" i="7"/>
  <c r="Z327" i="7" s="1"/>
  <c r="S327" i="7"/>
  <c r="S320" i="7"/>
  <c r="S319" i="7"/>
  <c r="X313" i="7"/>
  <c r="Z313" i="7" s="1"/>
  <c r="S313" i="7"/>
  <c r="S312" i="7"/>
  <c r="X311" i="7"/>
  <c r="Z311" i="7" s="1"/>
  <c r="S311" i="7"/>
  <c r="X303" i="7"/>
  <c r="Z303" i="7" s="1"/>
  <c r="X297" i="7"/>
  <c r="Z297" i="7" s="1"/>
  <c r="S295" i="7"/>
  <c r="X295" i="7"/>
  <c r="Z295" i="7" s="1"/>
  <c r="S287" i="7"/>
  <c r="X287" i="7"/>
  <c r="Z287" i="7" s="1"/>
  <c r="X282" i="7"/>
  <c r="Z282" i="7" s="1"/>
  <c r="S281" i="7"/>
  <c r="X281" i="7"/>
  <c r="Z281" i="7" s="1"/>
  <c r="S279" i="7"/>
  <c r="X279" i="7"/>
  <c r="Z279" i="7" s="1"/>
  <c r="S271" i="7"/>
  <c r="S265" i="7"/>
  <c r="S263" i="7"/>
  <c r="S255" i="7"/>
  <c r="S249" i="7"/>
  <c r="S247" i="7"/>
  <c r="S233" i="7"/>
  <c r="S231" i="7"/>
  <c r="S223" i="7"/>
  <c r="S217" i="7"/>
  <c r="S215" i="7"/>
  <c r="X209" i="7"/>
  <c r="Z209" i="7" s="1"/>
  <c r="X207" i="7"/>
  <c r="Z207" i="7" s="1"/>
  <c r="S207" i="7"/>
  <c r="S201" i="7"/>
  <c r="X199" i="7"/>
  <c r="Z199" i="7" s="1"/>
  <c r="S199" i="7"/>
  <c r="X191" i="7"/>
  <c r="Z191" i="7" s="1"/>
  <c r="S185" i="7"/>
  <c r="X185" i="7"/>
  <c r="Z185" i="7" s="1"/>
  <c r="S183" i="7"/>
  <c r="X183" i="7"/>
  <c r="Z183" i="7" s="1"/>
  <c r="S175" i="7"/>
  <c r="S169" i="7"/>
  <c r="X169" i="7"/>
  <c r="Z169" i="7" s="1"/>
  <c r="S167" i="7"/>
  <c r="S159" i="7"/>
  <c r="S153" i="7"/>
  <c r="S151" i="7"/>
  <c r="S145" i="7"/>
  <c r="S143" i="7"/>
  <c r="S137" i="7"/>
  <c r="S135" i="7"/>
  <c r="S127" i="7"/>
  <c r="S121" i="7"/>
  <c r="S119" i="7"/>
  <c r="S118" i="7"/>
  <c r="S111" i="7"/>
  <c r="X105" i="7"/>
  <c r="Z105" i="7" s="1"/>
  <c r="S105" i="7"/>
  <c r="X103" i="7"/>
  <c r="Z103" i="7" s="1"/>
  <c r="S103" i="7"/>
  <c r="S95" i="7"/>
  <c r="S90" i="7"/>
  <c r="S89" i="7"/>
  <c r="S87" i="7"/>
  <c r="S79" i="7"/>
  <c r="X73" i="7"/>
  <c r="Z73" i="7" s="1"/>
  <c r="S73" i="7"/>
  <c r="S71" i="7"/>
  <c r="S70" i="7"/>
  <c r="S65" i="7"/>
  <c r="S63" i="7"/>
  <c r="X63" i="7"/>
  <c r="Z63" i="7" s="1"/>
  <c r="X57" i="7"/>
  <c r="Z57" i="7" s="1"/>
  <c r="S57" i="7"/>
  <c r="X55" i="7"/>
  <c r="Z55" i="7" s="1"/>
  <c r="S55" i="7"/>
  <c r="S47" i="7"/>
  <c r="X47" i="7"/>
  <c r="Z47" i="7" s="1"/>
  <c r="S41" i="7"/>
  <c r="X41" i="7"/>
  <c r="Z41" i="7" s="1"/>
  <c r="S39" i="7"/>
  <c r="X39" i="7"/>
  <c r="Z39" i="7" s="1"/>
  <c r="X31" i="7"/>
  <c r="Z31" i="7" s="1"/>
  <c r="X25" i="7"/>
  <c r="Z25" i="7" s="1"/>
  <c r="X23" i="7"/>
  <c r="Z23" i="7" s="1"/>
  <c r="X15" i="7"/>
  <c r="Z15" i="7" s="1"/>
  <c r="X9" i="7"/>
  <c r="Z9" i="7" s="1"/>
  <c r="X7" i="7"/>
  <c r="Z7" i="7" s="1"/>
  <c r="S7" i="7"/>
  <c r="B1001" i="6"/>
  <c r="S1001" i="6"/>
  <c r="Z1001" i="6"/>
  <c r="R6" i="6"/>
  <c r="S6" i="6" s="1"/>
  <c r="R7" i="6"/>
  <c r="R8" i="6"/>
  <c r="W8" i="6" s="1"/>
  <c r="X8" i="6" s="1"/>
  <c r="Z8" i="6" s="1"/>
  <c r="R9" i="6"/>
  <c r="W9" i="6" s="1"/>
  <c r="X9" i="6" s="1"/>
  <c r="Z9" i="6" s="1"/>
  <c r="R10" i="6"/>
  <c r="S10" i="6" s="1"/>
  <c r="R11" i="6"/>
  <c r="W11" i="6" s="1"/>
  <c r="X11" i="6" s="1"/>
  <c r="Z11" i="6" s="1"/>
  <c r="R12" i="6"/>
  <c r="W12" i="6" s="1"/>
  <c r="X12" i="6" s="1"/>
  <c r="Z12" i="6" s="1"/>
  <c r="R13" i="6"/>
  <c r="R14" i="6"/>
  <c r="S14" i="6" s="1"/>
  <c r="R15" i="6"/>
  <c r="S15" i="6" s="1"/>
  <c r="R16" i="6"/>
  <c r="S16" i="6" s="1"/>
  <c r="R17" i="6"/>
  <c r="S17" i="6" s="1"/>
  <c r="R18" i="6"/>
  <c r="S18" i="6" s="1"/>
  <c r="R19" i="6"/>
  <c r="S19" i="6" s="1"/>
  <c r="R20" i="6"/>
  <c r="S20" i="6" s="1"/>
  <c r="R21" i="6"/>
  <c r="S21" i="6" s="1"/>
  <c r="R22" i="6"/>
  <c r="S22" i="6" s="1"/>
  <c r="R23" i="6"/>
  <c r="S23" i="6" s="1"/>
  <c r="R24" i="6"/>
  <c r="S24" i="6" s="1"/>
  <c r="R25" i="6"/>
  <c r="S25" i="6" s="1"/>
  <c r="R26" i="6"/>
  <c r="S26" i="6" s="1"/>
  <c r="R27" i="6"/>
  <c r="S27" i="6" s="1"/>
  <c r="R28" i="6"/>
  <c r="S28" i="6" s="1"/>
  <c r="R29" i="6"/>
  <c r="S29" i="6" s="1"/>
  <c r="R30" i="6"/>
  <c r="S30" i="6" s="1"/>
  <c r="R31" i="6"/>
  <c r="S31" i="6" s="1"/>
  <c r="R32" i="6"/>
  <c r="S32" i="6" s="1"/>
  <c r="R33" i="6"/>
  <c r="S33" i="6" s="1"/>
  <c r="R34" i="6"/>
  <c r="S34" i="6" s="1"/>
  <c r="R35" i="6"/>
  <c r="S35" i="6" s="1"/>
  <c r="R36" i="6"/>
  <c r="S36" i="6" s="1"/>
  <c r="R37" i="6"/>
  <c r="S37" i="6" s="1"/>
  <c r="R38" i="6"/>
  <c r="S38" i="6" s="1"/>
  <c r="R39" i="6"/>
  <c r="S39" i="6" s="1"/>
  <c r="R40" i="6"/>
  <c r="S40" i="6" s="1"/>
  <c r="R41" i="6"/>
  <c r="S41" i="6" s="1"/>
  <c r="R42" i="6"/>
  <c r="S42" i="6" s="1"/>
  <c r="R43" i="6"/>
  <c r="S43" i="6" s="1"/>
  <c r="R44" i="6"/>
  <c r="S44" i="6" s="1"/>
  <c r="R45" i="6"/>
  <c r="S45" i="6" s="1"/>
  <c r="R46" i="6"/>
  <c r="S46" i="6" s="1"/>
  <c r="R47" i="6"/>
  <c r="S47" i="6" s="1"/>
  <c r="R48" i="6"/>
  <c r="S48" i="6" s="1"/>
  <c r="R49" i="6"/>
  <c r="S49" i="6" s="1"/>
  <c r="R50" i="6"/>
  <c r="S50" i="6" s="1"/>
  <c r="R51" i="6"/>
  <c r="S51" i="6" s="1"/>
  <c r="R52" i="6"/>
  <c r="S52" i="6" s="1"/>
  <c r="R53" i="6"/>
  <c r="S53" i="6" s="1"/>
  <c r="R54" i="6"/>
  <c r="S54" i="6" s="1"/>
  <c r="R55" i="6"/>
  <c r="S55" i="6" s="1"/>
  <c r="R56" i="6"/>
  <c r="S56" i="6" s="1"/>
  <c r="R57" i="6"/>
  <c r="S57" i="6" s="1"/>
  <c r="R58" i="6"/>
  <c r="S58" i="6" s="1"/>
  <c r="R59" i="6"/>
  <c r="S59" i="6" s="1"/>
  <c r="R60" i="6"/>
  <c r="S60" i="6" s="1"/>
  <c r="R61" i="6"/>
  <c r="S61" i="6" s="1"/>
  <c r="R62" i="6"/>
  <c r="S62" i="6" s="1"/>
  <c r="R63" i="6"/>
  <c r="S63" i="6" s="1"/>
  <c r="R64" i="6"/>
  <c r="S64" i="6" s="1"/>
  <c r="R65" i="6"/>
  <c r="S65" i="6" s="1"/>
  <c r="R66" i="6"/>
  <c r="S66" i="6" s="1"/>
  <c r="R67" i="6"/>
  <c r="S67" i="6" s="1"/>
  <c r="R68" i="6"/>
  <c r="S68" i="6" s="1"/>
  <c r="R69" i="6"/>
  <c r="S69" i="6" s="1"/>
  <c r="R70" i="6"/>
  <c r="S70" i="6" s="1"/>
  <c r="R71" i="6"/>
  <c r="S71" i="6" s="1"/>
  <c r="R72" i="6"/>
  <c r="S72" i="6" s="1"/>
  <c r="R73" i="6"/>
  <c r="S73" i="6" s="1"/>
  <c r="R74" i="6"/>
  <c r="S74" i="6" s="1"/>
  <c r="R75" i="6"/>
  <c r="S75" i="6" s="1"/>
  <c r="R76" i="6"/>
  <c r="S76" i="6" s="1"/>
  <c r="R77" i="6"/>
  <c r="S77" i="6" s="1"/>
  <c r="R78" i="6"/>
  <c r="S78" i="6" s="1"/>
  <c r="R79" i="6"/>
  <c r="S79" i="6" s="1"/>
  <c r="R80" i="6"/>
  <c r="S80" i="6" s="1"/>
  <c r="R81" i="6"/>
  <c r="S81" i="6" s="1"/>
  <c r="R82" i="6"/>
  <c r="S82" i="6" s="1"/>
  <c r="R83" i="6"/>
  <c r="S83" i="6" s="1"/>
  <c r="R84" i="6"/>
  <c r="S84" i="6" s="1"/>
  <c r="R85" i="6"/>
  <c r="S85" i="6" s="1"/>
  <c r="R86" i="6"/>
  <c r="S86" i="6" s="1"/>
  <c r="R87" i="6"/>
  <c r="S87" i="6" s="1"/>
  <c r="R88" i="6"/>
  <c r="S88" i="6" s="1"/>
  <c r="R89" i="6"/>
  <c r="S89" i="6" s="1"/>
  <c r="R90" i="6"/>
  <c r="S90" i="6" s="1"/>
  <c r="R91" i="6"/>
  <c r="S91" i="6" s="1"/>
  <c r="R92" i="6"/>
  <c r="S92" i="6" s="1"/>
  <c r="R93" i="6"/>
  <c r="S93" i="6" s="1"/>
  <c r="R94" i="6"/>
  <c r="S94" i="6" s="1"/>
  <c r="R95" i="6"/>
  <c r="S95" i="6" s="1"/>
  <c r="R96" i="6"/>
  <c r="S96" i="6" s="1"/>
  <c r="R97" i="6"/>
  <c r="S97" i="6" s="1"/>
  <c r="R98" i="6"/>
  <c r="S98" i="6" s="1"/>
  <c r="R99" i="6"/>
  <c r="S99" i="6" s="1"/>
  <c r="R100" i="6"/>
  <c r="S100" i="6" s="1"/>
  <c r="R101" i="6"/>
  <c r="S101" i="6" s="1"/>
  <c r="R102" i="6"/>
  <c r="S102" i="6" s="1"/>
  <c r="R103" i="6"/>
  <c r="S103" i="6" s="1"/>
  <c r="R104" i="6"/>
  <c r="S104" i="6" s="1"/>
  <c r="R105" i="6"/>
  <c r="S105" i="6" s="1"/>
  <c r="R106" i="6"/>
  <c r="S106" i="6" s="1"/>
  <c r="R107" i="6"/>
  <c r="S107" i="6" s="1"/>
  <c r="R108" i="6"/>
  <c r="S108" i="6" s="1"/>
  <c r="R109" i="6"/>
  <c r="S109" i="6" s="1"/>
  <c r="R110" i="6"/>
  <c r="S110" i="6" s="1"/>
  <c r="R111" i="6"/>
  <c r="S111" i="6" s="1"/>
  <c r="R112" i="6"/>
  <c r="S112" i="6" s="1"/>
  <c r="R113" i="6"/>
  <c r="S113" i="6" s="1"/>
  <c r="R114" i="6"/>
  <c r="S114" i="6" s="1"/>
  <c r="R115" i="6"/>
  <c r="S115" i="6" s="1"/>
  <c r="R116" i="6"/>
  <c r="S116" i="6" s="1"/>
  <c r="R117" i="6"/>
  <c r="S117" i="6" s="1"/>
  <c r="R118" i="6"/>
  <c r="S118" i="6" s="1"/>
  <c r="R119" i="6"/>
  <c r="S119" i="6" s="1"/>
  <c r="R120" i="6"/>
  <c r="S120" i="6" s="1"/>
  <c r="R121" i="6"/>
  <c r="S121" i="6" s="1"/>
  <c r="R122" i="6"/>
  <c r="S122" i="6" s="1"/>
  <c r="R123" i="6"/>
  <c r="S123" i="6" s="1"/>
  <c r="R124" i="6"/>
  <c r="S124" i="6" s="1"/>
  <c r="R125" i="6"/>
  <c r="S125" i="6" s="1"/>
  <c r="R126" i="6"/>
  <c r="S126" i="6" s="1"/>
  <c r="R127" i="6"/>
  <c r="S127" i="6" s="1"/>
  <c r="R128" i="6"/>
  <c r="S128" i="6" s="1"/>
  <c r="R129" i="6"/>
  <c r="S129" i="6" s="1"/>
  <c r="R130" i="6"/>
  <c r="S130" i="6" s="1"/>
  <c r="R131" i="6"/>
  <c r="S131" i="6" s="1"/>
  <c r="R132" i="6"/>
  <c r="S132" i="6" s="1"/>
  <c r="R133" i="6"/>
  <c r="S133" i="6" s="1"/>
  <c r="R134" i="6"/>
  <c r="S134" i="6" s="1"/>
  <c r="R135" i="6"/>
  <c r="S135" i="6" s="1"/>
  <c r="R136" i="6"/>
  <c r="S136" i="6" s="1"/>
  <c r="R137" i="6"/>
  <c r="S137" i="6" s="1"/>
  <c r="R138" i="6"/>
  <c r="S138" i="6" s="1"/>
  <c r="R139" i="6"/>
  <c r="S139" i="6" s="1"/>
  <c r="R140" i="6"/>
  <c r="S140" i="6" s="1"/>
  <c r="R141" i="6"/>
  <c r="S141" i="6" s="1"/>
  <c r="R142" i="6"/>
  <c r="S142" i="6" s="1"/>
  <c r="R143" i="6"/>
  <c r="S143" i="6" s="1"/>
  <c r="R144" i="6"/>
  <c r="S144" i="6" s="1"/>
  <c r="R145" i="6"/>
  <c r="S145" i="6" s="1"/>
  <c r="R146" i="6"/>
  <c r="S146" i="6" s="1"/>
  <c r="R147" i="6"/>
  <c r="S147" i="6" s="1"/>
  <c r="R148" i="6"/>
  <c r="S148" i="6" s="1"/>
  <c r="R149" i="6"/>
  <c r="S149" i="6" s="1"/>
  <c r="R150" i="6"/>
  <c r="S150" i="6" s="1"/>
  <c r="R151" i="6"/>
  <c r="S151" i="6" s="1"/>
  <c r="R152" i="6"/>
  <c r="S152" i="6" s="1"/>
  <c r="R153" i="6"/>
  <c r="S153" i="6" s="1"/>
  <c r="R154" i="6"/>
  <c r="S154" i="6" s="1"/>
  <c r="R155" i="6"/>
  <c r="S155" i="6" s="1"/>
  <c r="R156" i="6"/>
  <c r="S156" i="6" s="1"/>
  <c r="R157" i="6"/>
  <c r="S157" i="6" s="1"/>
  <c r="R158" i="6"/>
  <c r="S158" i="6" s="1"/>
  <c r="R159" i="6"/>
  <c r="S159" i="6" s="1"/>
  <c r="R160" i="6"/>
  <c r="S160" i="6" s="1"/>
  <c r="R161" i="6"/>
  <c r="S161" i="6" s="1"/>
  <c r="R162" i="6"/>
  <c r="S162" i="6" s="1"/>
  <c r="R163" i="6"/>
  <c r="S163" i="6" s="1"/>
  <c r="R164" i="6"/>
  <c r="S164" i="6" s="1"/>
  <c r="R165" i="6"/>
  <c r="S165" i="6" s="1"/>
  <c r="R166" i="6"/>
  <c r="S166" i="6" s="1"/>
  <c r="R167" i="6"/>
  <c r="S167" i="6" s="1"/>
  <c r="R168" i="6"/>
  <c r="S168" i="6" s="1"/>
  <c r="R169" i="6"/>
  <c r="S169" i="6" s="1"/>
  <c r="R170" i="6"/>
  <c r="S170" i="6" s="1"/>
  <c r="R171" i="6"/>
  <c r="S171" i="6" s="1"/>
  <c r="R172" i="6"/>
  <c r="S172" i="6" s="1"/>
  <c r="R173" i="6"/>
  <c r="S173" i="6" s="1"/>
  <c r="R174" i="6"/>
  <c r="S174" i="6" s="1"/>
  <c r="R175" i="6"/>
  <c r="S175" i="6" s="1"/>
  <c r="R176" i="6"/>
  <c r="S176" i="6" s="1"/>
  <c r="R177" i="6"/>
  <c r="S177" i="6" s="1"/>
  <c r="R178" i="6"/>
  <c r="S178" i="6" s="1"/>
  <c r="R179" i="6"/>
  <c r="S179" i="6" s="1"/>
  <c r="R180" i="6"/>
  <c r="S180" i="6" s="1"/>
  <c r="R181" i="6"/>
  <c r="S181" i="6" s="1"/>
  <c r="R182" i="6"/>
  <c r="S182" i="6" s="1"/>
  <c r="R183" i="6"/>
  <c r="S183" i="6" s="1"/>
  <c r="R184" i="6"/>
  <c r="S184" i="6" s="1"/>
  <c r="R185" i="6"/>
  <c r="S185" i="6" s="1"/>
  <c r="R186" i="6"/>
  <c r="S186" i="6" s="1"/>
  <c r="R187" i="6"/>
  <c r="S187" i="6" s="1"/>
  <c r="R188" i="6"/>
  <c r="S188" i="6" s="1"/>
  <c r="R189" i="6"/>
  <c r="S189" i="6" s="1"/>
  <c r="R190" i="6"/>
  <c r="S190" i="6" s="1"/>
  <c r="R191" i="6"/>
  <c r="S191" i="6" s="1"/>
  <c r="R192" i="6"/>
  <c r="S192" i="6" s="1"/>
  <c r="R193" i="6"/>
  <c r="S193" i="6" s="1"/>
  <c r="R194" i="6"/>
  <c r="S194" i="6" s="1"/>
  <c r="R195" i="6"/>
  <c r="S195" i="6" s="1"/>
  <c r="R196" i="6"/>
  <c r="S196" i="6" s="1"/>
  <c r="R197" i="6"/>
  <c r="S197" i="6" s="1"/>
  <c r="R198" i="6"/>
  <c r="S198" i="6" s="1"/>
  <c r="R199" i="6"/>
  <c r="S199" i="6" s="1"/>
  <c r="R200" i="6"/>
  <c r="S200" i="6" s="1"/>
  <c r="R201" i="6"/>
  <c r="S201" i="6" s="1"/>
  <c r="R202" i="6"/>
  <c r="S202" i="6" s="1"/>
  <c r="R203" i="6"/>
  <c r="S203" i="6" s="1"/>
  <c r="R204" i="6"/>
  <c r="S204" i="6" s="1"/>
  <c r="R205" i="6"/>
  <c r="S205" i="6" s="1"/>
  <c r="R206" i="6"/>
  <c r="S206" i="6" s="1"/>
  <c r="R207" i="6"/>
  <c r="S207" i="6" s="1"/>
  <c r="R208" i="6"/>
  <c r="S208" i="6" s="1"/>
  <c r="R209" i="6"/>
  <c r="S209" i="6" s="1"/>
  <c r="R210" i="6"/>
  <c r="S210" i="6" s="1"/>
  <c r="R211" i="6"/>
  <c r="S211" i="6" s="1"/>
  <c r="R212" i="6"/>
  <c r="S212" i="6" s="1"/>
  <c r="R213" i="6"/>
  <c r="S213" i="6" s="1"/>
  <c r="R214" i="6"/>
  <c r="S214" i="6" s="1"/>
  <c r="R215" i="6"/>
  <c r="S215" i="6" s="1"/>
  <c r="R216" i="6"/>
  <c r="S216" i="6" s="1"/>
  <c r="R217" i="6"/>
  <c r="S217" i="6" s="1"/>
  <c r="R218" i="6"/>
  <c r="S218" i="6" s="1"/>
  <c r="R219" i="6"/>
  <c r="S219" i="6" s="1"/>
  <c r="R220" i="6"/>
  <c r="S220" i="6" s="1"/>
  <c r="R221" i="6"/>
  <c r="S221" i="6" s="1"/>
  <c r="R222" i="6"/>
  <c r="S222" i="6" s="1"/>
  <c r="R223" i="6"/>
  <c r="S223" i="6" s="1"/>
  <c r="R224" i="6"/>
  <c r="S224" i="6" s="1"/>
  <c r="R225" i="6"/>
  <c r="S225" i="6" s="1"/>
  <c r="R226" i="6"/>
  <c r="S226" i="6" s="1"/>
  <c r="R227" i="6"/>
  <c r="S227" i="6" s="1"/>
  <c r="R228" i="6"/>
  <c r="S228" i="6" s="1"/>
  <c r="R229" i="6"/>
  <c r="S229" i="6" s="1"/>
  <c r="R230" i="6"/>
  <c r="S230" i="6" s="1"/>
  <c r="R231" i="6"/>
  <c r="S231" i="6" s="1"/>
  <c r="R232" i="6"/>
  <c r="S232" i="6" s="1"/>
  <c r="R233" i="6"/>
  <c r="S233" i="6" s="1"/>
  <c r="R234" i="6"/>
  <c r="S234" i="6" s="1"/>
  <c r="R235" i="6"/>
  <c r="S235" i="6" s="1"/>
  <c r="R236" i="6"/>
  <c r="S236" i="6" s="1"/>
  <c r="R237" i="6"/>
  <c r="S237" i="6" s="1"/>
  <c r="R238" i="6"/>
  <c r="S238" i="6" s="1"/>
  <c r="R239" i="6"/>
  <c r="S239" i="6" s="1"/>
  <c r="R240" i="6"/>
  <c r="S240" i="6" s="1"/>
  <c r="R241" i="6"/>
  <c r="S241" i="6" s="1"/>
  <c r="R242" i="6"/>
  <c r="S242" i="6" s="1"/>
  <c r="R243" i="6"/>
  <c r="S243" i="6" s="1"/>
  <c r="R244" i="6"/>
  <c r="S244" i="6" s="1"/>
  <c r="R245" i="6"/>
  <c r="S245" i="6" s="1"/>
  <c r="R246" i="6"/>
  <c r="S246" i="6" s="1"/>
  <c r="R247" i="6"/>
  <c r="S247" i="6" s="1"/>
  <c r="R248" i="6"/>
  <c r="S248" i="6" s="1"/>
  <c r="R249" i="6"/>
  <c r="S249" i="6" s="1"/>
  <c r="R250" i="6"/>
  <c r="S250" i="6" s="1"/>
  <c r="R251" i="6"/>
  <c r="S251" i="6" s="1"/>
  <c r="R252" i="6"/>
  <c r="S252" i="6" s="1"/>
  <c r="R253" i="6"/>
  <c r="S253" i="6" s="1"/>
  <c r="R254" i="6"/>
  <c r="S254" i="6" s="1"/>
  <c r="R255" i="6"/>
  <c r="S255" i="6" s="1"/>
  <c r="R256" i="6"/>
  <c r="S256" i="6" s="1"/>
  <c r="R257" i="6"/>
  <c r="S257" i="6" s="1"/>
  <c r="R258" i="6"/>
  <c r="S258" i="6" s="1"/>
  <c r="R259" i="6"/>
  <c r="S259" i="6" s="1"/>
  <c r="R260" i="6"/>
  <c r="S260" i="6" s="1"/>
  <c r="R261" i="6"/>
  <c r="S261" i="6" s="1"/>
  <c r="R262" i="6"/>
  <c r="S262" i="6" s="1"/>
  <c r="R263" i="6"/>
  <c r="S263" i="6" s="1"/>
  <c r="R264" i="6"/>
  <c r="S264" i="6" s="1"/>
  <c r="R265" i="6"/>
  <c r="S265" i="6" s="1"/>
  <c r="R266" i="6"/>
  <c r="S266" i="6" s="1"/>
  <c r="R267" i="6"/>
  <c r="S267" i="6" s="1"/>
  <c r="R268" i="6"/>
  <c r="S268" i="6" s="1"/>
  <c r="R269" i="6"/>
  <c r="S269" i="6" s="1"/>
  <c r="R270" i="6"/>
  <c r="S270" i="6" s="1"/>
  <c r="R271" i="6"/>
  <c r="S271" i="6" s="1"/>
  <c r="R272" i="6"/>
  <c r="S272" i="6" s="1"/>
  <c r="R273" i="6"/>
  <c r="S273" i="6" s="1"/>
  <c r="R274" i="6"/>
  <c r="S274" i="6" s="1"/>
  <c r="R275" i="6"/>
  <c r="S275" i="6" s="1"/>
  <c r="R276" i="6"/>
  <c r="S276" i="6" s="1"/>
  <c r="R277" i="6"/>
  <c r="S277" i="6" s="1"/>
  <c r="R278" i="6"/>
  <c r="S278" i="6" s="1"/>
  <c r="R279" i="6"/>
  <c r="S279" i="6" s="1"/>
  <c r="R280" i="6"/>
  <c r="S280" i="6" s="1"/>
  <c r="R281" i="6"/>
  <c r="S281" i="6" s="1"/>
  <c r="R282" i="6"/>
  <c r="S282" i="6" s="1"/>
  <c r="R283" i="6"/>
  <c r="S283" i="6" s="1"/>
  <c r="R284" i="6"/>
  <c r="S284" i="6" s="1"/>
  <c r="R285" i="6"/>
  <c r="S285" i="6" s="1"/>
  <c r="R286" i="6"/>
  <c r="S286" i="6" s="1"/>
  <c r="R287" i="6"/>
  <c r="S287" i="6" s="1"/>
  <c r="R288" i="6"/>
  <c r="S288" i="6" s="1"/>
  <c r="R289" i="6"/>
  <c r="S289" i="6" s="1"/>
  <c r="R290" i="6"/>
  <c r="S290" i="6" s="1"/>
  <c r="R291" i="6"/>
  <c r="S291" i="6" s="1"/>
  <c r="R292" i="6"/>
  <c r="S292" i="6" s="1"/>
  <c r="R293" i="6"/>
  <c r="S293" i="6" s="1"/>
  <c r="R294" i="6"/>
  <c r="S294" i="6" s="1"/>
  <c r="R295" i="6"/>
  <c r="S295" i="6" s="1"/>
  <c r="R296" i="6"/>
  <c r="S296" i="6" s="1"/>
  <c r="R297" i="6"/>
  <c r="S297" i="6" s="1"/>
  <c r="R298" i="6"/>
  <c r="S298" i="6" s="1"/>
  <c r="R299" i="6"/>
  <c r="S299" i="6" s="1"/>
  <c r="R300" i="6"/>
  <c r="S300" i="6" s="1"/>
  <c r="R301" i="6"/>
  <c r="S301" i="6" s="1"/>
  <c r="R302" i="6"/>
  <c r="S302" i="6" s="1"/>
  <c r="R303" i="6"/>
  <c r="S303" i="6" s="1"/>
  <c r="R304" i="6"/>
  <c r="S304" i="6" s="1"/>
  <c r="R305" i="6"/>
  <c r="S305" i="6" s="1"/>
  <c r="R306" i="6"/>
  <c r="S306" i="6" s="1"/>
  <c r="R307" i="6"/>
  <c r="S307" i="6" s="1"/>
  <c r="R308" i="6"/>
  <c r="S308" i="6" s="1"/>
  <c r="R309" i="6"/>
  <c r="S309" i="6" s="1"/>
  <c r="R310" i="6"/>
  <c r="S310" i="6" s="1"/>
  <c r="R311" i="6"/>
  <c r="S311" i="6" s="1"/>
  <c r="R312" i="6"/>
  <c r="S312" i="6" s="1"/>
  <c r="R313" i="6"/>
  <c r="S313" i="6" s="1"/>
  <c r="R314" i="6"/>
  <c r="S314" i="6" s="1"/>
  <c r="R315" i="6"/>
  <c r="S315" i="6" s="1"/>
  <c r="R316" i="6"/>
  <c r="S316" i="6" s="1"/>
  <c r="R317" i="6"/>
  <c r="S317" i="6" s="1"/>
  <c r="R318" i="6"/>
  <c r="S318" i="6" s="1"/>
  <c r="R319" i="6"/>
  <c r="S319" i="6" s="1"/>
  <c r="R320" i="6"/>
  <c r="S320" i="6" s="1"/>
  <c r="R321" i="6"/>
  <c r="S321" i="6" s="1"/>
  <c r="R322" i="6"/>
  <c r="S322" i="6" s="1"/>
  <c r="R323" i="6"/>
  <c r="S323" i="6" s="1"/>
  <c r="R324" i="6"/>
  <c r="S324" i="6" s="1"/>
  <c r="R325" i="6"/>
  <c r="S325" i="6" s="1"/>
  <c r="R326" i="6"/>
  <c r="S326" i="6" s="1"/>
  <c r="R327" i="6"/>
  <c r="S327" i="6" s="1"/>
  <c r="R328" i="6"/>
  <c r="S328" i="6" s="1"/>
  <c r="R329" i="6"/>
  <c r="S329" i="6" s="1"/>
  <c r="R330" i="6"/>
  <c r="S330" i="6" s="1"/>
  <c r="R331" i="6"/>
  <c r="S331" i="6" s="1"/>
  <c r="R332" i="6"/>
  <c r="S332" i="6" s="1"/>
  <c r="R333" i="6"/>
  <c r="S333" i="6" s="1"/>
  <c r="R334" i="6"/>
  <c r="S334" i="6" s="1"/>
  <c r="R335" i="6"/>
  <c r="S335" i="6" s="1"/>
  <c r="R336" i="6"/>
  <c r="S336" i="6" s="1"/>
  <c r="R337" i="6"/>
  <c r="S337" i="6" s="1"/>
  <c r="R338" i="6"/>
  <c r="S338" i="6" s="1"/>
  <c r="R339" i="6"/>
  <c r="S339" i="6" s="1"/>
  <c r="R340" i="6"/>
  <c r="S340" i="6" s="1"/>
  <c r="R341" i="6"/>
  <c r="S341" i="6" s="1"/>
  <c r="R342" i="6"/>
  <c r="S342" i="6" s="1"/>
  <c r="R343" i="6"/>
  <c r="S343" i="6" s="1"/>
  <c r="R344" i="6"/>
  <c r="S344" i="6" s="1"/>
  <c r="R345" i="6"/>
  <c r="S345" i="6" s="1"/>
  <c r="R346" i="6"/>
  <c r="S346" i="6" s="1"/>
  <c r="R347" i="6"/>
  <c r="S347" i="6" s="1"/>
  <c r="R348" i="6"/>
  <c r="S348" i="6" s="1"/>
  <c r="R349" i="6"/>
  <c r="S349" i="6" s="1"/>
  <c r="R350" i="6"/>
  <c r="S350" i="6" s="1"/>
  <c r="R351" i="6"/>
  <c r="S351" i="6" s="1"/>
  <c r="R352" i="6"/>
  <c r="S352" i="6" s="1"/>
  <c r="R353" i="6"/>
  <c r="S353" i="6" s="1"/>
  <c r="R354" i="6"/>
  <c r="S354" i="6" s="1"/>
  <c r="R355" i="6"/>
  <c r="S355" i="6" s="1"/>
  <c r="R356" i="6"/>
  <c r="S356" i="6" s="1"/>
  <c r="R357" i="6"/>
  <c r="S357" i="6" s="1"/>
  <c r="R358" i="6"/>
  <c r="S358" i="6" s="1"/>
  <c r="R359" i="6"/>
  <c r="S359" i="6" s="1"/>
  <c r="R360" i="6"/>
  <c r="S360" i="6" s="1"/>
  <c r="R361" i="6"/>
  <c r="S361" i="6" s="1"/>
  <c r="R362" i="6"/>
  <c r="S362" i="6" s="1"/>
  <c r="R363" i="6"/>
  <c r="S363" i="6" s="1"/>
  <c r="R364" i="6"/>
  <c r="S364" i="6" s="1"/>
  <c r="R365" i="6"/>
  <c r="S365" i="6" s="1"/>
  <c r="R366" i="6"/>
  <c r="S366" i="6" s="1"/>
  <c r="R367" i="6"/>
  <c r="S367" i="6" s="1"/>
  <c r="R368" i="6"/>
  <c r="S368" i="6" s="1"/>
  <c r="R369" i="6"/>
  <c r="S369" i="6" s="1"/>
  <c r="R370" i="6"/>
  <c r="S370" i="6" s="1"/>
  <c r="R371" i="6"/>
  <c r="S371" i="6" s="1"/>
  <c r="R372" i="6"/>
  <c r="S372" i="6" s="1"/>
  <c r="R373" i="6"/>
  <c r="S373" i="6" s="1"/>
  <c r="R374" i="6"/>
  <c r="S374" i="6" s="1"/>
  <c r="R375" i="6"/>
  <c r="S375" i="6" s="1"/>
  <c r="R376" i="6"/>
  <c r="S376" i="6" s="1"/>
  <c r="R377" i="6"/>
  <c r="S377" i="6" s="1"/>
  <c r="R378" i="6"/>
  <c r="S378" i="6" s="1"/>
  <c r="R379" i="6"/>
  <c r="S379" i="6" s="1"/>
  <c r="R380" i="6"/>
  <c r="S380" i="6" s="1"/>
  <c r="R381" i="6"/>
  <c r="S381" i="6" s="1"/>
  <c r="R382" i="6"/>
  <c r="S382" i="6" s="1"/>
  <c r="R383" i="6"/>
  <c r="S383" i="6" s="1"/>
  <c r="R384" i="6"/>
  <c r="S384" i="6" s="1"/>
  <c r="R385" i="6"/>
  <c r="S385" i="6" s="1"/>
  <c r="R386" i="6"/>
  <c r="S386" i="6" s="1"/>
  <c r="R387" i="6"/>
  <c r="S387" i="6" s="1"/>
  <c r="R388" i="6"/>
  <c r="S388" i="6" s="1"/>
  <c r="R389" i="6"/>
  <c r="S389" i="6" s="1"/>
  <c r="R390" i="6"/>
  <c r="S390" i="6" s="1"/>
  <c r="R391" i="6"/>
  <c r="S391" i="6" s="1"/>
  <c r="R392" i="6"/>
  <c r="S392" i="6" s="1"/>
  <c r="R393" i="6"/>
  <c r="S393" i="6" s="1"/>
  <c r="R394" i="6"/>
  <c r="S394" i="6" s="1"/>
  <c r="R395" i="6"/>
  <c r="S395" i="6" s="1"/>
  <c r="R396" i="6"/>
  <c r="S396" i="6" s="1"/>
  <c r="R397" i="6"/>
  <c r="S397" i="6" s="1"/>
  <c r="R398" i="6"/>
  <c r="S398" i="6" s="1"/>
  <c r="R399" i="6"/>
  <c r="S399" i="6" s="1"/>
  <c r="R400" i="6"/>
  <c r="S400" i="6" s="1"/>
  <c r="R401" i="6"/>
  <c r="S401" i="6" s="1"/>
  <c r="R402" i="6"/>
  <c r="S402" i="6" s="1"/>
  <c r="R403" i="6"/>
  <c r="S403" i="6" s="1"/>
  <c r="R404" i="6"/>
  <c r="S404" i="6" s="1"/>
  <c r="R405" i="6"/>
  <c r="S405" i="6" s="1"/>
  <c r="R406" i="6"/>
  <c r="S406" i="6" s="1"/>
  <c r="R407" i="6"/>
  <c r="S407" i="6" s="1"/>
  <c r="R408" i="6"/>
  <c r="S408" i="6" s="1"/>
  <c r="R409" i="6"/>
  <c r="S409" i="6" s="1"/>
  <c r="R410" i="6"/>
  <c r="S410" i="6" s="1"/>
  <c r="R411" i="6"/>
  <c r="S411" i="6" s="1"/>
  <c r="R412" i="6"/>
  <c r="S412" i="6" s="1"/>
  <c r="R413" i="6"/>
  <c r="S413" i="6" s="1"/>
  <c r="R414" i="6"/>
  <c r="S414" i="6" s="1"/>
  <c r="R415" i="6"/>
  <c r="S415" i="6" s="1"/>
  <c r="R416" i="6"/>
  <c r="S416" i="6" s="1"/>
  <c r="R417" i="6"/>
  <c r="S417" i="6" s="1"/>
  <c r="R418" i="6"/>
  <c r="S418" i="6" s="1"/>
  <c r="R419" i="6"/>
  <c r="S419" i="6" s="1"/>
  <c r="R420" i="6"/>
  <c r="S420" i="6" s="1"/>
  <c r="R421" i="6"/>
  <c r="S421" i="6" s="1"/>
  <c r="R422" i="6"/>
  <c r="S422" i="6" s="1"/>
  <c r="R423" i="6"/>
  <c r="S423" i="6" s="1"/>
  <c r="R424" i="6"/>
  <c r="S424" i="6" s="1"/>
  <c r="R425" i="6"/>
  <c r="S425" i="6" s="1"/>
  <c r="R426" i="6"/>
  <c r="S426" i="6" s="1"/>
  <c r="R427" i="6"/>
  <c r="S427" i="6" s="1"/>
  <c r="R428" i="6"/>
  <c r="S428" i="6" s="1"/>
  <c r="R429" i="6"/>
  <c r="S429" i="6" s="1"/>
  <c r="R430" i="6"/>
  <c r="S430" i="6" s="1"/>
  <c r="R431" i="6"/>
  <c r="S431" i="6" s="1"/>
  <c r="R432" i="6"/>
  <c r="S432" i="6" s="1"/>
  <c r="R433" i="6"/>
  <c r="S433" i="6" s="1"/>
  <c r="R434" i="6"/>
  <c r="S434" i="6" s="1"/>
  <c r="R435" i="6"/>
  <c r="S435" i="6" s="1"/>
  <c r="R436" i="6"/>
  <c r="S436" i="6" s="1"/>
  <c r="R437" i="6"/>
  <c r="S437" i="6" s="1"/>
  <c r="R438" i="6"/>
  <c r="S438" i="6" s="1"/>
  <c r="R439" i="6"/>
  <c r="S439" i="6" s="1"/>
  <c r="R440" i="6"/>
  <c r="S440" i="6" s="1"/>
  <c r="R441" i="6"/>
  <c r="S441" i="6" s="1"/>
  <c r="R442" i="6"/>
  <c r="S442" i="6" s="1"/>
  <c r="R443" i="6"/>
  <c r="S443" i="6" s="1"/>
  <c r="R444" i="6"/>
  <c r="S444" i="6" s="1"/>
  <c r="R445" i="6"/>
  <c r="S445" i="6" s="1"/>
  <c r="R446" i="6"/>
  <c r="S446" i="6" s="1"/>
  <c r="R447" i="6"/>
  <c r="S447" i="6" s="1"/>
  <c r="R448" i="6"/>
  <c r="S448" i="6" s="1"/>
  <c r="R449" i="6"/>
  <c r="S449" i="6" s="1"/>
  <c r="R450" i="6"/>
  <c r="S450" i="6" s="1"/>
  <c r="R451" i="6"/>
  <c r="S451" i="6" s="1"/>
  <c r="R452" i="6"/>
  <c r="S452" i="6" s="1"/>
  <c r="R453" i="6"/>
  <c r="S453" i="6" s="1"/>
  <c r="R454" i="6"/>
  <c r="S454" i="6" s="1"/>
  <c r="R455" i="6"/>
  <c r="S455" i="6" s="1"/>
  <c r="R456" i="6"/>
  <c r="S456" i="6" s="1"/>
  <c r="R457" i="6"/>
  <c r="S457" i="6" s="1"/>
  <c r="R458" i="6"/>
  <c r="S458" i="6" s="1"/>
  <c r="R459" i="6"/>
  <c r="S459" i="6" s="1"/>
  <c r="R460" i="6"/>
  <c r="S460" i="6" s="1"/>
  <c r="R461" i="6"/>
  <c r="S461" i="6" s="1"/>
  <c r="R462" i="6"/>
  <c r="S462" i="6" s="1"/>
  <c r="R463" i="6"/>
  <c r="S463" i="6" s="1"/>
  <c r="R464" i="6"/>
  <c r="S464" i="6" s="1"/>
  <c r="R465" i="6"/>
  <c r="S465" i="6" s="1"/>
  <c r="R466" i="6"/>
  <c r="S466" i="6" s="1"/>
  <c r="R467" i="6"/>
  <c r="S467" i="6" s="1"/>
  <c r="R468" i="6"/>
  <c r="S468" i="6" s="1"/>
  <c r="R469" i="6"/>
  <c r="S469" i="6" s="1"/>
  <c r="R470" i="6"/>
  <c r="S470" i="6" s="1"/>
  <c r="R471" i="6"/>
  <c r="S471" i="6" s="1"/>
  <c r="R472" i="6"/>
  <c r="S472" i="6" s="1"/>
  <c r="R473" i="6"/>
  <c r="S473" i="6" s="1"/>
  <c r="R474" i="6"/>
  <c r="S474" i="6" s="1"/>
  <c r="R475" i="6"/>
  <c r="S475" i="6" s="1"/>
  <c r="R476" i="6"/>
  <c r="S476" i="6" s="1"/>
  <c r="R477" i="6"/>
  <c r="S477" i="6" s="1"/>
  <c r="R478" i="6"/>
  <c r="S478" i="6" s="1"/>
  <c r="R479" i="6"/>
  <c r="S479" i="6" s="1"/>
  <c r="R480" i="6"/>
  <c r="S480" i="6" s="1"/>
  <c r="R481" i="6"/>
  <c r="S481" i="6" s="1"/>
  <c r="R482" i="6"/>
  <c r="S482" i="6" s="1"/>
  <c r="R483" i="6"/>
  <c r="S483" i="6" s="1"/>
  <c r="R484" i="6"/>
  <c r="S484" i="6" s="1"/>
  <c r="R485" i="6"/>
  <c r="S485" i="6" s="1"/>
  <c r="R486" i="6"/>
  <c r="S486" i="6" s="1"/>
  <c r="R487" i="6"/>
  <c r="S487" i="6" s="1"/>
  <c r="R488" i="6"/>
  <c r="S488" i="6" s="1"/>
  <c r="R489" i="6"/>
  <c r="S489" i="6" s="1"/>
  <c r="R490" i="6"/>
  <c r="S490" i="6" s="1"/>
  <c r="R491" i="6"/>
  <c r="S491" i="6" s="1"/>
  <c r="R492" i="6"/>
  <c r="S492" i="6" s="1"/>
  <c r="R493" i="6"/>
  <c r="S493" i="6" s="1"/>
  <c r="R494" i="6"/>
  <c r="S494" i="6" s="1"/>
  <c r="R495" i="6"/>
  <c r="S495" i="6" s="1"/>
  <c r="R496" i="6"/>
  <c r="S496" i="6" s="1"/>
  <c r="R497" i="6"/>
  <c r="S497" i="6" s="1"/>
  <c r="R498" i="6"/>
  <c r="S498" i="6" s="1"/>
  <c r="R499" i="6"/>
  <c r="S499" i="6" s="1"/>
  <c r="R500" i="6"/>
  <c r="S500" i="6" s="1"/>
  <c r="R501" i="6"/>
  <c r="S501" i="6" s="1"/>
  <c r="R502" i="6"/>
  <c r="S502" i="6" s="1"/>
  <c r="R503" i="6"/>
  <c r="S503" i="6" s="1"/>
  <c r="R504" i="6"/>
  <c r="S504" i="6" s="1"/>
  <c r="R505" i="6"/>
  <c r="S505" i="6" s="1"/>
  <c r="R506" i="6"/>
  <c r="S506" i="6" s="1"/>
  <c r="R507" i="6"/>
  <c r="S507" i="6" s="1"/>
  <c r="R508" i="6"/>
  <c r="S508" i="6" s="1"/>
  <c r="R509" i="6"/>
  <c r="S509" i="6" s="1"/>
  <c r="R510" i="6"/>
  <c r="S510" i="6" s="1"/>
  <c r="R511" i="6"/>
  <c r="S511" i="6" s="1"/>
  <c r="R512" i="6"/>
  <c r="S512" i="6" s="1"/>
  <c r="R513" i="6"/>
  <c r="S513" i="6" s="1"/>
  <c r="R514" i="6"/>
  <c r="S514" i="6" s="1"/>
  <c r="R515" i="6"/>
  <c r="S515" i="6" s="1"/>
  <c r="R516" i="6"/>
  <c r="S516" i="6" s="1"/>
  <c r="R517" i="6"/>
  <c r="S517" i="6" s="1"/>
  <c r="R518" i="6"/>
  <c r="S518" i="6" s="1"/>
  <c r="R519" i="6"/>
  <c r="S519" i="6" s="1"/>
  <c r="R520" i="6"/>
  <c r="S520" i="6" s="1"/>
  <c r="R521" i="6"/>
  <c r="S521" i="6" s="1"/>
  <c r="R522" i="6"/>
  <c r="S522" i="6" s="1"/>
  <c r="R523" i="6"/>
  <c r="S523" i="6" s="1"/>
  <c r="R524" i="6"/>
  <c r="S524" i="6" s="1"/>
  <c r="R525" i="6"/>
  <c r="S525" i="6" s="1"/>
  <c r="R526" i="6"/>
  <c r="S526" i="6" s="1"/>
  <c r="R527" i="6"/>
  <c r="S527" i="6" s="1"/>
  <c r="R528" i="6"/>
  <c r="S528" i="6" s="1"/>
  <c r="R529" i="6"/>
  <c r="S529" i="6" s="1"/>
  <c r="R530" i="6"/>
  <c r="S530" i="6" s="1"/>
  <c r="R531" i="6"/>
  <c r="S531" i="6" s="1"/>
  <c r="R532" i="6"/>
  <c r="S532" i="6" s="1"/>
  <c r="R533" i="6"/>
  <c r="S533" i="6" s="1"/>
  <c r="R534" i="6"/>
  <c r="S534" i="6" s="1"/>
  <c r="R535" i="6"/>
  <c r="S535" i="6" s="1"/>
  <c r="R536" i="6"/>
  <c r="S536" i="6" s="1"/>
  <c r="R537" i="6"/>
  <c r="S537" i="6" s="1"/>
  <c r="R538" i="6"/>
  <c r="S538" i="6" s="1"/>
  <c r="R539" i="6"/>
  <c r="S539" i="6" s="1"/>
  <c r="R540" i="6"/>
  <c r="S540" i="6" s="1"/>
  <c r="R541" i="6"/>
  <c r="S541" i="6" s="1"/>
  <c r="R542" i="6"/>
  <c r="S542" i="6" s="1"/>
  <c r="R543" i="6"/>
  <c r="S543" i="6" s="1"/>
  <c r="R544" i="6"/>
  <c r="S544" i="6" s="1"/>
  <c r="R545" i="6"/>
  <c r="S545" i="6" s="1"/>
  <c r="R546" i="6"/>
  <c r="S546" i="6" s="1"/>
  <c r="R547" i="6"/>
  <c r="S547" i="6" s="1"/>
  <c r="R548" i="6"/>
  <c r="S548" i="6" s="1"/>
  <c r="R549" i="6"/>
  <c r="S549" i="6" s="1"/>
  <c r="R550" i="6"/>
  <c r="S550" i="6" s="1"/>
  <c r="R551" i="6"/>
  <c r="S551" i="6" s="1"/>
  <c r="R552" i="6"/>
  <c r="S552" i="6" s="1"/>
  <c r="R553" i="6"/>
  <c r="S553" i="6" s="1"/>
  <c r="R554" i="6"/>
  <c r="S554" i="6" s="1"/>
  <c r="R555" i="6"/>
  <c r="S555" i="6" s="1"/>
  <c r="R556" i="6"/>
  <c r="S556" i="6" s="1"/>
  <c r="R557" i="6"/>
  <c r="S557" i="6" s="1"/>
  <c r="R558" i="6"/>
  <c r="S558" i="6" s="1"/>
  <c r="R559" i="6"/>
  <c r="S559" i="6" s="1"/>
  <c r="R560" i="6"/>
  <c r="S560" i="6" s="1"/>
  <c r="R561" i="6"/>
  <c r="S561" i="6" s="1"/>
  <c r="R562" i="6"/>
  <c r="S562" i="6" s="1"/>
  <c r="R563" i="6"/>
  <c r="S563" i="6" s="1"/>
  <c r="R564" i="6"/>
  <c r="S564" i="6" s="1"/>
  <c r="R565" i="6"/>
  <c r="S565" i="6" s="1"/>
  <c r="R566" i="6"/>
  <c r="S566" i="6" s="1"/>
  <c r="R567" i="6"/>
  <c r="S567" i="6" s="1"/>
  <c r="R568" i="6"/>
  <c r="S568" i="6" s="1"/>
  <c r="R569" i="6"/>
  <c r="S569" i="6" s="1"/>
  <c r="R570" i="6"/>
  <c r="S570" i="6" s="1"/>
  <c r="R571" i="6"/>
  <c r="S571" i="6" s="1"/>
  <c r="R572" i="6"/>
  <c r="S572" i="6" s="1"/>
  <c r="R573" i="6"/>
  <c r="S573" i="6" s="1"/>
  <c r="R574" i="6"/>
  <c r="S574" i="6" s="1"/>
  <c r="R575" i="6"/>
  <c r="S575" i="6" s="1"/>
  <c r="R576" i="6"/>
  <c r="S576" i="6" s="1"/>
  <c r="R577" i="6"/>
  <c r="S577" i="6" s="1"/>
  <c r="R578" i="6"/>
  <c r="S578" i="6" s="1"/>
  <c r="R579" i="6"/>
  <c r="S579" i="6" s="1"/>
  <c r="R580" i="6"/>
  <c r="S580" i="6" s="1"/>
  <c r="R581" i="6"/>
  <c r="S581" i="6" s="1"/>
  <c r="R582" i="6"/>
  <c r="S582" i="6" s="1"/>
  <c r="R583" i="6"/>
  <c r="S583" i="6" s="1"/>
  <c r="R584" i="6"/>
  <c r="S584" i="6" s="1"/>
  <c r="R585" i="6"/>
  <c r="S585" i="6" s="1"/>
  <c r="R586" i="6"/>
  <c r="S586" i="6" s="1"/>
  <c r="R587" i="6"/>
  <c r="S587" i="6" s="1"/>
  <c r="R588" i="6"/>
  <c r="S588" i="6" s="1"/>
  <c r="R589" i="6"/>
  <c r="S589" i="6" s="1"/>
  <c r="R590" i="6"/>
  <c r="S590" i="6" s="1"/>
  <c r="R591" i="6"/>
  <c r="S591" i="6" s="1"/>
  <c r="R592" i="6"/>
  <c r="S592" i="6" s="1"/>
  <c r="R593" i="6"/>
  <c r="S593" i="6" s="1"/>
  <c r="R594" i="6"/>
  <c r="S594" i="6" s="1"/>
  <c r="R595" i="6"/>
  <c r="S595" i="6" s="1"/>
  <c r="R596" i="6"/>
  <c r="S596" i="6" s="1"/>
  <c r="R597" i="6"/>
  <c r="S597" i="6" s="1"/>
  <c r="R598" i="6"/>
  <c r="S598" i="6" s="1"/>
  <c r="R599" i="6"/>
  <c r="S599" i="6" s="1"/>
  <c r="R600" i="6"/>
  <c r="S600" i="6" s="1"/>
  <c r="R601" i="6"/>
  <c r="S601" i="6" s="1"/>
  <c r="R602" i="6"/>
  <c r="S602" i="6" s="1"/>
  <c r="R603" i="6"/>
  <c r="S603" i="6" s="1"/>
  <c r="R604" i="6"/>
  <c r="S604" i="6" s="1"/>
  <c r="R605" i="6"/>
  <c r="S605" i="6" s="1"/>
  <c r="R606" i="6"/>
  <c r="S606" i="6" s="1"/>
  <c r="R607" i="6"/>
  <c r="S607" i="6" s="1"/>
  <c r="R608" i="6"/>
  <c r="S608" i="6" s="1"/>
  <c r="R609" i="6"/>
  <c r="S609" i="6" s="1"/>
  <c r="R610" i="6"/>
  <c r="S610" i="6" s="1"/>
  <c r="R611" i="6"/>
  <c r="S611" i="6" s="1"/>
  <c r="R612" i="6"/>
  <c r="S612" i="6" s="1"/>
  <c r="R613" i="6"/>
  <c r="S613" i="6" s="1"/>
  <c r="R614" i="6"/>
  <c r="S614" i="6" s="1"/>
  <c r="R615" i="6"/>
  <c r="S615" i="6" s="1"/>
  <c r="R616" i="6"/>
  <c r="S616" i="6" s="1"/>
  <c r="R617" i="6"/>
  <c r="S617" i="6" s="1"/>
  <c r="R618" i="6"/>
  <c r="S618" i="6" s="1"/>
  <c r="R619" i="6"/>
  <c r="S619" i="6" s="1"/>
  <c r="R620" i="6"/>
  <c r="S620" i="6" s="1"/>
  <c r="R621" i="6"/>
  <c r="S621" i="6" s="1"/>
  <c r="R622" i="6"/>
  <c r="S622" i="6" s="1"/>
  <c r="R623" i="6"/>
  <c r="S623" i="6" s="1"/>
  <c r="R624" i="6"/>
  <c r="S624" i="6" s="1"/>
  <c r="R625" i="6"/>
  <c r="S625" i="6" s="1"/>
  <c r="R626" i="6"/>
  <c r="S626" i="6" s="1"/>
  <c r="R627" i="6"/>
  <c r="S627" i="6" s="1"/>
  <c r="R628" i="6"/>
  <c r="S628" i="6" s="1"/>
  <c r="R629" i="6"/>
  <c r="S629" i="6" s="1"/>
  <c r="R630" i="6"/>
  <c r="S630" i="6" s="1"/>
  <c r="R631" i="6"/>
  <c r="S631" i="6" s="1"/>
  <c r="R632" i="6"/>
  <c r="S632" i="6" s="1"/>
  <c r="R633" i="6"/>
  <c r="S633" i="6" s="1"/>
  <c r="R634" i="6"/>
  <c r="S634" i="6" s="1"/>
  <c r="R635" i="6"/>
  <c r="S635" i="6" s="1"/>
  <c r="R636" i="6"/>
  <c r="S636" i="6" s="1"/>
  <c r="R637" i="6"/>
  <c r="S637" i="6" s="1"/>
  <c r="R638" i="6"/>
  <c r="S638" i="6" s="1"/>
  <c r="R639" i="6"/>
  <c r="S639" i="6" s="1"/>
  <c r="R640" i="6"/>
  <c r="S640" i="6" s="1"/>
  <c r="R641" i="6"/>
  <c r="S641" i="6" s="1"/>
  <c r="R642" i="6"/>
  <c r="S642" i="6" s="1"/>
  <c r="R643" i="6"/>
  <c r="S643" i="6" s="1"/>
  <c r="R644" i="6"/>
  <c r="S644" i="6" s="1"/>
  <c r="R645" i="6"/>
  <c r="S645" i="6" s="1"/>
  <c r="R646" i="6"/>
  <c r="S646" i="6" s="1"/>
  <c r="R647" i="6"/>
  <c r="S647" i="6" s="1"/>
  <c r="R648" i="6"/>
  <c r="S648" i="6" s="1"/>
  <c r="R649" i="6"/>
  <c r="S649" i="6" s="1"/>
  <c r="R650" i="6"/>
  <c r="S650" i="6" s="1"/>
  <c r="R651" i="6"/>
  <c r="S651" i="6" s="1"/>
  <c r="R652" i="6"/>
  <c r="S652" i="6" s="1"/>
  <c r="R653" i="6"/>
  <c r="S653" i="6" s="1"/>
  <c r="R654" i="6"/>
  <c r="S654" i="6" s="1"/>
  <c r="R655" i="6"/>
  <c r="S655" i="6" s="1"/>
  <c r="R656" i="6"/>
  <c r="S656" i="6" s="1"/>
  <c r="R657" i="6"/>
  <c r="S657" i="6" s="1"/>
  <c r="R658" i="6"/>
  <c r="S658" i="6" s="1"/>
  <c r="R659" i="6"/>
  <c r="S659" i="6" s="1"/>
  <c r="R660" i="6"/>
  <c r="S660" i="6" s="1"/>
  <c r="R661" i="6"/>
  <c r="S661" i="6" s="1"/>
  <c r="R662" i="6"/>
  <c r="S662" i="6" s="1"/>
  <c r="R663" i="6"/>
  <c r="S663" i="6" s="1"/>
  <c r="R664" i="6"/>
  <c r="S664" i="6" s="1"/>
  <c r="R665" i="6"/>
  <c r="S665" i="6" s="1"/>
  <c r="R666" i="6"/>
  <c r="S666" i="6" s="1"/>
  <c r="R667" i="6"/>
  <c r="S667" i="6" s="1"/>
  <c r="R668" i="6"/>
  <c r="S668" i="6" s="1"/>
  <c r="R669" i="6"/>
  <c r="S669" i="6" s="1"/>
  <c r="R670" i="6"/>
  <c r="S670" i="6" s="1"/>
  <c r="R671" i="6"/>
  <c r="S671" i="6" s="1"/>
  <c r="R672" i="6"/>
  <c r="S672" i="6" s="1"/>
  <c r="R673" i="6"/>
  <c r="S673" i="6" s="1"/>
  <c r="R674" i="6"/>
  <c r="S674" i="6" s="1"/>
  <c r="R675" i="6"/>
  <c r="S675" i="6" s="1"/>
  <c r="R676" i="6"/>
  <c r="S676" i="6" s="1"/>
  <c r="R677" i="6"/>
  <c r="S677" i="6" s="1"/>
  <c r="R678" i="6"/>
  <c r="S678" i="6" s="1"/>
  <c r="R679" i="6"/>
  <c r="S679" i="6" s="1"/>
  <c r="R680" i="6"/>
  <c r="S680" i="6" s="1"/>
  <c r="R681" i="6"/>
  <c r="S681" i="6" s="1"/>
  <c r="R682" i="6"/>
  <c r="S682" i="6" s="1"/>
  <c r="R683" i="6"/>
  <c r="S683" i="6" s="1"/>
  <c r="R684" i="6"/>
  <c r="S684" i="6" s="1"/>
  <c r="R685" i="6"/>
  <c r="R686" i="6"/>
  <c r="S686" i="6" s="1"/>
  <c r="R687" i="6"/>
  <c r="S687" i="6" s="1"/>
  <c r="R688" i="6"/>
  <c r="S688" i="6" s="1"/>
  <c r="R689" i="6"/>
  <c r="S689" i="6" s="1"/>
  <c r="R690" i="6"/>
  <c r="S690" i="6" s="1"/>
  <c r="R691" i="6"/>
  <c r="S691" i="6" s="1"/>
  <c r="R692" i="6"/>
  <c r="S692" i="6" s="1"/>
  <c r="R693" i="6"/>
  <c r="R694" i="6"/>
  <c r="S694" i="6" s="1"/>
  <c r="R695" i="6"/>
  <c r="S695" i="6" s="1"/>
  <c r="R696" i="6"/>
  <c r="S696" i="6" s="1"/>
  <c r="R697" i="6"/>
  <c r="S697" i="6" s="1"/>
  <c r="R698" i="6"/>
  <c r="S698" i="6" s="1"/>
  <c r="R699" i="6"/>
  <c r="S699" i="6" s="1"/>
  <c r="R700" i="6"/>
  <c r="S700" i="6" s="1"/>
  <c r="R701" i="6"/>
  <c r="R702" i="6"/>
  <c r="S702" i="6" s="1"/>
  <c r="R703" i="6"/>
  <c r="S703" i="6" s="1"/>
  <c r="R704" i="6"/>
  <c r="S704" i="6" s="1"/>
  <c r="R705" i="6"/>
  <c r="S705" i="6" s="1"/>
  <c r="R706" i="6"/>
  <c r="S706" i="6" s="1"/>
  <c r="R707" i="6"/>
  <c r="S707" i="6" s="1"/>
  <c r="R708" i="6"/>
  <c r="S708" i="6" s="1"/>
  <c r="R709" i="6"/>
  <c r="R710" i="6"/>
  <c r="S710" i="6" s="1"/>
  <c r="R711" i="6"/>
  <c r="S711" i="6" s="1"/>
  <c r="R712" i="6"/>
  <c r="S712" i="6" s="1"/>
  <c r="R713" i="6"/>
  <c r="S713" i="6" s="1"/>
  <c r="R714" i="6"/>
  <c r="S714" i="6" s="1"/>
  <c r="R715" i="6"/>
  <c r="S715" i="6" s="1"/>
  <c r="R716" i="6"/>
  <c r="S716" i="6" s="1"/>
  <c r="R717" i="6"/>
  <c r="R718" i="6"/>
  <c r="S718" i="6" s="1"/>
  <c r="R719" i="6"/>
  <c r="S719" i="6" s="1"/>
  <c r="R720" i="6"/>
  <c r="S720" i="6" s="1"/>
  <c r="R721" i="6"/>
  <c r="S721" i="6" s="1"/>
  <c r="R722" i="6"/>
  <c r="S722" i="6" s="1"/>
  <c r="R723" i="6"/>
  <c r="S723" i="6" s="1"/>
  <c r="R724" i="6"/>
  <c r="S724" i="6" s="1"/>
  <c r="R725" i="6"/>
  <c r="R726" i="6"/>
  <c r="S726" i="6" s="1"/>
  <c r="R727" i="6"/>
  <c r="S727" i="6" s="1"/>
  <c r="R728" i="6"/>
  <c r="S728" i="6" s="1"/>
  <c r="R729" i="6"/>
  <c r="S729" i="6" s="1"/>
  <c r="R730" i="6"/>
  <c r="S730" i="6" s="1"/>
  <c r="R731" i="6"/>
  <c r="S731" i="6" s="1"/>
  <c r="R732" i="6"/>
  <c r="S732" i="6" s="1"/>
  <c r="R733" i="6"/>
  <c r="R734" i="6"/>
  <c r="S734" i="6" s="1"/>
  <c r="R735" i="6"/>
  <c r="S735" i="6" s="1"/>
  <c r="R736" i="6"/>
  <c r="S736" i="6" s="1"/>
  <c r="R737" i="6"/>
  <c r="S737" i="6" s="1"/>
  <c r="R738" i="6"/>
  <c r="S738" i="6" s="1"/>
  <c r="R739" i="6"/>
  <c r="S739" i="6" s="1"/>
  <c r="R740" i="6"/>
  <c r="S740" i="6" s="1"/>
  <c r="R741" i="6"/>
  <c r="R742" i="6"/>
  <c r="S742" i="6" s="1"/>
  <c r="R743" i="6"/>
  <c r="S743" i="6" s="1"/>
  <c r="R744" i="6"/>
  <c r="S744" i="6" s="1"/>
  <c r="R745" i="6"/>
  <c r="S745" i="6" s="1"/>
  <c r="R746" i="6"/>
  <c r="S746" i="6" s="1"/>
  <c r="R747" i="6"/>
  <c r="S747" i="6" s="1"/>
  <c r="R748" i="6"/>
  <c r="S748" i="6" s="1"/>
  <c r="R749" i="6"/>
  <c r="R750" i="6"/>
  <c r="S750" i="6" s="1"/>
  <c r="R751" i="6"/>
  <c r="S751" i="6" s="1"/>
  <c r="R752" i="6"/>
  <c r="S752" i="6" s="1"/>
  <c r="R753" i="6"/>
  <c r="S753" i="6" s="1"/>
  <c r="R754" i="6"/>
  <c r="S754" i="6" s="1"/>
  <c r="R755" i="6"/>
  <c r="S755" i="6" s="1"/>
  <c r="R756" i="6"/>
  <c r="S756" i="6" s="1"/>
  <c r="R757" i="6"/>
  <c r="R758" i="6"/>
  <c r="S758" i="6" s="1"/>
  <c r="R759" i="6"/>
  <c r="S759" i="6" s="1"/>
  <c r="R760" i="6"/>
  <c r="S760" i="6" s="1"/>
  <c r="R761" i="6"/>
  <c r="S761" i="6" s="1"/>
  <c r="R762" i="6"/>
  <c r="S762" i="6" s="1"/>
  <c r="R763" i="6"/>
  <c r="S763" i="6" s="1"/>
  <c r="R764" i="6"/>
  <c r="S764" i="6" s="1"/>
  <c r="R765" i="6"/>
  <c r="R766" i="6"/>
  <c r="S766" i="6" s="1"/>
  <c r="R767" i="6"/>
  <c r="S767" i="6" s="1"/>
  <c r="R768" i="6"/>
  <c r="S768" i="6" s="1"/>
  <c r="R769" i="6"/>
  <c r="S769" i="6" s="1"/>
  <c r="R770" i="6"/>
  <c r="S770" i="6" s="1"/>
  <c r="R771" i="6"/>
  <c r="S771" i="6" s="1"/>
  <c r="R772" i="6"/>
  <c r="S772" i="6" s="1"/>
  <c r="R773" i="6"/>
  <c r="R774" i="6"/>
  <c r="S774" i="6" s="1"/>
  <c r="R775" i="6"/>
  <c r="S775" i="6" s="1"/>
  <c r="R776" i="6"/>
  <c r="S776" i="6" s="1"/>
  <c r="R777" i="6"/>
  <c r="S777" i="6" s="1"/>
  <c r="R778" i="6"/>
  <c r="S778" i="6" s="1"/>
  <c r="R779" i="6"/>
  <c r="S779" i="6" s="1"/>
  <c r="R780" i="6"/>
  <c r="S780" i="6" s="1"/>
  <c r="R781" i="6"/>
  <c r="R782" i="6"/>
  <c r="S782" i="6" s="1"/>
  <c r="R783" i="6"/>
  <c r="S783" i="6" s="1"/>
  <c r="R784" i="6"/>
  <c r="S784" i="6" s="1"/>
  <c r="R785" i="6"/>
  <c r="S785" i="6" s="1"/>
  <c r="R786" i="6"/>
  <c r="S786" i="6" s="1"/>
  <c r="R787" i="6"/>
  <c r="S787" i="6" s="1"/>
  <c r="R788" i="6"/>
  <c r="S788" i="6" s="1"/>
  <c r="R789" i="6"/>
  <c r="R790" i="6"/>
  <c r="S790" i="6" s="1"/>
  <c r="R791" i="6"/>
  <c r="S791" i="6" s="1"/>
  <c r="R792" i="6"/>
  <c r="S792" i="6" s="1"/>
  <c r="R793" i="6"/>
  <c r="S793" i="6" s="1"/>
  <c r="R794" i="6"/>
  <c r="S794" i="6" s="1"/>
  <c r="R795" i="6"/>
  <c r="S795" i="6" s="1"/>
  <c r="R796" i="6"/>
  <c r="S796" i="6" s="1"/>
  <c r="R797" i="6"/>
  <c r="R798" i="6"/>
  <c r="S798" i="6" s="1"/>
  <c r="R799" i="6"/>
  <c r="S799" i="6" s="1"/>
  <c r="R800" i="6"/>
  <c r="S800" i="6" s="1"/>
  <c r="R801" i="6"/>
  <c r="S801" i="6" s="1"/>
  <c r="R802" i="6"/>
  <c r="S802" i="6" s="1"/>
  <c r="R803" i="6"/>
  <c r="S803" i="6" s="1"/>
  <c r="R804" i="6"/>
  <c r="S804" i="6" s="1"/>
  <c r="R805" i="6"/>
  <c r="R806" i="6"/>
  <c r="S806" i="6" s="1"/>
  <c r="R807" i="6"/>
  <c r="S807" i="6" s="1"/>
  <c r="R808" i="6"/>
  <c r="S808" i="6" s="1"/>
  <c r="R809" i="6"/>
  <c r="S809" i="6" s="1"/>
  <c r="R810" i="6"/>
  <c r="S810" i="6" s="1"/>
  <c r="R811" i="6"/>
  <c r="S811" i="6" s="1"/>
  <c r="R812" i="6"/>
  <c r="S812" i="6" s="1"/>
  <c r="R813" i="6"/>
  <c r="R814" i="6"/>
  <c r="S814" i="6" s="1"/>
  <c r="R815" i="6"/>
  <c r="S815" i="6" s="1"/>
  <c r="R816" i="6"/>
  <c r="S816" i="6" s="1"/>
  <c r="R817" i="6"/>
  <c r="S817" i="6" s="1"/>
  <c r="R818" i="6"/>
  <c r="S818" i="6" s="1"/>
  <c r="R819" i="6"/>
  <c r="S819" i="6" s="1"/>
  <c r="R820" i="6"/>
  <c r="S820" i="6" s="1"/>
  <c r="R821" i="6"/>
  <c r="R822" i="6"/>
  <c r="S822" i="6" s="1"/>
  <c r="R823" i="6"/>
  <c r="S823" i="6" s="1"/>
  <c r="R824" i="6"/>
  <c r="S824" i="6" s="1"/>
  <c r="R825" i="6"/>
  <c r="S825" i="6" s="1"/>
  <c r="R826" i="6"/>
  <c r="S826" i="6" s="1"/>
  <c r="R827" i="6"/>
  <c r="S827" i="6" s="1"/>
  <c r="R828" i="6"/>
  <c r="S828" i="6" s="1"/>
  <c r="R829" i="6"/>
  <c r="R830" i="6"/>
  <c r="S830" i="6" s="1"/>
  <c r="R831" i="6"/>
  <c r="S831" i="6" s="1"/>
  <c r="R832" i="6"/>
  <c r="S832" i="6" s="1"/>
  <c r="R833" i="6"/>
  <c r="S833" i="6" s="1"/>
  <c r="R834" i="6"/>
  <c r="S834" i="6" s="1"/>
  <c r="R835" i="6"/>
  <c r="S835" i="6" s="1"/>
  <c r="R836" i="6"/>
  <c r="S836" i="6" s="1"/>
  <c r="R837" i="6"/>
  <c r="R838" i="6"/>
  <c r="S838" i="6" s="1"/>
  <c r="R839" i="6"/>
  <c r="S839" i="6" s="1"/>
  <c r="R840" i="6"/>
  <c r="S840" i="6" s="1"/>
  <c r="R841" i="6"/>
  <c r="S841" i="6" s="1"/>
  <c r="R842" i="6"/>
  <c r="S842" i="6" s="1"/>
  <c r="R843" i="6"/>
  <c r="S843" i="6" s="1"/>
  <c r="R844" i="6"/>
  <c r="S844" i="6" s="1"/>
  <c r="R845" i="6"/>
  <c r="R846" i="6"/>
  <c r="S846" i="6" s="1"/>
  <c r="R847" i="6"/>
  <c r="S847" i="6" s="1"/>
  <c r="R848" i="6"/>
  <c r="S848" i="6" s="1"/>
  <c r="R849" i="6"/>
  <c r="S849" i="6" s="1"/>
  <c r="R850" i="6"/>
  <c r="S850" i="6" s="1"/>
  <c r="R851" i="6"/>
  <c r="S851" i="6" s="1"/>
  <c r="R852" i="6"/>
  <c r="S852" i="6" s="1"/>
  <c r="R853" i="6"/>
  <c r="R854" i="6"/>
  <c r="S854" i="6" s="1"/>
  <c r="R855" i="6"/>
  <c r="S855" i="6" s="1"/>
  <c r="R856" i="6"/>
  <c r="S856" i="6" s="1"/>
  <c r="R857" i="6"/>
  <c r="S857" i="6" s="1"/>
  <c r="R858" i="6"/>
  <c r="S858" i="6" s="1"/>
  <c r="R859" i="6"/>
  <c r="S859" i="6" s="1"/>
  <c r="R860" i="6"/>
  <c r="S860" i="6" s="1"/>
  <c r="R861" i="6"/>
  <c r="R862" i="6"/>
  <c r="S862" i="6" s="1"/>
  <c r="R863" i="6"/>
  <c r="S863" i="6" s="1"/>
  <c r="R864" i="6"/>
  <c r="S864" i="6" s="1"/>
  <c r="R865" i="6"/>
  <c r="S865" i="6" s="1"/>
  <c r="R866" i="6"/>
  <c r="S866" i="6" s="1"/>
  <c r="R867" i="6"/>
  <c r="S867" i="6" s="1"/>
  <c r="R868" i="6"/>
  <c r="S868" i="6" s="1"/>
  <c r="R869" i="6"/>
  <c r="R870" i="6"/>
  <c r="S870" i="6" s="1"/>
  <c r="R871" i="6"/>
  <c r="S871" i="6" s="1"/>
  <c r="R872" i="6"/>
  <c r="S872" i="6" s="1"/>
  <c r="R873" i="6"/>
  <c r="S873" i="6" s="1"/>
  <c r="R874" i="6"/>
  <c r="S874" i="6" s="1"/>
  <c r="R875" i="6"/>
  <c r="S875" i="6" s="1"/>
  <c r="R876" i="6"/>
  <c r="S876" i="6" s="1"/>
  <c r="R877" i="6"/>
  <c r="R878" i="6"/>
  <c r="S878" i="6" s="1"/>
  <c r="R879" i="6"/>
  <c r="S879" i="6" s="1"/>
  <c r="R880" i="6"/>
  <c r="S880" i="6" s="1"/>
  <c r="R881" i="6"/>
  <c r="S881" i="6" s="1"/>
  <c r="R882" i="6"/>
  <c r="S882" i="6" s="1"/>
  <c r="R883" i="6"/>
  <c r="S883" i="6" s="1"/>
  <c r="R884" i="6"/>
  <c r="S884" i="6" s="1"/>
  <c r="R885" i="6"/>
  <c r="R886" i="6"/>
  <c r="S886" i="6" s="1"/>
  <c r="R887" i="6"/>
  <c r="S887" i="6" s="1"/>
  <c r="R888" i="6"/>
  <c r="S888" i="6" s="1"/>
  <c r="R889" i="6"/>
  <c r="S889" i="6" s="1"/>
  <c r="R890" i="6"/>
  <c r="S890" i="6" s="1"/>
  <c r="R891" i="6"/>
  <c r="S891" i="6" s="1"/>
  <c r="R892" i="6"/>
  <c r="S892" i="6" s="1"/>
  <c r="R893" i="6"/>
  <c r="R894" i="6"/>
  <c r="S894" i="6" s="1"/>
  <c r="R895" i="6"/>
  <c r="S895" i="6" s="1"/>
  <c r="R896" i="6"/>
  <c r="S896" i="6" s="1"/>
  <c r="R897" i="6"/>
  <c r="S897" i="6" s="1"/>
  <c r="R898" i="6"/>
  <c r="S898" i="6" s="1"/>
  <c r="R899" i="6"/>
  <c r="S899" i="6" s="1"/>
  <c r="R900" i="6"/>
  <c r="S900" i="6" s="1"/>
  <c r="R901" i="6"/>
  <c r="R902" i="6"/>
  <c r="S902" i="6" s="1"/>
  <c r="R903" i="6"/>
  <c r="S903" i="6" s="1"/>
  <c r="R904" i="6"/>
  <c r="S904" i="6" s="1"/>
  <c r="R905" i="6"/>
  <c r="S905" i="6" s="1"/>
  <c r="R906" i="6"/>
  <c r="S906" i="6" s="1"/>
  <c r="R907" i="6"/>
  <c r="S907" i="6" s="1"/>
  <c r="R908" i="6"/>
  <c r="S908" i="6" s="1"/>
  <c r="R909" i="6"/>
  <c r="R910" i="6"/>
  <c r="S910" i="6" s="1"/>
  <c r="R911" i="6"/>
  <c r="S911" i="6" s="1"/>
  <c r="R912" i="6"/>
  <c r="S912" i="6" s="1"/>
  <c r="R913" i="6"/>
  <c r="S913" i="6" s="1"/>
  <c r="R914" i="6"/>
  <c r="S914" i="6" s="1"/>
  <c r="R915" i="6"/>
  <c r="S915" i="6" s="1"/>
  <c r="R916" i="6"/>
  <c r="S916" i="6" s="1"/>
  <c r="R917" i="6"/>
  <c r="R918" i="6"/>
  <c r="S918" i="6" s="1"/>
  <c r="R919" i="6"/>
  <c r="S919" i="6" s="1"/>
  <c r="R920" i="6"/>
  <c r="S920" i="6" s="1"/>
  <c r="R921" i="6"/>
  <c r="S921" i="6" s="1"/>
  <c r="R922" i="6"/>
  <c r="S922" i="6" s="1"/>
  <c r="R923" i="6"/>
  <c r="S923" i="6" s="1"/>
  <c r="R924" i="6"/>
  <c r="S924" i="6" s="1"/>
  <c r="R925" i="6"/>
  <c r="R926" i="6"/>
  <c r="S926" i="6" s="1"/>
  <c r="R927" i="6"/>
  <c r="S927" i="6" s="1"/>
  <c r="R928" i="6"/>
  <c r="S928" i="6" s="1"/>
  <c r="R929" i="6"/>
  <c r="S929" i="6" s="1"/>
  <c r="R930" i="6"/>
  <c r="S930" i="6" s="1"/>
  <c r="R931" i="6"/>
  <c r="S931" i="6" s="1"/>
  <c r="R932" i="6"/>
  <c r="S932" i="6" s="1"/>
  <c r="R933" i="6"/>
  <c r="R934" i="6"/>
  <c r="S934" i="6" s="1"/>
  <c r="R935" i="6"/>
  <c r="S935" i="6" s="1"/>
  <c r="R936" i="6"/>
  <c r="S936" i="6" s="1"/>
  <c r="R937" i="6"/>
  <c r="S937" i="6" s="1"/>
  <c r="R938" i="6"/>
  <c r="S938" i="6" s="1"/>
  <c r="R939" i="6"/>
  <c r="S939" i="6" s="1"/>
  <c r="R940" i="6"/>
  <c r="S940" i="6" s="1"/>
  <c r="R941" i="6"/>
  <c r="R942" i="6"/>
  <c r="S942" i="6" s="1"/>
  <c r="R943" i="6"/>
  <c r="S943" i="6" s="1"/>
  <c r="R944" i="6"/>
  <c r="S944" i="6" s="1"/>
  <c r="R945" i="6"/>
  <c r="S945" i="6" s="1"/>
  <c r="R946" i="6"/>
  <c r="S946" i="6" s="1"/>
  <c r="R947" i="6"/>
  <c r="S947" i="6" s="1"/>
  <c r="R948" i="6"/>
  <c r="S948" i="6" s="1"/>
  <c r="R949" i="6"/>
  <c r="R950" i="6"/>
  <c r="S950" i="6" s="1"/>
  <c r="R951" i="6"/>
  <c r="S951" i="6" s="1"/>
  <c r="R952" i="6"/>
  <c r="S952" i="6" s="1"/>
  <c r="R953" i="6"/>
  <c r="S953" i="6" s="1"/>
  <c r="R954" i="6"/>
  <c r="S954" i="6" s="1"/>
  <c r="R955" i="6"/>
  <c r="S955" i="6" s="1"/>
  <c r="R956" i="6"/>
  <c r="S956" i="6" s="1"/>
  <c r="R957" i="6"/>
  <c r="R958" i="6"/>
  <c r="S958" i="6" s="1"/>
  <c r="R959" i="6"/>
  <c r="S959" i="6" s="1"/>
  <c r="R960" i="6"/>
  <c r="S960" i="6" s="1"/>
  <c r="R961" i="6"/>
  <c r="S961" i="6" s="1"/>
  <c r="R962" i="6"/>
  <c r="S962" i="6" s="1"/>
  <c r="R963" i="6"/>
  <c r="S963" i="6" s="1"/>
  <c r="R964" i="6"/>
  <c r="S964" i="6" s="1"/>
  <c r="R965" i="6"/>
  <c r="R966" i="6"/>
  <c r="S966" i="6" s="1"/>
  <c r="R967" i="6"/>
  <c r="S967" i="6" s="1"/>
  <c r="R968" i="6"/>
  <c r="S968" i="6" s="1"/>
  <c r="R969" i="6"/>
  <c r="S969" i="6" s="1"/>
  <c r="R970" i="6"/>
  <c r="S970" i="6" s="1"/>
  <c r="R971" i="6"/>
  <c r="S971" i="6" s="1"/>
  <c r="R972" i="6"/>
  <c r="S972" i="6" s="1"/>
  <c r="R973" i="6"/>
  <c r="R974" i="6"/>
  <c r="S974" i="6" s="1"/>
  <c r="R975" i="6"/>
  <c r="S975" i="6" s="1"/>
  <c r="R976" i="6"/>
  <c r="S976" i="6" s="1"/>
  <c r="R977" i="6"/>
  <c r="S977" i="6" s="1"/>
  <c r="R978" i="6"/>
  <c r="S978" i="6" s="1"/>
  <c r="R979" i="6"/>
  <c r="S979" i="6" s="1"/>
  <c r="R980" i="6"/>
  <c r="S980" i="6" s="1"/>
  <c r="R981" i="6"/>
  <c r="R982" i="6"/>
  <c r="S982" i="6" s="1"/>
  <c r="R983" i="6"/>
  <c r="S983" i="6" s="1"/>
  <c r="R984" i="6"/>
  <c r="S984" i="6" s="1"/>
  <c r="R985" i="6"/>
  <c r="S985" i="6" s="1"/>
  <c r="R986" i="6"/>
  <c r="S986" i="6" s="1"/>
  <c r="R987" i="6"/>
  <c r="S987" i="6" s="1"/>
  <c r="R988" i="6"/>
  <c r="S988" i="6" s="1"/>
  <c r="R989" i="6"/>
  <c r="R990" i="6"/>
  <c r="S990" i="6" s="1"/>
  <c r="R991" i="6"/>
  <c r="S991" i="6" s="1"/>
  <c r="R992" i="6"/>
  <c r="S992" i="6" s="1"/>
  <c r="R993" i="6"/>
  <c r="S993" i="6" s="1"/>
  <c r="R994" i="6"/>
  <c r="S994" i="6" s="1"/>
  <c r="R995" i="6"/>
  <c r="S995" i="6" s="1"/>
  <c r="R996" i="6"/>
  <c r="S996" i="6" s="1"/>
  <c r="R997" i="6"/>
  <c r="R998" i="6"/>
  <c r="S998" i="6" s="1"/>
  <c r="R999" i="6"/>
  <c r="S999" i="6" s="1"/>
  <c r="R1000" i="6"/>
  <c r="S1000" i="6" s="1"/>
  <c r="R5" i="6"/>
  <c r="W5" i="6" s="1"/>
  <c r="W15" i="6"/>
  <c r="X15" i="6" s="1"/>
  <c r="Z15" i="6" s="1"/>
  <c r="W31" i="6"/>
  <c r="X31" i="6" s="1"/>
  <c r="Z31" i="6" s="1"/>
  <c r="W46" i="6"/>
  <c r="X46" i="6" s="1"/>
  <c r="Z46" i="6" s="1"/>
  <c r="W47" i="6"/>
  <c r="X47" i="6" s="1"/>
  <c r="Z47" i="6" s="1"/>
  <c r="W63" i="6"/>
  <c r="X63" i="6" s="1"/>
  <c r="Z63" i="6" s="1"/>
  <c r="W76" i="6"/>
  <c r="X76" i="6" s="1"/>
  <c r="Z76" i="6" s="1"/>
  <c r="W79" i="6"/>
  <c r="X79" i="6" s="1"/>
  <c r="Z79" i="6" s="1"/>
  <c r="W95" i="6"/>
  <c r="X95" i="6" s="1"/>
  <c r="Z95" i="6" s="1"/>
  <c r="W111" i="6"/>
  <c r="X111" i="6" s="1"/>
  <c r="Z111" i="6" s="1"/>
  <c r="W127" i="6"/>
  <c r="X127" i="6" s="1"/>
  <c r="Z127" i="6" s="1"/>
  <c r="W143" i="6"/>
  <c r="X143" i="6" s="1"/>
  <c r="Z143" i="6" s="1"/>
  <c r="W159" i="6"/>
  <c r="X159" i="6" s="1"/>
  <c r="Z159" i="6" s="1"/>
  <c r="W175" i="6"/>
  <c r="X175" i="6" s="1"/>
  <c r="Z175" i="6" s="1"/>
  <c r="W191" i="6"/>
  <c r="X191" i="6" s="1"/>
  <c r="Z191" i="6" s="1"/>
  <c r="W255" i="6"/>
  <c r="X255" i="6" s="1"/>
  <c r="Z255" i="6" s="1"/>
  <c r="W271" i="6"/>
  <c r="X271" i="6" s="1"/>
  <c r="Z271" i="6" s="1"/>
  <c r="W287" i="6"/>
  <c r="X287" i="6" s="1"/>
  <c r="Z287" i="6" s="1"/>
  <c r="W303" i="6"/>
  <c r="X303" i="6" s="1"/>
  <c r="Z303" i="6" s="1"/>
  <c r="W319" i="6"/>
  <c r="X319" i="6" s="1"/>
  <c r="Z319" i="6" s="1"/>
  <c r="W391" i="6"/>
  <c r="X391" i="6" s="1"/>
  <c r="Z391" i="6" s="1"/>
  <c r="S595" i="7" l="1"/>
  <c r="S99" i="7"/>
  <c r="S186" i="7"/>
  <c r="S282" i="7"/>
  <c r="S442" i="7"/>
  <c r="S682" i="7"/>
  <c r="S218" i="7"/>
  <c r="S426" i="7"/>
  <c r="S154" i="7"/>
  <c r="S202" i="7"/>
  <c r="S570" i="7"/>
  <c r="S74" i="7"/>
  <c r="S618" i="7"/>
  <c r="S810" i="7"/>
  <c r="S607" i="7"/>
  <c r="S751" i="7"/>
  <c r="S687" i="7"/>
  <c r="S815" i="7"/>
  <c r="S911" i="7"/>
  <c r="S943" i="7"/>
  <c r="S575" i="7"/>
  <c r="S655" i="7"/>
  <c r="S383" i="7"/>
  <c r="S831" i="7"/>
  <c r="S191" i="7"/>
  <c r="S303" i="7"/>
  <c r="S767" i="7"/>
  <c r="S351" i="7"/>
  <c r="S447" i="7"/>
  <c r="S495" i="7"/>
  <c r="S703" i="7"/>
  <c r="S623" i="7"/>
  <c r="S863" i="7"/>
  <c r="K1001" i="7"/>
  <c r="J1001" i="7"/>
  <c r="I1001" i="7"/>
  <c r="H1001" i="7"/>
  <c r="G1001" i="7"/>
  <c r="F1001" i="7"/>
  <c r="E1001" i="7"/>
  <c r="S879" i="7"/>
  <c r="S415" i="7"/>
  <c r="S511" i="7"/>
  <c r="S895" i="7"/>
  <c r="S367" i="7"/>
  <c r="S559" i="7"/>
  <c r="S414" i="7"/>
  <c r="S462" i="7"/>
  <c r="S142" i="7"/>
  <c r="S791" i="7"/>
  <c r="S558" i="7"/>
  <c r="S254" i="7"/>
  <c r="W719" i="6"/>
  <c r="X719" i="6" s="1"/>
  <c r="Z719" i="6" s="1"/>
  <c r="W207" i="6"/>
  <c r="X207" i="6" s="1"/>
  <c r="Z207" i="6" s="1"/>
  <c r="W495" i="6"/>
  <c r="X495" i="6" s="1"/>
  <c r="Z495" i="6" s="1"/>
  <c r="W383" i="6"/>
  <c r="X383" i="6" s="1"/>
  <c r="Z383" i="6" s="1"/>
  <c r="W367" i="6"/>
  <c r="X367" i="6" s="1"/>
  <c r="Z367" i="6" s="1"/>
  <c r="W527" i="6"/>
  <c r="X527" i="6" s="1"/>
  <c r="Z527" i="6" s="1"/>
  <c r="W351" i="6"/>
  <c r="X351" i="6" s="1"/>
  <c r="Z351" i="6" s="1"/>
  <c r="W399" i="6"/>
  <c r="X399" i="6" s="1"/>
  <c r="Z399" i="6" s="1"/>
  <c r="W335" i="6"/>
  <c r="X335" i="6" s="1"/>
  <c r="Z335" i="6" s="1"/>
  <c r="W239" i="6"/>
  <c r="X239" i="6" s="1"/>
  <c r="Z239" i="6" s="1"/>
  <c r="W223" i="6"/>
  <c r="X223" i="6" s="1"/>
  <c r="Z223" i="6" s="1"/>
  <c r="S775" i="7"/>
  <c r="S959" i="7"/>
  <c r="W823" i="6"/>
  <c r="X823" i="6" s="1"/>
  <c r="Z823" i="6" s="1"/>
  <c r="W119" i="6"/>
  <c r="X119" i="6" s="1"/>
  <c r="Z119" i="6" s="1"/>
  <c r="S178" i="7"/>
  <c r="W543" i="6"/>
  <c r="X543" i="6" s="1"/>
  <c r="Z543" i="6" s="1"/>
  <c r="S322" i="7"/>
  <c r="W479" i="6"/>
  <c r="X479" i="6" s="1"/>
  <c r="Z479" i="6" s="1"/>
  <c r="W247" i="6"/>
  <c r="X247" i="6" s="1"/>
  <c r="Z247" i="6" s="1"/>
  <c r="W263" i="6"/>
  <c r="X263" i="6" s="1"/>
  <c r="Z263" i="6" s="1"/>
  <c r="W439" i="6"/>
  <c r="X439" i="6" s="1"/>
  <c r="Z439" i="6" s="1"/>
  <c r="S874" i="7"/>
  <c r="W447" i="6"/>
  <c r="X447" i="6" s="1"/>
  <c r="Z447" i="6" s="1"/>
  <c r="W463" i="6"/>
  <c r="X463" i="6" s="1"/>
  <c r="Z463" i="6" s="1"/>
  <c r="W431" i="6"/>
  <c r="X431" i="6" s="1"/>
  <c r="Z431" i="6" s="1"/>
  <c r="W415" i="6"/>
  <c r="X415" i="6" s="1"/>
  <c r="Z415" i="6" s="1"/>
  <c r="S177" i="7"/>
  <c r="S257" i="7"/>
  <c r="S689" i="7"/>
  <c r="S737" i="7"/>
  <c r="S833" i="7"/>
  <c r="W103" i="6"/>
  <c r="X103" i="6" s="1"/>
  <c r="Z103" i="6" s="1"/>
  <c r="S97" i="7"/>
  <c r="S209" i="7"/>
  <c r="S258" i="7"/>
  <c r="S290" i="7"/>
  <c r="S321" i="7"/>
  <c r="S385" i="7"/>
  <c r="S433" i="7"/>
  <c r="S577" i="7"/>
  <c r="S273" i="7"/>
  <c r="S401" i="7"/>
  <c r="S545" i="7"/>
  <c r="S609" i="7"/>
  <c r="W231" i="6"/>
  <c r="X231" i="6" s="1"/>
  <c r="Z231" i="6" s="1"/>
  <c r="S481" i="7"/>
  <c r="S513" i="7"/>
  <c r="S673" i="7"/>
  <c r="W375" i="6"/>
  <c r="X375" i="6" s="1"/>
  <c r="Z375" i="6" s="1"/>
  <c r="W199" i="6"/>
  <c r="X199" i="6" s="1"/>
  <c r="Z199" i="6" s="1"/>
  <c r="S225" i="7"/>
  <c r="S305" i="7"/>
  <c r="S871" i="7"/>
  <c r="S850" i="7"/>
  <c r="W71" i="6"/>
  <c r="X71" i="6" s="1"/>
  <c r="Z71" i="6" s="1"/>
  <c r="S113" i="7"/>
  <c r="S369" i="7"/>
  <c r="S642" i="7"/>
  <c r="S705" i="7"/>
  <c r="W663" i="6"/>
  <c r="X663" i="6" s="1"/>
  <c r="Z663" i="6" s="1"/>
  <c r="W519" i="6"/>
  <c r="X519" i="6" s="1"/>
  <c r="Z519" i="6" s="1"/>
  <c r="W55" i="6"/>
  <c r="X55" i="6" s="1"/>
  <c r="Z55" i="6" s="1"/>
  <c r="W503" i="6"/>
  <c r="X503" i="6" s="1"/>
  <c r="Z503" i="6" s="1"/>
  <c r="W183" i="6"/>
  <c r="X183" i="6" s="1"/>
  <c r="Z183" i="6" s="1"/>
  <c r="S81" i="7"/>
  <c r="S114" i="7"/>
  <c r="S161" i="7"/>
  <c r="S337" i="7"/>
  <c r="S449" i="7"/>
  <c r="W359" i="6"/>
  <c r="X359" i="6" s="1"/>
  <c r="Z359" i="6" s="1"/>
  <c r="W487" i="6"/>
  <c r="X487" i="6" s="1"/>
  <c r="Z487" i="6" s="1"/>
  <c r="W327" i="6"/>
  <c r="X327" i="6" s="1"/>
  <c r="Z327" i="6" s="1"/>
  <c r="W39" i="6"/>
  <c r="X39" i="6" s="1"/>
  <c r="Z39" i="6" s="1"/>
  <c r="S49" i="7"/>
  <c r="S193" i="7"/>
  <c r="S242" i="7"/>
  <c r="S817" i="7"/>
  <c r="S721" i="7"/>
  <c r="S593" i="7"/>
  <c r="S722" i="7"/>
  <c r="W311" i="6"/>
  <c r="X311" i="6" s="1"/>
  <c r="Z311" i="6" s="1"/>
  <c r="W23" i="6"/>
  <c r="X23" i="6" s="1"/>
  <c r="Z23" i="6" s="1"/>
  <c r="W135" i="6"/>
  <c r="X135" i="6" s="1"/>
  <c r="Z135" i="6" s="1"/>
  <c r="S417" i="7"/>
  <c r="S529" i="7"/>
  <c r="S561" i="7"/>
  <c r="W455" i="6"/>
  <c r="X455" i="6" s="1"/>
  <c r="Z455" i="6" s="1"/>
  <c r="S129" i="7"/>
  <c r="S657" i="7"/>
  <c r="S289" i="7"/>
  <c r="S353" i="7"/>
  <c r="S497" i="7"/>
  <c r="S625" i="7"/>
  <c r="S935" i="7"/>
  <c r="S898" i="7"/>
  <c r="W647" i="6"/>
  <c r="X647" i="6" s="1"/>
  <c r="Z647" i="6" s="1"/>
  <c r="W599" i="6"/>
  <c r="X599" i="6" s="1"/>
  <c r="Z599" i="6" s="1"/>
  <c r="W423" i="6"/>
  <c r="X423" i="6" s="1"/>
  <c r="Z423" i="6" s="1"/>
  <c r="W295" i="6"/>
  <c r="X295" i="6" s="1"/>
  <c r="Z295" i="6" s="1"/>
  <c r="W167" i="6"/>
  <c r="X167" i="6" s="1"/>
  <c r="Z167" i="6" s="1"/>
  <c r="W583" i="6"/>
  <c r="X583" i="6" s="1"/>
  <c r="Z583" i="6" s="1"/>
  <c r="W407" i="6"/>
  <c r="X407" i="6" s="1"/>
  <c r="Z407" i="6" s="1"/>
  <c r="W279" i="6"/>
  <c r="X279" i="6" s="1"/>
  <c r="Z279" i="6" s="1"/>
  <c r="W151" i="6"/>
  <c r="X151" i="6" s="1"/>
  <c r="Z151" i="6" s="1"/>
  <c r="W535" i="6"/>
  <c r="X535" i="6" s="1"/>
  <c r="Z535" i="6" s="1"/>
  <c r="S139" i="7"/>
  <c r="W471" i="6"/>
  <c r="X471" i="6" s="1"/>
  <c r="Z471" i="6" s="1"/>
  <c r="W343" i="6"/>
  <c r="X343" i="6" s="1"/>
  <c r="Z343" i="6" s="1"/>
  <c r="W215" i="6"/>
  <c r="X215" i="6" s="1"/>
  <c r="Z215" i="6" s="1"/>
  <c r="W87" i="6"/>
  <c r="X87" i="6" s="1"/>
  <c r="Z87" i="6" s="1"/>
  <c r="S18" i="7"/>
  <c r="S34" i="7"/>
  <c r="S42" i="7"/>
  <c r="S50" i="7"/>
  <c r="S59" i="7"/>
  <c r="S235" i="7"/>
  <c r="S267" i="7"/>
  <c r="S346" i="7"/>
  <c r="S387" i="7"/>
  <c r="S482" i="7"/>
  <c r="S515" i="7"/>
  <c r="S554" i="7"/>
  <c r="S627" i="7"/>
  <c r="S651" i="7"/>
  <c r="S690" i="7"/>
  <c r="S746" i="7"/>
  <c r="S762" i="7"/>
  <c r="S51" i="7"/>
  <c r="S323" i="7"/>
  <c r="S11" i="7"/>
  <c r="S91" i="7"/>
  <c r="S130" i="7"/>
  <c r="S274" i="7"/>
  <c r="S291" i="7"/>
  <c r="S314" i="7"/>
  <c r="S379" i="7"/>
  <c r="S394" i="7"/>
  <c r="S458" i="7"/>
  <c r="S506" i="7"/>
  <c r="S546" i="7"/>
  <c r="S666" i="7"/>
  <c r="S674" i="7"/>
  <c r="S738" i="7"/>
  <c r="S794" i="7"/>
  <c r="S858" i="7"/>
  <c r="S35" i="7"/>
  <c r="S26" i="7"/>
  <c r="S170" i="7"/>
  <c r="S283" i="7"/>
  <c r="S306" i="7"/>
  <c r="S315" i="7"/>
  <c r="S338" i="7"/>
  <c r="S418" i="7"/>
  <c r="S474" i="7"/>
  <c r="S498" i="7"/>
  <c r="S610" i="7"/>
  <c r="S786" i="7"/>
  <c r="S834" i="7"/>
  <c r="W591" i="6"/>
  <c r="X591" i="6" s="1"/>
  <c r="Z591" i="6" s="1"/>
  <c r="S5" i="7"/>
  <c r="S146" i="7"/>
  <c r="S162" i="7"/>
  <c r="S250" i="7"/>
  <c r="S410" i="7"/>
  <c r="S538" i="7"/>
  <c r="S562" i="7"/>
  <c r="S634" i="7"/>
  <c r="S658" i="7"/>
  <c r="S713" i="7"/>
  <c r="S729" i="7"/>
  <c r="S753" i="7"/>
  <c r="S769" i="7"/>
  <c r="S882" i="7"/>
  <c r="S82" i="7"/>
  <c r="S106" i="7"/>
  <c r="S266" i="7"/>
  <c r="S330" i="7"/>
  <c r="S419" i="7"/>
  <c r="S434" i="7"/>
  <c r="S450" i="7"/>
  <c r="S490" i="7"/>
  <c r="S499" i="7"/>
  <c r="S635" i="7"/>
  <c r="S650" i="7"/>
  <c r="S698" i="7"/>
  <c r="S714" i="7"/>
  <c r="S730" i="7"/>
  <c r="S890" i="7"/>
  <c r="W62" i="6"/>
  <c r="X62" i="6" s="1"/>
  <c r="Z62" i="6" s="1"/>
  <c r="W567" i="6"/>
  <c r="X567" i="6" s="1"/>
  <c r="Z567" i="6" s="1"/>
  <c r="W102" i="6"/>
  <c r="X102" i="6" s="1"/>
  <c r="Z102" i="6" s="1"/>
  <c r="S98" i="7"/>
  <c r="S122" i="7"/>
  <c r="S138" i="7"/>
  <c r="S163" i="7"/>
  <c r="S234" i="7"/>
  <c r="S298" i="7"/>
  <c r="S331" i="7"/>
  <c r="S402" i="7"/>
  <c r="S466" i="7"/>
  <c r="S514" i="7"/>
  <c r="S626" i="7"/>
  <c r="S745" i="7"/>
  <c r="S802" i="7"/>
  <c r="S825" i="7"/>
  <c r="S842" i="7"/>
  <c r="W855" i="6"/>
  <c r="X855" i="6" s="1"/>
  <c r="Z855" i="6" s="1"/>
  <c r="W655" i="6"/>
  <c r="X655" i="6" s="1"/>
  <c r="Z655" i="6" s="1"/>
  <c r="W575" i="6"/>
  <c r="X575" i="6" s="1"/>
  <c r="Z575" i="6" s="1"/>
  <c r="W511" i="6"/>
  <c r="X511" i="6" s="1"/>
  <c r="Z511" i="6" s="1"/>
  <c r="W559" i="6"/>
  <c r="X559" i="6" s="1"/>
  <c r="Z559" i="6" s="1"/>
  <c r="W783" i="6"/>
  <c r="X783" i="6" s="1"/>
  <c r="Z783" i="6" s="1"/>
  <c r="W639" i="6"/>
  <c r="X639" i="6" s="1"/>
  <c r="Z639" i="6" s="1"/>
  <c r="W751" i="6"/>
  <c r="X751" i="6" s="1"/>
  <c r="Z751" i="6" s="1"/>
  <c r="W623" i="6"/>
  <c r="X623" i="6" s="1"/>
  <c r="Z623" i="6" s="1"/>
  <c r="W551" i="6"/>
  <c r="X551" i="6" s="1"/>
  <c r="Z551" i="6" s="1"/>
  <c r="W727" i="6"/>
  <c r="X727" i="6" s="1"/>
  <c r="Z727" i="6" s="1"/>
  <c r="W615" i="6"/>
  <c r="X615" i="6" s="1"/>
  <c r="Z615" i="6" s="1"/>
  <c r="S213" i="7"/>
  <c r="W687" i="6"/>
  <c r="X687" i="6" s="1"/>
  <c r="Z687" i="6" s="1"/>
  <c r="W959" i="6"/>
  <c r="X959" i="6" s="1"/>
  <c r="Z959" i="6" s="1"/>
  <c r="W735" i="6"/>
  <c r="X735" i="6" s="1"/>
  <c r="Z735" i="6" s="1"/>
  <c r="S740" i="7"/>
  <c r="S954" i="7"/>
  <c r="W807" i="6"/>
  <c r="X807" i="6" s="1"/>
  <c r="Z807" i="6" s="1"/>
  <c r="W711" i="6"/>
  <c r="X711" i="6" s="1"/>
  <c r="Z711" i="6" s="1"/>
  <c r="W791" i="6"/>
  <c r="X791" i="6" s="1"/>
  <c r="Z791" i="6" s="1"/>
  <c r="W703" i="6"/>
  <c r="X703" i="6" s="1"/>
  <c r="Z703" i="6" s="1"/>
  <c r="S228" i="7"/>
  <c r="S692" i="7"/>
  <c r="S969" i="7"/>
  <c r="W759" i="6"/>
  <c r="X759" i="6" s="1"/>
  <c r="Z759" i="6" s="1"/>
  <c r="W679" i="6"/>
  <c r="X679" i="6" s="1"/>
  <c r="Z679" i="6" s="1"/>
  <c r="S684" i="7"/>
  <c r="S962" i="7"/>
  <c r="S780" i="7"/>
  <c r="S970" i="7"/>
  <c r="S812" i="7"/>
  <c r="S868" i="7"/>
  <c r="S20" i="7"/>
  <c r="S452" i="7"/>
  <c r="S628" i="7"/>
  <c r="S946" i="7"/>
  <c r="S978" i="7"/>
  <c r="S60" i="7"/>
  <c r="S700" i="7"/>
  <c r="S852" i="7"/>
  <c r="S52" i="7"/>
  <c r="S148" i="7"/>
  <c r="S244" i="7"/>
  <c r="S324" i="7"/>
  <c r="S404" i="7"/>
  <c r="S412" i="7"/>
  <c r="S420" i="7"/>
  <c r="S540" i="7"/>
  <c r="S564" i="7"/>
  <c r="S612" i="7"/>
  <c r="S620" i="7"/>
  <c r="S732" i="7"/>
  <c r="S772" i="7"/>
  <c r="S841" i="7"/>
  <c r="S881" i="7"/>
  <c r="S897" i="7"/>
  <c r="S92" i="7"/>
  <c r="S100" i="7"/>
  <c r="S108" i="7"/>
  <c r="S140" i="7"/>
  <c r="S276" i="7"/>
  <c r="S308" i="7"/>
  <c r="S316" i="7"/>
  <c r="S556" i="7"/>
  <c r="W956" i="6"/>
  <c r="X956" i="6" s="1"/>
  <c r="Z956" i="6" s="1"/>
  <c r="S84" i="7"/>
  <c r="S132" i="7"/>
  <c r="S220" i="7"/>
  <c r="S300" i="7"/>
  <c r="S396" i="7"/>
  <c r="S444" i="7"/>
  <c r="S476" i="7"/>
  <c r="S548" i="7"/>
  <c r="S724" i="7"/>
  <c r="S884" i="7"/>
  <c r="W740" i="6"/>
  <c r="X740" i="6" s="1"/>
  <c r="Z740" i="6" s="1"/>
  <c r="W404" i="6"/>
  <c r="X404" i="6" s="1"/>
  <c r="Z404" i="6" s="1"/>
  <c r="W284" i="6"/>
  <c r="X284" i="6" s="1"/>
  <c r="Z284" i="6" s="1"/>
  <c r="S268" i="7"/>
  <c r="S284" i="7"/>
  <c r="S348" i="7"/>
  <c r="S468" i="7"/>
  <c r="S889" i="7"/>
  <c r="S900" i="7"/>
  <c r="S977" i="7"/>
  <c r="S76" i="7"/>
  <c r="S172" i="7"/>
  <c r="S188" i="7"/>
  <c r="S260" i="7"/>
  <c r="S292" i="7"/>
  <c r="S436" i="7"/>
  <c r="S508" i="7"/>
  <c r="S652" i="7"/>
  <c r="S660" i="7"/>
  <c r="S716" i="7"/>
  <c r="S809" i="7"/>
  <c r="S28" i="7"/>
  <c r="S36" i="7"/>
  <c r="S44" i="7"/>
  <c r="S68" i="7"/>
  <c r="S124" i="7"/>
  <c r="S164" i="7"/>
  <c r="S180" i="7"/>
  <c r="S212" i="7"/>
  <c r="S236" i="7"/>
  <c r="S340" i="7"/>
  <c r="S388" i="7"/>
  <c r="S460" i="7"/>
  <c r="S644" i="7"/>
  <c r="S668" i="7"/>
  <c r="S756" i="7"/>
  <c r="S788" i="7"/>
  <c r="S836" i="7"/>
  <c r="S849" i="7"/>
  <c r="S892" i="7"/>
  <c r="W804" i="6"/>
  <c r="X804" i="6" s="1"/>
  <c r="Z804" i="6" s="1"/>
  <c r="W436" i="6"/>
  <c r="X436" i="6" s="1"/>
  <c r="Z436" i="6" s="1"/>
  <c r="S116" i="7"/>
  <c r="S156" i="7"/>
  <c r="S204" i="7"/>
  <c r="S252" i="7"/>
  <c r="S332" i="7"/>
  <c r="S428" i="7"/>
  <c r="S492" i="7"/>
  <c r="S500" i="7"/>
  <c r="S572" i="7"/>
  <c r="S636" i="7"/>
  <c r="S676" i="7"/>
  <c r="S708" i="7"/>
  <c r="S748" i="7"/>
  <c r="S796" i="7"/>
  <c r="S865" i="7"/>
  <c r="S905" i="7"/>
  <c r="W903" i="6"/>
  <c r="X903" i="6" s="1"/>
  <c r="Z903" i="6" s="1"/>
  <c r="S661" i="7"/>
  <c r="W294" i="6"/>
  <c r="X294" i="6" s="1"/>
  <c r="Z294" i="6" s="1"/>
  <c r="W238" i="6"/>
  <c r="X238" i="6" s="1"/>
  <c r="Z238" i="6" s="1"/>
  <c r="S32" i="7"/>
  <c r="S637" i="7"/>
  <c r="S886" i="7"/>
  <c r="W561" i="6"/>
  <c r="X561" i="6" s="1"/>
  <c r="Z561" i="6" s="1"/>
  <c r="W871" i="6"/>
  <c r="X871" i="6" s="1"/>
  <c r="Z871" i="6" s="1"/>
  <c r="W489" i="6"/>
  <c r="X489" i="6" s="1"/>
  <c r="Z489" i="6" s="1"/>
  <c r="S69" i="7"/>
  <c r="S413" i="7"/>
  <c r="S568" i="7"/>
  <c r="S952" i="7"/>
  <c r="W126" i="6"/>
  <c r="X126" i="6" s="1"/>
  <c r="Z126" i="6" s="1"/>
  <c r="W895" i="6"/>
  <c r="X895" i="6" s="1"/>
  <c r="Z895" i="6" s="1"/>
  <c r="W863" i="6"/>
  <c r="X863" i="6" s="1"/>
  <c r="Z863" i="6" s="1"/>
  <c r="W385" i="6"/>
  <c r="X385" i="6" s="1"/>
  <c r="Z385" i="6" s="1"/>
  <c r="S328" i="7"/>
  <c r="S493" i="7"/>
  <c r="S536" i="7"/>
  <c r="S560" i="7"/>
  <c r="W839" i="6"/>
  <c r="X839" i="6" s="1"/>
  <c r="Z839" i="6" s="1"/>
  <c r="W97" i="6"/>
  <c r="X97" i="6" s="1"/>
  <c r="Z97" i="6" s="1"/>
  <c r="W465" i="6"/>
  <c r="X465" i="6" s="1"/>
  <c r="Z465" i="6" s="1"/>
  <c r="S176" i="7"/>
  <c r="S832" i="7"/>
  <c r="W943" i="6"/>
  <c r="X943" i="6" s="1"/>
  <c r="Z943" i="6" s="1"/>
  <c r="W847" i="6"/>
  <c r="X847" i="6" s="1"/>
  <c r="Z847" i="6" s="1"/>
  <c r="W799" i="6"/>
  <c r="X799" i="6" s="1"/>
  <c r="Z799" i="6" s="1"/>
  <c r="W743" i="6"/>
  <c r="X743" i="6" s="1"/>
  <c r="Z743" i="6" s="1"/>
  <c r="W695" i="6"/>
  <c r="X695" i="6" s="1"/>
  <c r="Z695" i="6" s="1"/>
  <c r="W631" i="6"/>
  <c r="X631" i="6" s="1"/>
  <c r="Z631" i="6" s="1"/>
  <c r="W524" i="6"/>
  <c r="X524" i="6" s="1"/>
  <c r="Z524" i="6" s="1"/>
  <c r="W20" i="6"/>
  <c r="X20" i="6" s="1"/>
  <c r="Z20" i="6" s="1"/>
  <c r="W836" i="6"/>
  <c r="X836" i="6" s="1"/>
  <c r="Z836" i="6" s="1"/>
  <c r="W879" i="6"/>
  <c r="X879" i="6" s="1"/>
  <c r="Z879" i="6" s="1"/>
  <c r="W831" i="6"/>
  <c r="X831" i="6" s="1"/>
  <c r="Z831" i="6" s="1"/>
  <c r="W775" i="6"/>
  <c r="X775" i="6" s="1"/>
  <c r="Z775" i="6" s="1"/>
  <c r="W729" i="6"/>
  <c r="X729" i="6" s="1"/>
  <c r="Z729" i="6" s="1"/>
  <c r="W671" i="6"/>
  <c r="X671" i="6" s="1"/>
  <c r="Z671" i="6" s="1"/>
  <c r="W607" i="6"/>
  <c r="X607" i="6" s="1"/>
  <c r="Z607" i="6" s="1"/>
  <c r="W556" i="6"/>
  <c r="X556" i="6" s="1"/>
  <c r="Z556" i="6" s="1"/>
  <c r="W252" i="6"/>
  <c r="X252" i="6" s="1"/>
  <c r="Z252" i="6" s="1"/>
  <c r="W983" i="6"/>
  <c r="X983" i="6" s="1"/>
  <c r="Z983" i="6" s="1"/>
  <c r="W868" i="6"/>
  <c r="X868" i="6" s="1"/>
  <c r="Z868" i="6" s="1"/>
  <c r="W815" i="6"/>
  <c r="X815" i="6" s="1"/>
  <c r="Z815" i="6" s="1"/>
  <c r="W767" i="6"/>
  <c r="X767" i="6" s="1"/>
  <c r="Z767" i="6" s="1"/>
  <c r="W492" i="6"/>
  <c r="X492" i="6" s="1"/>
  <c r="Z492" i="6" s="1"/>
  <c r="W772" i="6"/>
  <c r="X772" i="6" s="1"/>
  <c r="Z772" i="6" s="1"/>
  <c r="W996" i="6"/>
  <c r="X996" i="6" s="1"/>
  <c r="Z996" i="6" s="1"/>
  <c r="W948" i="6"/>
  <c r="X948" i="6" s="1"/>
  <c r="Z948" i="6" s="1"/>
  <c r="W900" i="6"/>
  <c r="X900" i="6" s="1"/>
  <c r="Z900" i="6" s="1"/>
  <c r="W708" i="6"/>
  <c r="X708" i="6" s="1"/>
  <c r="Z708" i="6" s="1"/>
  <c r="W676" i="6"/>
  <c r="X676" i="6" s="1"/>
  <c r="Z676" i="6" s="1"/>
  <c r="W644" i="6"/>
  <c r="X644" i="6" s="1"/>
  <c r="Z644" i="6" s="1"/>
  <c r="W612" i="6"/>
  <c r="X612" i="6" s="1"/>
  <c r="Z612" i="6" s="1"/>
  <c r="W580" i="6"/>
  <c r="X580" i="6" s="1"/>
  <c r="Z580" i="6" s="1"/>
  <c r="W372" i="6"/>
  <c r="X372" i="6" s="1"/>
  <c r="Z372" i="6" s="1"/>
  <c r="W340" i="6"/>
  <c r="X340" i="6" s="1"/>
  <c r="Z340" i="6" s="1"/>
  <c r="W308" i="6"/>
  <c r="X308" i="6" s="1"/>
  <c r="Z308" i="6" s="1"/>
  <c r="W220" i="6"/>
  <c r="X220" i="6" s="1"/>
  <c r="Z220" i="6" s="1"/>
  <c r="W188" i="6"/>
  <c r="X188" i="6" s="1"/>
  <c r="Z188" i="6" s="1"/>
  <c r="W156" i="6"/>
  <c r="X156" i="6" s="1"/>
  <c r="Z156" i="6" s="1"/>
  <c r="W100" i="6"/>
  <c r="X100" i="6" s="1"/>
  <c r="Z100" i="6" s="1"/>
  <c r="W860" i="6"/>
  <c r="X860" i="6" s="1"/>
  <c r="Z860" i="6" s="1"/>
  <c r="W516" i="6"/>
  <c r="X516" i="6" s="1"/>
  <c r="Z516" i="6" s="1"/>
  <c r="W428" i="6"/>
  <c r="X428" i="6" s="1"/>
  <c r="Z428" i="6" s="1"/>
  <c r="W396" i="6"/>
  <c r="X396" i="6" s="1"/>
  <c r="Z396" i="6" s="1"/>
  <c r="W276" i="6"/>
  <c r="X276" i="6" s="1"/>
  <c r="Z276" i="6" s="1"/>
  <c r="W244" i="6"/>
  <c r="X244" i="6" s="1"/>
  <c r="Z244" i="6" s="1"/>
  <c r="W124" i="6"/>
  <c r="X124" i="6" s="1"/>
  <c r="Z124" i="6" s="1"/>
  <c r="W68" i="6"/>
  <c r="X68" i="6" s="1"/>
  <c r="Z68" i="6" s="1"/>
  <c r="W44" i="6"/>
  <c r="X44" i="6" s="1"/>
  <c r="Z44" i="6" s="1"/>
  <c r="W828" i="6"/>
  <c r="X828" i="6" s="1"/>
  <c r="Z828" i="6" s="1"/>
  <c r="W548" i="6"/>
  <c r="X548" i="6" s="1"/>
  <c r="Z548" i="6" s="1"/>
  <c r="W332" i="6"/>
  <c r="X332" i="6" s="1"/>
  <c r="Z332" i="6" s="1"/>
  <c r="W988" i="6"/>
  <c r="X988" i="6" s="1"/>
  <c r="Z988" i="6" s="1"/>
  <c r="W460" i="6"/>
  <c r="X460" i="6" s="1"/>
  <c r="Z460" i="6" s="1"/>
  <c r="W668" i="6"/>
  <c r="X668" i="6" s="1"/>
  <c r="Z668" i="6" s="1"/>
  <c r="W636" i="6"/>
  <c r="X636" i="6" s="1"/>
  <c r="Z636" i="6" s="1"/>
  <c r="W572" i="6"/>
  <c r="X572" i="6" s="1"/>
  <c r="Z572" i="6" s="1"/>
  <c r="W484" i="6"/>
  <c r="X484" i="6" s="1"/>
  <c r="Z484" i="6" s="1"/>
  <c r="W180" i="6"/>
  <c r="X180" i="6" s="1"/>
  <c r="Z180" i="6" s="1"/>
  <c r="W884" i="6"/>
  <c r="X884" i="6" s="1"/>
  <c r="Z884" i="6" s="1"/>
  <c r="W788" i="6"/>
  <c r="X788" i="6" s="1"/>
  <c r="Z788" i="6" s="1"/>
  <c r="W540" i="6"/>
  <c r="X540" i="6" s="1"/>
  <c r="Z540" i="6" s="1"/>
  <c r="W508" i="6"/>
  <c r="X508" i="6" s="1"/>
  <c r="Z508" i="6" s="1"/>
  <c r="W452" i="6"/>
  <c r="X452" i="6" s="1"/>
  <c r="Z452" i="6" s="1"/>
  <c r="W420" i="6"/>
  <c r="X420" i="6" s="1"/>
  <c r="Z420" i="6" s="1"/>
  <c r="W388" i="6"/>
  <c r="X388" i="6" s="1"/>
  <c r="Z388" i="6" s="1"/>
  <c r="W268" i="6"/>
  <c r="X268" i="6" s="1"/>
  <c r="Z268" i="6" s="1"/>
  <c r="W116" i="6"/>
  <c r="X116" i="6" s="1"/>
  <c r="Z116" i="6" s="1"/>
  <c r="W92" i="6"/>
  <c r="X92" i="6" s="1"/>
  <c r="Z92" i="6" s="1"/>
  <c r="W36" i="6"/>
  <c r="X36" i="6" s="1"/>
  <c r="Z36" i="6" s="1"/>
  <c r="W764" i="6"/>
  <c r="X764" i="6" s="1"/>
  <c r="Z764" i="6" s="1"/>
  <c r="W940" i="6"/>
  <c r="X940" i="6" s="1"/>
  <c r="Z940" i="6" s="1"/>
  <c r="W700" i="6"/>
  <c r="X700" i="6" s="1"/>
  <c r="Z700" i="6" s="1"/>
  <c r="W604" i="6"/>
  <c r="X604" i="6" s="1"/>
  <c r="Z604" i="6" s="1"/>
  <c r="W364" i="6"/>
  <c r="X364" i="6" s="1"/>
  <c r="Z364" i="6" s="1"/>
  <c r="W212" i="6"/>
  <c r="X212" i="6" s="1"/>
  <c r="Z212" i="6" s="1"/>
  <c r="W980" i="6"/>
  <c r="X980" i="6" s="1"/>
  <c r="Z980" i="6" s="1"/>
  <c r="W852" i="6"/>
  <c r="X852" i="6" s="1"/>
  <c r="Z852" i="6" s="1"/>
  <c r="W756" i="6"/>
  <c r="X756" i="6" s="1"/>
  <c r="Z756" i="6" s="1"/>
  <c r="W972" i="6"/>
  <c r="X972" i="6" s="1"/>
  <c r="Z972" i="6" s="1"/>
  <c r="W924" i="6"/>
  <c r="X924" i="6" s="1"/>
  <c r="Z924" i="6" s="1"/>
  <c r="W724" i="6"/>
  <c r="X724" i="6" s="1"/>
  <c r="Z724" i="6" s="1"/>
  <c r="W692" i="6"/>
  <c r="X692" i="6" s="1"/>
  <c r="Z692" i="6" s="1"/>
  <c r="W660" i="6"/>
  <c r="X660" i="6" s="1"/>
  <c r="Z660" i="6" s="1"/>
  <c r="W628" i="6"/>
  <c r="X628" i="6" s="1"/>
  <c r="Z628" i="6" s="1"/>
  <c r="W596" i="6"/>
  <c r="X596" i="6" s="1"/>
  <c r="Z596" i="6" s="1"/>
  <c r="W564" i="6"/>
  <c r="X564" i="6" s="1"/>
  <c r="Z564" i="6" s="1"/>
  <c r="W476" i="6"/>
  <c r="X476" i="6" s="1"/>
  <c r="Z476" i="6" s="1"/>
  <c r="W356" i="6"/>
  <c r="X356" i="6" s="1"/>
  <c r="Z356" i="6" s="1"/>
  <c r="W324" i="6"/>
  <c r="X324" i="6" s="1"/>
  <c r="Z324" i="6" s="1"/>
  <c r="W236" i="6"/>
  <c r="X236" i="6" s="1"/>
  <c r="Z236" i="6" s="1"/>
  <c r="W204" i="6"/>
  <c r="X204" i="6" s="1"/>
  <c r="Z204" i="6" s="1"/>
  <c r="W172" i="6"/>
  <c r="X172" i="6" s="1"/>
  <c r="Z172" i="6" s="1"/>
  <c r="W140" i="6"/>
  <c r="X140" i="6" s="1"/>
  <c r="Z140" i="6" s="1"/>
  <c r="W60" i="6"/>
  <c r="X60" i="6" s="1"/>
  <c r="Z60" i="6" s="1"/>
  <c r="W796" i="6"/>
  <c r="X796" i="6" s="1"/>
  <c r="Z796" i="6" s="1"/>
  <c r="W732" i="6"/>
  <c r="X732" i="6" s="1"/>
  <c r="Z732" i="6" s="1"/>
  <c r="W892" i="6"/>
  <c r="X892" i="6" s="1"/>
  <c r="Z892" i="6" s="1"/>
  <c r="W300" i="6"/>
  <c r="X300" i="6" s="1"/>
  <c r="Z300" i="6" s="1"/>
  <c r="W148" i="6"/>
  <c r="X148" i="6" s="1"/>
  <c r="Z148" i="6" s="1"/>
  <c r="W932" i="6"/>
  <c r="X932" i="6" s="1"/>
  <c r="Z932" i="6" s="1"/>
  <c r="W820" i="6"/>
  <c r="X820" i="6" s="1"/>
  <c r="Z820" i="6" s="1"/>
  <c r="W964" i="6"/>
  <c r="X964" i="6" s="1"/>
  <c r="Z964" i="6" s="1"/>
  <c r="W916" i="6"/>
  <c r="X916" i="6" s="1"/>
  <c r="Z916" i="6" s="1"/>
  <c r="W876" i="6"/>
  <c r="X876" i="6" s="1"/>
  <c r="Z876" i="6" s="1"/>
  <c r="W844" i="6"/>
  <c r="X844" i="6" s="1"/>
  <c r="Z844" i="6" s="1"/>
  <c r="W812" i="6"/>
  <c r="X812" i="6" s="1"/>
  <c r="Z812" i="6" s="1"/>
  <c r="W780" i="6"/>
  <c r="X780" i="6" s="1"/>
  <c r="Z780" i="6" s="1"/>
  <c r="W748" i="6"/>
  <c r="X748" i="6" s="1"/>
  <c r="Z748" i="6" s="1"/>
  <c r="W532" i="6"/>
  <c r="X532" i="6" s="1"/>
  <c r="Z532" i="6" s="1"/>
  <c r="W500" i="6"/>
  <c r="X500" i="6" s="1"/>
  <c r="Z500" i="6" s="1"/>
  <c r="W444" i="6"/>
  <c r="X444" i="6" s="1"/>
  <c r="Z444" i="6" s="1"/>
  <c r="W412" i="6"/>
  <c r="X412" i="6" s="1"/>
  <c r="Z412" i="6" s="1"/>
  <c r="W292" i="6"/>
  <c r="X292" i="6" s="1"/>
  <c r="Z292" i="6" s="1"/>
  <c r="W260" i="6"/>
  <c r="X260" i="6" s="1"/>
  <c r="Z260" i="6" s="1"/>
  <c r="W108" i="6"/>
  <c r="X108" i="6" s="1"/>
  <c r="Z108" i="6" s="1"/>
  <c r="W84" i="6"/>
  <c r="X84" i="6" s="1"/>
  <c r="Z84" i="6" s="1"/>
  <c r="W28" i="6"/>
  <c r="X28" i="6" s="1"/>
  <c r="Z28" i="6" s="1"/>
  <c r="W908" i="6"/>
  <c r="X908" i="6" s="1"/>
  <c r="Z908" i="6" s="1"/>
  <c r="W716" i="6"/>
  <c r="X716" i="6" s="1"/>
  <c r="Z716" i="6" s="1"/>
  <c r="W684" i="6"/>
  <c r="X684" i="6" s="1"/>
  <c r="Z684" i="6" s="1"/>
  <c r="W652" i="6"/>
  <c r="X652" i="6" s="1"/>
  <c r="Z652" i="6" s="1"/>
  <c r="W620" i="6"/>
  <c r="X620" i="6" s="1"/>
  <c r="Z620" i="6" s="1"/>
  <c r="W588" i="6"/>
  <c r="X588" i="6" s="1"/>
  <c r="Z588" i="6" s="1"/>
  <c r="W468" i="6"/>
  <c r="X468" i="6" s="1"/>
  <c r="Z468" i="6" s="1"/>
  <c r="W380" i="6"/>
  <c r="X380" i="6" s="1"/>
  <c r="Z380" i="6" s="1"/>
  <c r="W348" i="6"/>
  <c r="X348" i="6" s="1"/>
  <c r="Z348" i="6" s="1"/>
  <c r="W316" i="6"/>
  <c r="X316" i="6" s="1"/>
  <c r="Z316" i="6" s="1"/>
  <c r="W228" i="6"/>
  <c r="X228" i="6" s="1"/>
  <c r="Z228" i="6" s="1"/>
  <c r="W196" i="6"/>
  <c r="X196" i="6" s="1"/>
  <c r="Z196" i="6" s="1"/>
  <c r="W164" i="6"/>
  <c r="X164" i="6" s="1"/>
  <c r="Z164" i="6" s="1"/>
  <c r="W132" i="6"/>
  <c r="X132" i="6" s="1"/>
  <c r="Z132" i="6" s="1"/>
  <c r="W52" i="6"/>
  <c r="X52" i="6" s="1"/>
  <c r="Z52" i="6" s="1"/>
  <c r="S16" i="7"/>
  <c r="S128" i="7"/>
  <c r="S147" i="7"/>
  <c r="S179" i="7"/>
  <c r="S208" i="7"/>
  <c r="S251" i="7"/>
  <c r="S280" i="7"/>
  <c r="S296" i="7"/>
  <c r="S304" i="7"/>
  <c r="S339" i="7"/>
  <c r="S355" i="7"/>
  <c r="S432" i="7"/>
  <c r="S480" i="7"/>
  <c r="S488" i="7"/>
  <c r="S507" i="7"/>
  <c r="S603" i="7"/>
  <c r="S616" i="7"/>
  <c r="S779" i="7"/>
  <c r="S787" i="7"/>
  <c r="S800" i="7"/>
  <c r="S864" i="7"/>
  <c r="S888" i="7"/>
  <c r="S947" i="7"/>
  <c r="S979" i="7"/>
  <c r="S24" i="7"/>
  <c r="S48" i="7"/>
  <c r="S72" i="7"/>
  <c r="S80" i="7"/>
  <c r="S88" i="7"/>
  <c r="S120" i="7"/>
  <c r="S136" i="7"/>
  <c r="S155" i="7"/>
  <c r="S259" i="7"/>
  <c r="S347" i="7"/>
  <c r="S408" i="7"/>
  <c r="S440" i="7"/>
  <c r="S448" i="7"/>
  <c r="S547" i="7"/>
  <c r="S611" i="7"/>
  <c r="S683" i="7"/>
  <c r="S699" i="7"/>
  <c r="S811" i="7"/>
  <c r="S819" i="7"/>
  <c r="S840" i="7"/>
  <c r="S916" i="7"/>
  <c r="S948" i="7"/>
  <c r="S980" i="7"/>
  <c r="S43" i="7"/>
  <c r="S67" i="7"/>
  <c r="S96" i="7"/>
  <c r="S107" i="7"/>
  <c r="S144" i="7"/>
  <c r="S187" i="7"/>
  <c r="S195" i="7"/>
  <c r="S203" i="7"/>
  <c r="S227" i="7"/>
  <c r="S248" i="7"/>
  <c r="S275" i="7"/>
  <c r="S395" i="7"/>
  <c r="S496" i="7"/>
  <c r="S624" i="7"/>
  <c r="S632" i="7"/>
  <c r="S648" i="7"/>
  <c r="S667" i="7"/>
  <c r="S680" i="7"/>
  <c r="S707" i="7"/>
  <c r="S795" i="7"/>
  <c r="S803" i="7"/>
  <c r="S867" i="7"/>
  <c r="S876" i="7"/>
  <c r="S899" i="7"/>
  <c r="S907" i="7"/>
  <c r="S939" i="7"/>
  <c r="S56" i="7"/>
  <c r="S115" i="7"/>
  <c r="S152" i="7"/>
  <c r="S211" i="7"/>
  <c r="S219" i="7"/>
  <c r="S240" i="7"/>
  <c r="S256" i="7"/>
  <c r="S336" i="7"/>
  <c r="S371" i="7"/>
  <c r="S403" i="7"/>
  <c r="S427" i="7"/>
  <c r="S459" i="7"/>
  <c r="S467" i="7"/>
  <c r="S483" i="7"/>
  <c r="S504" i="7"/>
  <c r="S512" i="7"/>
  <c r="S544" i="7"/>
  <c r="S555" i="7"/>
  <c r="S664" i="7"/>
  <c r="S883" i="7"/>
  <c r="S923" i="7"/>
  <c r="S40" i="7"/>
  <c r="S75" i="7"/>
  <c r="S83" i="7"/>
  <c r="S104" i="7"/>
  <c r="S131" i="7"/>
  <c r="S160" i="7"/>
  <c r="S171" i="7"/>
  <c r="S264" i="7"/>
  <c r="S288" i="7"/>
  <c r="S307" i="7"/>
  <c r="S344" i="7"/>
  <c r="S416" i="7"/>
  <c r="S435" i="7"/>
  <c r="S523" i="7"/>
  <c r="S531" i="7"/>
  <c r="S579" i="7"/>
  <c r="S619" i="7"/>
  <c r="S675" i="7"/>
  <c r="S691" i="7"/>
  <c r="S728" i="7"/>
  <c r="S736" i="7"/>
  <c r="S771" i="7"/>
  <c r="S804" i="7"/>
  <c r="S924" i="7"/>
  <c r="S955" i="7"/>
  <c r="S988" i="7"/>
  <c r="S64" i="7"/>
  <c r="S184" i="7"/>
  <c r="S272" i="7"/>
  <c r="S384" i="7"/>
  <c r="S392" i="7"/>
  <c r="S411" i="7"/>
  <c r="S443" i="7"/>
  <c r="S563" i="7"/>
  <c r="S571" i="7"/>
  <c r="S587" i="7"/>
  <c r="S659" i="7"/>
  <c r="S704" i="7"/>
  <c r="S720" i="7"/>
  <c r="S755" i="7"/>
  <c r="S763" i="7"/>
  <c r="S827" i="7"/>
  <c r="S928" i="7"/>
  <c r="S944" i="7"/>
  <c r="S112" i="7"/>
  <c r="S168" i="7"/>
  <c r="S192" i="7"/>
  <c r="S200" i="7"/>
  <c r="S400" i="7"/>
  <c r="S424" i="7"/>
  <c r="S552" i="7"/>
  <c r="S656" i="7"/>
  <c r="S688" i="7"/>
  <c r="S880" i="7"/>
  <c r="S896" i="7"/>
  <c r="S912" i="7"/>
  <c r="S960" i="7"/>
  <c r="S14" i="7"/>
  <c r="S46" i="7"/>
  <c r="S102" i="7"/>
  <c r="S166" i="7"/>
  <c r="S190" i="7"/>
  <c r="S278" i="7"/>
  <c r="S310" i="7"/>
  <c r="S398" i="7"/>
  <c r="S470" i="7"/>
  <c r="S478" i="7"/>
  <c r="S638" i="7"/>
  <c r="S646" i="7"/>
  <c r="S694" i="7"/>
  <c r="S710" i="7"/>
  <c r="S718" i="7"/>
  <c r="S726" i="7"/>
  <c r="S806" i="7"/>
  <c r="S854" i="7"/>
  <c r="S934" i="7"/>
  <c r="S78" i="7"/>
  <c r="S126" i="7"/>
  <c r="S214" i="7"/>
  <c r="S318" i="7"/>
  <c r="S342" i="7"/>
  <c r="S438" i="7"/>
  <c r="S502" i="7"/>
  <c r="S566" i="7"/>
  <c r="S670" i="7"/>
  <c r="S734" i="7"/>
  <c r="S782" i="7"/>
  <c r="S38" i="7"/>
  <c r="S86" i="7"/>
  <c r="S150" i="7"/>
  <c r="S198" i="7"/>
  <c r="S222" i="7"/>
  <c r="S262" i="7"/>
  <c r="S486" i="7"/>
  <c r="S622" i="7"/>
  <c r="S686" i="7"/>
  <c r="S742" i="7"/>
  <c r="S750" i="7"/>
  <c r="S22" i="7"/>
  <c r="S62" i="7"/>
  <c r="S230" i="7"/>
  <c r="S294" i="7"/>
  <c r="S326" i="7"/>
  <c r="S406" i="7"/>
  <c r="S422" i="7"/>
  <c r="S510" i="7"/>
  <c r="S550" i="7"/>
  <c r="S662" i="7"/>
  <c r="S758" i="7"/>
  <c r="S766" i="7"/>
  <c r="S838" i="7"/>
  <c r="S974" i="7"/>
  <c r="S110" i="7"/>
  <c r="S134" i="7"/>
  <c r="S182" i="7"/>
  <c r="S238" i="7"/>
  <c r="S246" i="7"/>
  <c r="S446" i="7"/>
  <c r="S654" i="7"/>
  <c r="S862" i="7"/>
  <c r="S950" i="7"/>
  <c r="S975" i="7"/>
  <c r="S6" i="7"/>
  <c r="S94" i="7"/>
  <c r="S158" i="7"/>
  <c r="S206" i="7"/>
  <c r="S270" i="7"/>
  <c r="S302" i="7"/>
  <c r="S390" i="7"/>
  <c r="S614" i="7"/>
  <c r="S678" i="7"/>
  <c r="S702" i="7"/>
  <c r="S966" i="7"/>
  <c r="S30" i="7"/>
  <c r="S54" i="7"/>
  <c r="S174" i="7"/>
  <c r="S286" i="7"/>
  <c r="S334" i="7"/>
  <c r="S430" i="7"/>
  <c r="S454" i="7"/>
  <c r="S494" i="7"/>
  <c r="S542" i="7"/>
  <c r="S968" i="7"/>
  <c r="S987" i="7"/>
  <c r="W509" i="7"/>
  <c r="X509" i="7" s="1"/>
  <c r="Z509" i="7" s="1"/>
  <c r="S677" i="7"/>
  <c r="W677" i="7"/>
  <c r="X677" i="7" s="1"/>
  <c r="Z677" i="7" s="1"/>
  <c r="W869" i="7"/>
  <c r="X869" i="7" s="1"/>
  <c r="Z869" i="7" s="1"/>
  <c r="W805" i="7"/>
  <c r="X805" i="7" s="1"/>
  <c r="Z805" i="7" s="1"/>
  <c r="S696" i="7"/>
  <c r="S712" i="7"/>
  <c r="S744" i="7"/>
  <c r="S848" i="7"/>
  <c r="S870" i="7"/>
  <c r="S875" i="7"/>
  <c r="S953" i="7"/>
  <c r="W797" i="7"/>
  <c r="X797" i="7" s="1"/>
  <c r="Z797" i="7" s="1"/>
  <c r="S760" i="7"/>
  <c r="S776" i="7"/>
  <c r="S792" i="7"/>
  <c r="S808" i="7"/>
  <c r="S814" i="7"/>
  <c r="S856" i="7"/>
  <c r="S894" i="7"/>
  <c r="S918" i="7"/>
  <c r="S976" i="7"/>
  <c r="S982" i="7"/>
  <c r="S859" i="7"/>
  <c r="W859" i="7"/>
  <c r="X859" i="7" s="1"/>
  <c r="Z859" i="7" s="1"/>
  <c r="S843" i="7"/>
  <c r="W843" i="7"/>
  <c r="X843" i="7" s="1"/>
  <c r="Z843" i="7" s="1"/>
  <c r="W853" i="7"/>
  <c r="X853" i="7" s="1"/>
  <c r="Z853" i="7" s="1"/>
  <c r="S904" i="7"/>
  <c r="S910" i="7"/>
  <c r="S926" i="7"/>
  <c r="S994" i="7"/>
  <c r="W994" i="7"/>
  <c r="X994" i="7" s="1"/>
  <c r="Z994" i="7" s="1"/>
  <c r="S906" i="7"/>
  <c r="W906" i="7"/>
  <c r="X906" i="7" s="1"/>
  <c r="Z906" i="7" s="1"/>
  <c r="S866" i="7"/>
  <c r="W866" i="7"/>
  <c r="X866" i="7" s="1"/>
  <c r="Z866" i="7" s="1"/>
  <c r="W909" i="7"/>
  <c r="X909" i="7" s="1"/>
  <c r="Z909" i="7" s="1"/>
  <c r="W845" i="7"/>
  <c r="X845" i="7" s="1"/>
  <c r="Z845" i="7" s="1"/>
  <c r="W781" i="7"/>
  <c r="X781" i="7" s="1"/>
  <c r="Z781" i="7" s="1"/>
  <c r="S798" i="7"/>
  <c r="S872" i="7"/>
  <c r="S878" i="7"/>
  <c r="S920" i="7"/>
  <c r="S963" i="7"/>
  <c r="S1001" i="7"/>
  <c r="W1001" i="7"/>
  <c r="W945" i="7"/>
  <c r="X945" i="7" s="1"/>
  <c r="Z945" i="7" s="1"/>
  <c r="S945" i="7"/>
  <c r="W921" i="7"/>
  <c r="X921" i="7" s="1"/>
  <c r="Z921" i="7" s="1"/>
  <c r="S921" i="7"/>
  <c r="W837" i="7"/>
  <c r="X837" i="7" s="1"/>
  <c r="Z837" i="7" s="1"/>
  <c r="S685" i="7"/>
  <c r="S1000" i="7"/>
  <c r="W1000" i="7"/>
  <c r="X1000" i="7" s="1"/>
  <c r="Z1000" i="7" s="1"/>
  <c r="S992" i="7"/>
  <c r="W992" i="7"/>
  <c r="X992" i="7" s="1"/>
  <c r="Z992" i="7" s="1"/>
  <c r="W984" i="7"/>
  <c r="X984" i="7" s="1"/>
  <c r="Z984" i="7" s="1"/>
  <c r="S984" i="7"/>
  <c r="W936" i="7"/>
  <c r="X936" i="7" s="1"/>
  <c r="Z936" i="7" s="1"/>
  <c r="S936" i="7"/>
  <c r="W893" i="7"/>
  <c r="X893" i="7" s="1"/>
  <c r="Z893" i="7" s="1"/>
  <c r="W701" i="7"/>
  <c r="X701" i="7" s="1"/>
  <c r="Z701" i="7" s="1"/>
  <c r="S672" i="7"/>
  <c r="S768" i="7"/>
  <c r="S774" i="7"/>
  <c r="S784" i="7"/>
  <c r="S790" i="7"/>
  <c r="S851" i="7"/>
  <c r="S914" i="7"/>
  <c r="S922" i="7"/>
  <c r="S931" i="7"/>
  <c r="S958" i="7"/>
  <c r="S971" i="7"/>
  <c r="S985" i="7"/>
  <c r="W999" i="7"/>
  <c r="X999" i="7" s="1"/>
  <c r="Z999" i="7" s="1"/>
  <c r="S991" i="7"/>
  <c r="W991" i="7"/>
  <c r="X991" i="7" s="1"/>
  <c r="Z991" i="7" s="1"/>
  <c r="W967" i="7"/>
  <c r="X967" i="7" s="1"/>
  <c r="Z967" i="7" s="1"/>
  <c r="S967" i="7"/>
  <c r="W927" i="7"/>
  <c r="X927" i="7" s="1"/>
  <c r="Z927" i="7" s="1"/>
  <c r="S927" i="7"/>
  <c r="W887" i="7"/>
  <c r="X887" i="7" s="1"/>
  <c r="Z887" i="7" s="1"/>
  <c r="S887" i="7"/>
  <c r="W949" i="7"/>
  <c r="X949" i="7" s="1"/>
  <c r="Z949" i="7" s="1"/>
  <c r="W693" i="7"/>
  <c r="X693" i="7" s="1"/>
  <c r="Z693" i="7" s="1"/>
  <c r="S998" i="7"/>
  <c r="W998" i="7"/>
  <c r="X998" i="7" s="1"/>
  <c r="Z998" i="7" s="1"/>
  <c r="S990" i="7"/>
  <c r="W990" i="7"/>
  <c r="X990" i="7" s="1"/>
  <c r="Z990" i="7" s="1"/>
  <c r="W902" i="7"/>
  <c r="X902" i="7" s="1"/>
  <c r="Z902" i="7" s="1"/>
  <c r="S902" i="7"/>
  <c r="W877" i="7"/>
  <c r="X877" i="7" s="1"/>
  <c r="Z877" i="7" s="1"/>
  <c r="W501" i="7"/>
  <c r="S445" i="7"/>
  <c r="W445" i="7"/>
  <c r="X445" i="7" s="1"/>
  <c r="Z445" i="7" s="1"/>
  <c r="S437" i="7"/>
  <c r="W437" i="7"/>
  <c r="X437" i="7" s="1"/>
  <c r="Z437" i="7" s="1"/>
  <c r="S429" i="7"/>
  <c r="W429" i="7"/>
  <c r="X429" i="7" s="1"/>
  <c r="Z429" i="7" s="1"/>
  <c r="S421" i="7"/>
  <c r="W421" i="7"/>
  <c r="X421" i="7" s="1"/>
  <c r="Z421" i="7" s="1"/>
  <c r="S405" i="7"/>
  <c r="W405" i="7"/>
  <c r="X405" i="7" s="1"/>
  <c r="Z405" i="7" s="1"/>
  <c r="S397" i="7"/>
  <c r="W397" i="7"/>
  <c r="X397" i="7" s="1"/>
  <c r="Z397" i="7" s="1"/>
  <c r="S341" i="7"/>
  <c r="W341" i="7"/>
  <c r="X341" i="7" s="1"/>
  <c r="Z341" i="7" s="1"/>
  <c r="S333" i="7"/>
  <c r="W333" i="7"/>
  <c r="X333" i="7" s="1"/>
  <c r="Z333" i="7" s="1"/>
  <c r="S317" i="7"/>
  <c r="W317" i="7"/>
  <c r="X317" i="7" s="1"/>
  <c r="Z317" i="7" s="1"/>
  <c r="S285" i="7"/>
  <c r="W285" i="7"/>
  <c r="X285" i="7" s="1"/>
  <c r="Z285" i="7" s="1"/>
  <c r="S277" i="7"/>
  <c r="W277" i="7"/>
  <c r="X277" i="7" s="1"/>
  <c r="Z277" i="7" s="1"/>
  <c r="S269" i="7"/>
  <c r="W269" i="7"/>
  <c r="X269" i="7" s="1"/>
  <c r="Z269" i="7" s="1"/>
  <c r="S261" i="7"/>
  <c r="W261" i="7"/>
  <c r="X261" i="7" s="1"/>
  <c r="Z261" i="7" s="1"/>
  <c r="S253" i="7"/>
  <c r="W253" i="7"/>
  <c r="X253" i="7" s="1"/>
  <c r="Z253" i="7" s="1"/>
  <c r="S245" i="7"/>
  <c r="W245" i="7"/>
  <c r="X245" i="7" s="1"/>
  <c r="Z245" i="7" s="1"/>
  <c r="S181" i="7"/>
  <c r="W181" i="7"/>
  <c r="S173" i="7"/>
  <c r="W173" i="7"/>
  <c r="X173" i="7" s="1"/>
  <c r="Z173" i="7" s="1"/>
  <c r="S165" i="7"/>
  <c r="W165" i="7"/>
  <c r="X165" i="7" s="1"/>
  <c r="Z165" i="7" s="1"/>
  <c r="S157" i="7"/>
  <c r="W157" i="7"/>
  <c r="X157" i="7" s="1"/>
  <c r="Z157" i="7" s="1"/>
  <c r="S149" i="7"/>
  <c r="W149" i="7"/>
  <c r="X149" i="7" s="1"/>
  <c r="Z149" i="7" s="1"/>
  <c r="S141" i="7"/>
  <c r="W141" i="7"/>
  <c r="X141" i="7" s="1"/>
  <c r="Z141" i="7" s="1"/>
  <c r="S133" i="7"/>
  <c r="W133" i="7"/>
  <c r="X133" i="7" s="1"/>
  <c r="Z133" i="7" s="1"/>
  <c r="S125" i="7"/>
  <c r="W125" i="7"/>
  <c r="X125" i="7" s="1"/>
  <c r="Z125" i="7" s="1"/>
  <c r="S117" i="7"/>
  <c r="W117" i="7"/>
  <c r="X117" i="7" s="1"/>
  <c r="Z117" i="7" s="1"/>
  <c r="S109" i="7"/>
  <c r="W109" i="7"/>
  <c r="X109" i="7" s="1"/>
  <c r="Z109" i="7" s="1"/>
  <c r="S101" i="7"/>
  <c r="W101" i="7"/>
  <c r="X101" i="7" s="1"/>
  <c r="Z101" i="7" s="1"/>
  <c r="S93" i="7"/>
  <c r="W93" i="7"/>
  <c r="X93" i="7" s="1"/>
  <c r="Z93" i="7" s="1"/>
  <c r="S53" i="7"/>
  <c r="W53" i="7"/>
  <c r="X53" i="7" s="1"/>
  <c r="Z53" i="7" s="1"/>
  <c r="S45" i="7"/>
  <c r="W45" i="7"/>
  <c r="X45" i="7" s="1"/>
  <c r="Z45" i="7" s="1"/>
  <c r="S37" i="7"/>
  <c r="W37" i="7"/>
  <c r="X37" i="7" s="1"/>
  <c r="Z37" i="7" s="1"/>
  <c r="S839" i="7"/>
  <c r="W669" i="7"/>
  <c r="X669" i="7" s="1"/>
  <c r="Z669" i="7" s="1"/>
  <c r="W461" i="7"/>
  <c r="X461" i="7" s="1"/>
  <c r="Z461" i="7" s="1"/>
  <c r="W653" i="7"/>
  <c r="X653" i="7" s="1"/>
  <c r="Z653" i="7" s="1"/>
  <c r="W549" i="7"/>
  <c r="X549" i="7" s="1"/>
  <c r="Z549" i="7" s="1"/>
  <c r="W485" i="7"/>
  <c r="W710" i="6"/>
  <c r="X710" i="6" s="1"/>
  <c r="Z710" i="6" s="1"/>
  <c r="W590" i="6"/>
  <c r="X590" i="6" s="1"/>
  <c r="Z590" i="6" s="1"/>
  <c r="W270" i="6"/>
  <c r="X270" i="6" s="1"/>
  <c r="Z270" i="6" s="1"/>
  <c r="W86" i="6"/>
  <c r="X86" i="6" s="1"/>
  <c r="Z86" i="6" s="1"/>
  <c r="W22" i="6"/>
  <c r="X22" i="6" s="1"/>
  <c r="Z22" i="6" s="1"/>
  <c r="W446" i="6"/>
  <c r="X446" i="6" s="1"/>
  <c r="Z446" i="6" s="1"/>
  <c r="W310" i="6"/>
  <c r="X310" i="6" s="1"/>
  <c r="Z310" i="6" s="1"/>
  <c r="W78" i="6"/>
  <c r="X78" i="6" s="1"/>
  <c r="Z78" i="6" s="1"/>
  <c r="W14" i="6"/>
  <c r="X14" i="6" s="1"/>
  <c r="Z14" i="6" s="1"/>
  <c r="W150" i="6"/>
  <c r="X150" i="6" s="1"/>
  <c r="Z150" i="6" s="1"/>
  <c r="W878" i="6"/>
  <c r="X878" i="6" s="1"/>
  <c r="Z878" i="6" s="1"/>
  <c r="W334" i="6"/>
  <c r="X334" i="6" s="1"/>
  <c r="Z334" i="6" s="1"/>
  <c r="W118" i="6"/>
  <c r="X118" i="6" s="1"/>
  <c r="Z118" i="6" s="1"/>
  <c r="W54" i="6"/>
  <c r="X54" i="6" s="1"/>
  <c r="Z54" i="6" s="1"/>
  <c r="W630" i="6"/>
  <c r="X630" i="6" s="1"/>
  <c r="Z630" i="6" s="1"/>
  <c r="W358" i="6"/>
  <c r="X358" i="6" s="1"/>
  <c r="Z358" i="6" s="1"/>
  <c r="W198" i="6"/>
  <c r="X198" i="6" s="1"/>
  <c r="Z198" i="6" s="1"/>
  <c r="W94" i="6"/>
  <c r="X94" i="6" s="1"/>
  <c r="Z94" i="6" s="1"/>
  <c r="W30" i="6"/>
  <c r="X30" i="6" s="1"/>
  <c r="Z30" i="6" s="1"/>
  <c r="W6" i="6"/>
  <c r="X6" i="6" s="1"/>
  <c r="Z6" i="6" s="1"/>
  <c r="W206" i="6"/>
  <c r="X206" i="6" s="1"/>
  <c r="Z206" i="6" s="1"/>
  <c r="W38" i="6"/>
  <c r="X38" i="6" s="1"/>
  <c r="Z38" i="6" s="1"/>
  <c r="W542" i="6"/>
  <c r="X542" i="6" s="1"/>
  <c r="Z542" i="6" s="1"/>
  <c r="W486" i="6"/>
  <c r="X486" i="6" s="1"/>
  <c r="Z486" i="6" s="1"/>
  <c r="W462" i="6"/>
  <c r="X462" i="6" s="1"/>
  <c r="Z462" i="6" s="1"/>
  <c r="W406" i="6"/>
  <c r="X406" i="6" s="1"/>
  <c r="Z406" i="6" s="1"/>
  <c r="W382" i="6"/>
  <c r="X382" i="6" s="1"/>
  <c r="Z382" i="6" s="1"/>
  <c r="W302" i="6"/>
  <c r="X302" i="6" s="1"/>
  <c r="Z302" i="6" s="1"/>
  <c r="W70" i="6"/>
  <c r="X70" i="6" s="1"/>
  <c r="Z70" i="6" s="1"/>
  <c r="W40" i="6"/>
  <c r="X40" i="6" s="1"/>
  <c r="Z40" i="6" s="1"/>
  <c r="W280" i="6"/>
  <c r="X280" i="6" s="1"/>
  <c r="Z280" i="6" s="1"/>
  <c r="W56" i="6"/>
  <c r="X56" i="6" s="1"/>
  <c r="Z56" i="6" s="1"/>
  <c r="W136" i="6"/>
  <c r="X136" i="6" s="1"/>
  <c r="Z136" i="6" s="1"/>
  <c r="X997" i="7"/>
  <c r="Z997" i="7" s="1"/>
  <c r="X989" i="7"/>
  <c r="Z989" i="7" s="1"/>
  <c r="X973" i="7"/>
  <c r="Z973" i="7" s="1"/>
  <c r="X957" i="7"/>
  <c r="Z957" i="7" s="1"/>
  <c r="X941" i="7"/>
  <c r="Z941" i="7" s="1"/>
  <c r="X933" i="7"/>
  <c r="Z933" i="7" s="1"/>
  <c r="X925" i="7"/>
  <c r="Z925" i="7" s="1"/>
  <c r="X901" i="7"/>
  <c r="Z901" i="7" s="1"/>
  <c r="X885" i="7"/>
  <c r="Z885" i="7" s="1"/>
  <c r="X829" i="7"/>
  <c r="Z829" i="7" s="1"/>
  <c r="X821" i="7"/>
  <c r="Z821" i="7" s="1"/>
  <c r="X813" i="7"/>
  <c r="Z813" i="7" s="1"/>
  <c r="X773" i="7"/>
  <c r="Z773" i="7" s="1"/>
  <c r="X765" i="7"/>
  <c r="Z765" i="7" s="1"/>
  <c r="X749" i="7"/>
  <c r="Z749" i="7" s="1"/>
  <c r="X741" i="7"/>
  <c r="Z741" i="7" s="1"/>
  <c r="X733" i="7"/>
  <c r="Z733" i="7" s="1"/>
  <c r="X725" i="7"/>
  <c r="Z725" i="7" s="1"/>
  <c r="X717" i="7"/>
  <c r="Z717" i="7" s="1"/>
  <c r="X685" i="7"/>
  <c r="Z685" i="7" s="1"/>
  <c r="X661" i="7"/>
  <c r="Z661" i="7" s="1"/>
  <c r="X645" i="7"/>
  <c r="Z645" i="7" s="1"/>
  <c r="X637" i="7"/>
  <c r="Z637" i="7" s="1"/>
  <c r="X629" i="7"/>
  <c r="Z629" i="7" s="1"/>
  <c r="X621" i="7"/>
  <c r="Z621" i="7" s="1"/>
  <c r="X613" i="7"/>
  <c r="Z613" i="7" s="1"/>
  <c r="X605" i="7"/>
  <c r="Z605" i="7" s="1"/>
  <c r="X597" i="7"/>
  <c r="Z597" i="7" s="1"/>
  <c r="X589" i="7"/>
  <c r="Z589" i="7" s="1"/>
  <c r="X581" i="7"/>
  <c r="Z581" i="7" s="1"/>
  <c r="X573" i="7"/>
  <c r="Z573" i="7" s="1"/>
  <c r="X565" i="7"/>
  <c r="Z565" i="7" s="1"/>
  <c r="X557" i="7"/>
  <c r="Z557" i="7" s="1"/>
  <c r="X541" i="7"/>
  <c r="Z541" i="7" s="1"/>
  <c r="X533" i="7"/>
  <c r="Z533" i="7" s="1"/>
  <c r="X525" i="7"/>
  <c r="Z525" i="7" s="1"/>
  <c r="X517" i="7"/>
  <c r="Z517" i="7" s="1"/>
  <c r="X477" i="7"/>
  <c r="Z477" i="7" s="1"/>
  <c r="X469" i="7"/>
  <c r="Z469" i="7" s="1"/>
  <c r="X389" i="7"/>
  <c r="Z389" i="7" s="1"/>
  <c r="X381" i="7"/>
  <c r="Z381" i="7" s="1"/>
  <c r="X373" i="7"/>
  <c r="Z373" i="7" s="1"/>
  <c r="X365" i="7"/>
  <c r="Z365" i="7" s="1"/>
  <c r="X357" i="7"/>
  <c r="Z357" i="7" s="1"/>
  <c r="X349" i="7"/>
  <c r="Z349" i="7" s="1"/>
  <c r="X325" i="7"/>
  <c r="Z325" i="7" s="1"/>
  <c r="X309" i="7"/>
  <c r="Z309" i="7" s="1"/>
  <c r="X301" i="7"/>
  <c r="Z301" i="7" s="1"/>
  <c r="X293" i="7"/>
  <c r="Z293" i="7" s="1"/>
  <c r="X229" i="7"/>
  <c r="Z229" i="7" s="1"/>
  <c r="X221" i="7"/>
  <c r="Z221" i="7" s="1"/>
  <c r="X213" i="7"/>
  <c r="Z213" i="7" s="1"/>
  <c r="X205" i="7"/>
  <c r="Z205" i="7" s="1"/>
  <c r="X197" i="7"/>
  <c r="Z197" i="7" s="1"/>
  <c r="X189" i="7"/>
  <c r="Z189" i="7" s="1"/>
  <c r="X85" i="7"/>
  <c r="Z85" i="7" s="1"/>
  <c r="X77" i="7"/>
  <c r="Z77" i="7" s="1"/>
  <c r="X69" i="7"/>
  <c r="Z69" i="7" s="1"/>
  <c r="X61" i="7"/>
  <c r="Z61" i="7" s="1"/>
  <c r="X29" i="7"/>
  <c r="Z29" i="7" s="1"/>
  <c r="X21" i="7"/>
  <c r="Z21" i="7" s="1"/>
  <c r="X13" i="7"/>
  <c r="Z13" i="7" s="1"/>
  <c r="Z5" i="7"/>
  <c r="AA5" i="7" s="1"/>
  <c r="S999" i="7"/>
  <c r="S773" i="7"/>
  <c r="S885" i="7"/>
  <c r="S13" i="7"/>
  <c r="S325" i="7"/>
  <c r="S517" i="7"/>
  <c r="S525" i="7"/>
  <c r="S573" i="7"/>
  <c r="S589" i="7"/>
  <c r="S605" i="7"/>
  <c r="S821" i="7"/>
  <c r="S901" i="7"/>
  <c r="S957" i="7"/>
  <c r="S61" i="7"/>
  <c r="S85" i="7"/>
  <c r="S189" i="7"/>
  <c r="S309" i="7"/>
  <c r="S389" i="7"/>
  <c r="S541" i="7"/>
  <c r="S829" i="7"/>
  <c r="S973" i="7"/>
  <c r="X181" i="7"/>
  <c r="Z181" i="7" s="1"/>
  <c r="S205" i="7"/>
  <c r="S221" i="7"/>
  <c r="S469" i="7"/>
  <c r="S565" i="7"/>
  <c r="S613" i="7"/>
  <c r="S621" i="7"/>
  <c r="S629" i="7"/>
  <c r="S989" i="7"/>
  <c r="S301" i="7"/>
  <c r="S925" i="7"/>
  <c r="S997" i="7"/>
  <c r="S533" i="7"/>
  <c r="S557" i="7"/>
  <c r="S581" i="7"/>
  <c r="S597" i="7"/>
  <c r="S765" i="7"/>
  <c r="S813" i="7"/>
  <c r="S933" i="7"/>
  <c r="S941" i="7"/>
  <c r="S77" i="7"/>
  <c r="S197" i="7"/>
  <c r="S229" i="7"/>
  <c r="S349" i="7"/>
  <c r="S357" i="7"/>
  <c r="S365" i="7"/>
  <c r="S373" i="7"/>
  <c r="S381" i="7"/>
  <c r="S477" i="7"/>
  <c r="S8" i="7"/>
  <c r="X74" i="7"/>
  <c r="Z74" i="7" s="1"/>
  <c r="X78" i="7"/>
  <c r="Z78" i="7" s="1"/>
  <c r="X96" i="7"/>
  <c r="Z96" i="7" s="1"/>
  <c r="S66" i="7"/>
  <c r="X71" i="7"/>
  <c r="Z71" i="7" s="1"/>
  <c r="X80" i="7"/>
  <c r="Z80" i="7" s="1"/>
  <c r="X89" i="7"/>
  <c r="Z89" i="7" s="1"/>
  <c r="X94" i="7"/>
  <c r="Z94" i="7" s="1"/>
  <c r="X115" i="7"/>
  <c r="Z115" i="7" s="1"/>
  <c r="S15" i="7"/>
  <c r="S17" i="7"/>
  <c r="S19" i="7"/>
  <c r="S21" i="7"/>
  <c r="S23" i="7"/>
  <c r="S25" i="7"/>
  <c r="S27" i="7"/>
  <c r="S29" i="7"/>
  <c r="S31" i="7"/>
  <c r="S33" i="7"/>
  <c r="X65" i="7"/>
  <c r="Z65" i="7" s="1"/>
  <c r="X82" i="7"/>
  <c r="Z82" i="7" s="1"/>
  <c r="X108" i="7"/>
  <c r="Z108" i="7" s="1"/>
  <c r="X75" i="7"/>
  <c r="Z75" i="7" s="1"/>
  <c r="S58" i="7"/>
  <c r="X72" i="7"/>
  <c r="Z72" i="7" s="1"/>
  <c r="X79" i="7"/>
  <c r="Z79" i="7" s="1"/>
  <c r="X87" i="7"/>
  <c r="Z87" i="7" s="1"/>
  <c r="X91" i="7"/>
  <c r="Z91" i="7" s="1"/>
  <c r="X102" i="7"/>
  <c r="Z102" i="7" s="1"/>
  <c r="X111" i="7"/>
  <c r="Z111" i="7" s="1"/>
  <c r="X119" i="7"/>
  <c r="Z119" i="7" s="1"/>
  <c r="S123" i="7"/>
  <c r="X123" i="7"/>
  <c r="Z123" i="7" s="1"/>
  <c r="X83" i="7"/>
  <c r="Z83" i="7" s="1"/>
  <c r="X97" i="7"/>
  <c r="Z97" i="7" s="1"/>
  <c r="X113" i="7"/>
  <c r="Z113" i="7" s="1"/>
  <c r="X121" i="7"/>
  <c r="Z121" i="7" s="1"/>
  <c r="X193" i="7"/>
  <c r="Z193" i="7" s="1"/>
  <c r="S216" i="7"/>
  <c r="X217" i="7"/>
  <c r="Z217" i="7" s="1"/>
  <c r="X218" i="7"/>
  <c r="Z218" i="7" s="1"/>
  <c r="S232" i="7"/>
  <c r="X233" i="7"/>
  <c r="Z233" i="7" s="1"/>
  <c r="X234" i="7"/>
  <c r="Z234" i="7" s="1"/>
  <c r="S241" i="7"/>
  <c r="X241" i="7"/>
  <c r="Z241" i="7" s="1"/>
  <c r="X127" i="7"/>
  <c r="Z127" i="7" s="1"/>
  <c r="X129" i="7"/>
  <c r="Z129" i="7" s="1"/>
  <c r="X131" i="7"/>
  <c r="Z131" i="7" s="1"/>
  <c r="X135" i="7"/>
  <c r="Z135" i="7" s="1"/>
  <c r="X137" i="7"/>
  <c r="Z137" i="7" s="1"/>
  <c r="X139" i="7"/>
  <c r="Z139" i="7" s="1"/>
  <c r="X143" i="7"/>
  <c r="Z143" i="7" s="1"/>
  <c r="X145" i="7"/>
  <c r="Z145" i="7" s="1"/>
  <c r="X147" i="7"/>
  <c r="Z147" i="7" s="1"/>
  <c r="X151" i="7"/>
  <c r="Z151" i="7" s="1"/>
  <c r="X153" i="7"/>
  <c r="Z153" i="7" s="1"/>
  <c r="X155" i="7"/>
  <c r="Z155" i="7" s="1"/>
  <c r="X159" i="7"/>
  <c r="Z159" i="7" s="1"/>
  <c r="X161" i="7"/>
  <c r="Z161" i="7" s="1"/>
  <c r="X163" i="7"/>
  <c r="Z163" i="7" s="1"/>
  <c r="X167" i="7"/>
  <c r="Z167" i="7" s="1"/>
  <c r="X195" i="7"/>
  <c r="Z195" i="7" s="1"/>
  <c r="X202" i="7"/>
  <c r="Z202" i="7" s="1"/>
  <c r="X208" i="7"/>
  <c r="Z208" i="7" s="1"/>
  <c r="X212" i="7"/>
  <c r="Z212" i="7" s="1"/>
  <c r="X215" i="7"/>
  <c r="Z215" i="7" s="1"/>
  <c r="X231" i="7"/>
  <c r="Z231" i="7" s="1"/>
  <c r="S237" i="7"/>
  <c r="X237" i="7"/>
  <c r="Z237" i="7" s="1"/>
  <c r="S194" i="7"/>
  <c r="S210" i="7"/>
  <c r="S226" i="7"/>
  <c r="X227" i="7"/>
  <c r="Z227" i="7" s="1"/>
  <c r="S243" i="7"/>
  <c r="X243" i="7"/>
  <c r="Z243" i="7" s="1"/>
  <c r="S196" i="7"/>
  <c r="X201" i="7"/>
  <c r="Z201" i="7" s="1"/>
  <c r="S224" i="7"/>
  <c r="X225" i="7"/>
  <c r="Z225" i="7" s="1"/>
  <c r="X187" i="7"/>
  <c r="Z187" i="7" s="1"/>
  <c r="X203" i="7"/>
  <c r="Z203" i="7" s="1"/>
  <c r="X223" i="7"/>
  <c r="Z223" i="7" s="1"/>
  <c r="S239" i="7"/>
  <c r="X239" i="7"/>
  <c r="Z239" i="7" s="1"/>
  <c r="X219" i="7"/>
  <c r="Z219" i="7" s="1"/>
  <c r="X235" i="7"/>
  <c r="Z235" i="7" s="1"/>
  <c r="X247" i="7"/>
  <c r="Z247" i="7" s="1"/>
  <c r="X249" i="7"/>
  <c r="Z249" i="7" s="1"/>
  <c r="X251" i="7"/>
  <c r="Z251" i="7" s="1"/>
  <c r="X255" i="7"/>
  <c r="Z255" i="7" s="1"/>
  <c r="X257" i="7"/>
  <c r="Z257" i="7" s="1"/>
  <c r="X259" i="7"/>
  <c r="Z259" i="7" s="1"/>
  <c r="X263" i="7"/>
  <c r="Z263" i="7" s="1"/>
  <c r="X265" i="7"/>
  <c r="Z265" i="7" s="1"/>
  <c r="X267" i="7"/>
  <c r="Z267" i="7" s="1"/>
  <c r="X271" i="7"/>
  <c r="Z271" i="7" s="1"/>
  <c r="X273" i="7"/>
  <c r="Z273" i="7" s="1"/>
  <c r="X275" i="7"/>
  <c r="Z275" i="7" s="1"/>
  <c r="X290" i="7"/>
  <c r="Z290" i="7" s="1"/>
  <c r="S297" i="7"/>
  <c r="X312" i="7"/>
  <c r="Z312" i="7" s="1"/>
  <c r="X316" i="7"/>
  <c r="Z316" i="7" s="1"/>
  <c r="X331" i="7"/>
  <c r="Z331" i="7" s="1"/>
  <c r="X339" i="7"/>
  <c r="Z339" i="7" s="1"/>
  <c r="X347" i="7"/>
  <c r="Z347" i="7" s="1"/>
  <c r="X354" i="7"/>
  <c r="Z354" i="7" s="1"/>
  <c r="S354" i="7"/>
  <c r="X362" i="7"/>
  <c r="Z362" i="7" s="1"/>
  <c r="S362" i="7"/>
  <c r="X374" i="7"/>
  <c r="Z374" i="7" s="1"/>
  <c r="S374" i="7"/>
  <c r="X372" i="7"/>
  <c r="Z372" i="7" s="1"/>
  <c r="S372" i="7"/>
  <c r="S293" i="7"/>
  <c r="X302" i="7"/>
  <c r="Z302" i="7" s="1"/>
  <c r="X310" i="7"/>
  <c r="Z310" i="7" s="1"/>
  <c r="X324" i="7"/>
  <c r="Z324" i="7" s="1"/>
  <c r="X352" i="7"/>
  <c r="Z352" i="7" s="1"/>
  <c r="S352" i="7"/>
  <c r="X360" i="7"/>
  <c r="Z360" i="7" s="1"/>
  <c r="S360" i="7"/>
  <c r="X370" i="7"/>
  <c r="Z370" i="7" s="1"/>
  <c r="S370" i="7"/>
  <c r="X386" i="7"/>
  <c r="Z386" i="7" s="1"/>
  <c r="S386" i="7"/>
  <c r="S299" i="7"/>
  <c r="X315" i="7"/>
  <c r="Z315" i="7" s="1"/>
  <c r="X321" i="7"/>
  <c r="Z321" i="7" s="1"/>
  <c r="X322" i="7"/>
  <c r="Z322" i="7" s="1"/>
  <c r="X323" i="7"/>
  <c r="Z323" i="7" s="1"/>
  <c r="X330" i="7"/>
  <c r="Z330" i="7" s="1"/>
  <c r="X338" i="7"/>
  <c r="Z338" i="7" s="1"/>
  <c r="X346" i="7"/>
  <c r="Z346" i="7" s="1"/>
  <c r="X368" i="7"/>
  <c r="Z368" i="7" s="1"/>
  <c r="S368" i="7"/>
  <c r="X298" i="7"/>
  <c r="Z298" i="7" s="1"/>
  <c r="X308" i="7"/>
  <c r="Z308" i="7" s="1"/>
  <c r="X350" i="7"/>
  <c r="Z350" i="7" s="1"/>
  <c r="S350" i="7"/>
  <c r="X358" i="7"/>
  <c r="Z358" i="7" s="1"/>
  <c r="S358" i="7"/>
  <c r="X366" i="7"/>
  <c r="Z366" i="7" s="1"/>
  <c r="S366" i="7"/>
  <c r="X382" i="7"/>
  <c r="Z382" i="7" s="1"/>
  <c r="S382" i="7"/>
  <c r="X380" i="7"/>
  <c r="Z380" i="7" s="1"/>
  <c r="S380" i="7"/>
  <c r="X294" i="7"/>
  <c r="Z294" i="7" s="1"/>
  <c r="X306" i="7"/>
  <c r="Z306" i="7" s="1"/>
  <c r="X314" i="7"/>
  <c r="Z314" i="7" s="1"/>
  <c r="X329" i="7"/>
  <c r="Z329" i="7" s="1"/>
  <c r="X337" i="7"/>
  <c r="Z337" i="7" s="1"/>
  <c r="X345" i="7"/>
  <c r="Z345" i="7" s="1"/>
  <c r="X356" i="7"/>
  <c r="Z356" i="7" s="1"/>
  <c r="S356" i="7"/>
  <c r="X364" i="7"/>
  <c r="Z364" i="7" s="1"/>
  <c r="S364" i="7"/>
  <c r="X378" i="7"/>
  <c r="Z378" i="7" s="1"/>
  <c r="S378" i="7"/>
  <c r="X376" i="7"/>
  <c r="Z376" i="7" s="1"/>
  <c r="S376" i="7"/>
  <c r="X404" i="7"/>
  <c r="Z404" i="7" s="1"/>
  <c r="X425" i="7"/>
  <c r="Z425" i="7" s="1"/>
  <c r="X433" i="7"/>
  <c r="Z433" i="7" s="1"/>
  <c r="X441" i="7"/>
  <c r="Z441" i="7" s="1"/>
  <c r="X449" i="7"/>
  <c r="Z449" i="7" s="1"/>
  <c r="X518" i="7"/>
  <c r="Z518" i="7" s="1"/>
  <c r="S518" i="7"/>
  <c r="X388" i="7"/>
  <c r="Z388" i="7" s="1"/>
  <c r="X395" i="7"/>
  <c r="Z395" i="7" s="1"/>
  <c r="X406" i="7"/>
  <c r="Z406" i="7" s="1"/>
  <c r="X413" i="7"/>
  <c r="Z413" i="7" s="1"/>
  <c r="X451" i="7"/>
  <c r="Z451" i="7" s="1"/>
  <c r="S451" i="7"/>
  <c r="X453" i="7"/>
  <c r="Z453" i="7" s="1"/>
  <c r="S453" i="7"/>
  <c r="S465" i="7"/>
  <c r="X465" i="7"/>
  <c r="Z465" i="7" s="1"/>
  <c r="X472" i="7"/>
  <c r="Z472" i="7" s="1"/>
  <c r="S472" i="7"/>
  <c r="S475" i="7"/>
  <c r="X475" i="7"/>
  <c r="Z475" i="7" s="1"/>
  <c r="S457" i="7"/>
  <c r="X457" i="7"/>
  <c r="Z457" i="7" s="1"/>
  <c r="S491" i="7"/>
  <c r="X491" i="7"/>
  <c r="Z491" i="7" s="1"/>
  <c r="X393" i="7"/>
  <c r="Z393" i="7" s="1"/>
  <c r="X401" i="7"/>
  <c r="Z401" i="7" s="1"/>
  <c r="X417" i="7"/>
  <c r="Z417" i="7" s="1"/>
  <c r="X412" i="7"/>
  <c r="Z412" i="7" s="1"/>
  <c r="X423" i="7"/>
  <c r="Z423" i="7" s="1"/>
  <c r="X427" i="7"/>
  <c r="Z427" i="7" s="1"/>
  <c r="X431" i="7"/>
  <c r="Z431" i="7" s="1"/>
  <c r="X435" i="7"/>
  <c r="Z435" i="7" s="1"/>
  <c r="X439" i="7"/>
  <c r="Z439" i="7" s="1"/>
  <c r="X443" i="7"/>
  <c r="Z443" i="7" s="1"/>
  <c r="X447" i="7"/>
  <c r="Z447" i="7" s="1"/>
  <c r="S484" i="7"/>
  <c r="X484" i="7"/>
  <c r="Z484" i="7" s="1"/>
  <c r="X391" i="7"/>
  <c r="Z391" i="7" s="1"/>
  <c r="X399" i="7"/>
  <c r="Z399" i="7" s="1"/>
  <c r="X414" i="7"/>
  <c r="Z414" i="7" s="1"/>
  <c r="X464" i="7"/>
  <c r="Z464" i="7" s="1"/>
  <c r="S464" i="7"/>
  <c r="S516" i="7"/>
  <c r="X516" i="7"/>
  <c r="Z516" i="7" s="1"/>
  <c r="X456" i="7"/>
  <c r="Z456" i="7" s="1"/>
  <c r="S456" i="7"/>
  <c r="X409" i="7"/>
  <c r="Z409" i="7" s="1"/>
  <c r="X480" i="7"/>
  <c r="Z480" i="7" s="1"/>
  <c r="X496" i="7"/>
  <c r="Z496" i="7" s="1"/>
  <c r="X500" i="7"/>
  <c r="Z500" i="7" s="1"/>
  <c r="X458" i="7"/>
  <c r="Z458" i="7" s="1"/>
  <c r="X466" i="7"/>
  <c r="Z466" i="7" s="1"/>
  <c r="X493" i="7"/>
  <c r="Z493" i="7" s="1"/>
  <c r="X497" i="7"/>
  <c r="Z497" i="7" s="1"/>
  <c r="X501" i="7"/>
  <c r="Z501" i="7" s="1"/>
  <c r="X513" i="7"/>
  <c r="Z513" i="7" s="1"/>
  <c r="X524" i="7"/>
  <c r="Z524" i="7" s="1"/>
  <c r="S524" i="7"/>
  <c r="X522" i="7"/>
  <c r="Z522" i="7" s="1"/>
  <c r="S522" i="7"/>
  <c r="X481" i="7"/>
  <c r="Z481" i="7" s="1"/>
  <c r="X507" i="7"/>
  <c r="Z507" i="7" s="1"/>
  <c r="X508" i="7"/>
  <c r="Z508" i="7" s="1"/>
  <c r="X512" i="7"/>
  <c r="Z512" i="7" s="1"/>
  <c r="X474" i="7"/>
  <c r="Z474" i="7" s="1"/>
  <c r="X506" i="7"/>
  <c r="Z506" i="7" s="1"/>
  <c r="X520" i="7"/>
  <c r="Z520" i="7" s="1"/>
  <c r="S520" i="7"/>
  <c r="X476" i="7"/>
  <c r="Z476" i="7" s="1"/>
  <c r="X485" i="7"/>
  <c r="Z485" i="7" s="1"/>
  <c r="X492" i="7"/>
  <c r="Z492" i="7" s="1"/>
  <c r="X504" i="7"/>
  <c r="Z504" i="7" s="1"/>
  <c r="X514" i="7"/>
  <c r="Z514" i="7" s="1"/>
  <c r="S526" i="7"/>
  <c r="S528" i="7"/>
  <c r="S530" i="7"/>
  <c r="S532" i="7"/>
  <c r="S534" i="7"/>
  <c r="S537" i="7"/>
  <c r="S553" i="7"/>
  <c r="S630" i="7"/>
  <c r="X630" i="7"/>
  <c r="Z630" i="7" s="1"/>
  <c r="X563" i="7"/>
  <c r="Z563" i="7" s="1"/>
  <c r="X571" i="7"/>
  <c r="Z571" i="7" s="1"/>
  <c r="X574" i="7"/>
  <c r="Z574" i="7" s="1"/>
  <c r="S574" i="7"/>
  <c r="S539" i="7"/>
  <c r="X538" i="7"/>
  <c r="Z538" i="7" s="1"/>
  <c r="X561" i="7"/>
  <c r="Z561" i="7" s="1"/>
  <c r="X569" i="7"/>
  <c r="Z569" i="7" s="1"/>
  <c r="X576" i="7"/>
  <c r="Z576" i="7" s="1"/>
  <c r="S576" i="7"/>
  <c r="X643" i="7"/>
  <c r="Z643" i="7" s="1"/>
  <c r="S643" i="7"/>
  <c r="X544" i="7"/>
  <c r="Z544" i="7" s="1"/>
  <c r="X560" i="7"/>
  <c r="Z560" i="7" s="1"/>
  <c r="X568" i="7"/>
  <c r="Z568" i="7" s="1"/>
  <c r="X647" i="7"/>
  <c r="Z647" i="7" s="1"/>
  <c r="S647" i="7"/>
  <c r="X550" i="7"/>
  <c r="Z550" i="7" s="1"/>
  <c r="X559" i="7"/>
  <c r="Z559" i="7" s="1"/>
  <c r="X567" i="7"/>
  <c r="Z567" i="7" s="1"/>
  <c r="X578" i="7"/>
  <c r="Z578" i="7" s="1"/>
  <c r="S578" i="7"/>
  <c r="S640" i="7"/>
  <c r="X640" i="7"/>
  <c r="Z640" i="7" s="1"/>
  <c r="X628" i="7"/>
  <c r="Z628" i="7" s="1"/>
  <c r="S641" i="7"/>
  <c r="S645" i="7"/>
  <c r="S580" i="7"/>
  <c r="S582" i="7"/>
  <c r="S584" i="7"/>
  <c r="S586" i="7"/>
  <c r="S588" i="7"/>
  <c r="S590" i="7"/>
  <c r="S592" i="7"/>
  <c r="S594" i="7"/>
  <c r="S596" i="7"/>
  <c r="S598" i="7"/>
  <c r="S600" i="7"/>
  <c r="S602" i="7"/>
  <c r="S604" i="7"/>
  <c r="S606" i="7"/>
  <c r="S608" i="7"/>
  <c r="X626" i="7"/>
  <c r="Z626" i="7" s="1"/>
  <c r="X634" i="7"/>
  <c r="Z634" i="7" s="1"/>
  <c r="X624" i="7"/>
  <c r="Z624" i="7" s="1"/>
  <c r="X632" i="7"/>
  <c r="Z632" i="7" s="1"/>
  <c r="X638" i="7"/>
  <c r="Z638" i="7" s="1"/>
  <c r="X715" i="7"/>
  <c r="Z715" i="7" s="1"/>
  <c r="S715" i="7"/>
  <c r="X739" i="7"/>
  <c r="Z739" i="7" s="1"/>
  <c r="S739" i="7"/>
  <c r="S757" i="7"/>
  <c r="X757" i="7"/>
  <c r="Z757" i="7" s="1"/>
  <c r="X723" i="7"/>
  <c r="Z723" i="7" s="1"/>
  <c r="S723" i="7"/>
  <c r="X747" i="7"/>
  <c r="Z747" i="7" s="1"/>
  <c r="S747" i="7"/>
  <c r="X709" i="7"/>
  <c r="Z709" i="7" s="1"/>
  <c r="S709" i="7"/>
  <c r="X731" i="7"/>
  <c r="Z731" i="7" s="1"/>
  <c r="S731" i="7"/>
  <c r="X759" i="7"/>
  <c r="Z759" i="7" s="1"/>
  <c r="S759" i="7"/>
  <c r="S706" i="7"/>
  <c r="X710" i="7"/>
  <c r="Z710" i="7" s="1"/>
  <c r="X713" i="7"/>
  <c r="Z713" i="7" s="1"/>
  <c r="S719" i="7"/>
  <c r="X721" i="7"/>
  <c r="Z721" i="7" s="1"/>
  <c r="S727" i="7"/>
  <c r="X729" i="7"/>
  <c r="Z729" i="7" s="1"/>
  <c r="X737" i="7"/>
  <c r="Z737" i="7" s="1"/>
  <c r="X745" i="7"/>
  <c r="Z745" i="7" s="1"/>
  <c r="X728" i="7"/>
  <c r="Z728" i="7" s="1"/>
  <c r="X736" i="7"/>
  <c r="Z736" i="7" s="1"/>
  <c r="X744" i="7"/>
  <c r="Z744" i="7" s="1"/>
  <c r="X711" i="7"/>
  <c r="Z711" i="7" s="1"/>
  <c r="S717" i="7"/>
  <c r="S725" i="7"/>
  <c r="S733" i="7"/>
  <c r="S741" i="7"/>
  <c r="S749" i="7"/>
  <c r="S764" i="7"/>
  <c r="X754" i="7"/>
  <c r="Z754" i="7" s="1"/>
  <c r="S754" i="7"/>
  <c r="X770" i="7"/>
  <c r="Z770" i="7" s="1"/>
  <c r="S770" i="7"/>
  <c r="S752" i="7"/>
  <c r="X752" i="7"/>
  <c r="Z752" i="7" s="1"/>
  <c r="X755" i="7"/>
  <c r="Z755" i="7" s="1"/>
  <c r="S778" i="7"/>
  <c r="X763" i="7"/>
  <c r="Z763" i="7" s="1"/>
  <c r="X785" i="7"/>
  <c r="Z785" i="7" s="1"/>
  <c r="S785" i="7"/>
  <c r="X789" i="7"/>
  <c r="Z789" i="7" s="1"/>
  <c r="S789" i="7"/>
  <c r="X810" i="7"/>
  <c r="Z810" i="7" s="1"/>
  <c r="X822" i="7"/>
  <c r="Z822" i="7" s="1"/>
  <c r="S822" i="7"/>
  <c r="S801" i="7"/>
  <c r="X801" i="7"/>
  <c r="Z801" i="7" s="1"/>
  <c r="S783" i="7"/>
  <c r="S807" i="7"/>
  <c r="X807" i="7"/>
  <c r="Z807" i="7" s="1"/>
  <c r="X816" i="7"/>
  <c r="Z816" i="7" s="1"/>
  <c r="S816" i="7"/>
  <c r="X830" i="7"/>
  <c r="Z830" i="7" s="1"/>
  <c r="S830" i="7"/>
  <c r="X846" i="7"/>
  <c r="Z846" i="7" s="1"/>
  <c r="S846" i="7"/>
  <c r="X808" i="7"/>
  <c r="Z808" i="7" s="1"/>
  <c r="X820" i="7"/>
  <c r="Z820" i="7" s="1"/>
  <c r="S820" i="7"/>
  <c r="S860" i="7"/>
  <c r="X860" i="7"/>
  <c r="Z860" i="7" s="1"/>
  <c r="X850" i="7"/>
  <c r="Z850" i="7" s="1"/>
  <c r="X858" i="7"/>
  <c r="Z858" i="7" s="1"/>
  <c r="X828" i="7"/>
  <c r="Z828" i="7" s="1"/>
  <c r="S828" i="7"/>
  <c r="X847" i="7"/>
  <c r="Z847" i="7" s="1"/>
  <c r="S847" i="7"/>
  <c r="X855" i="7"/>
  <c r="Z855" i="7" s="1"/>
  <c r="S855" i="7"/>
  <c r="X809" i="7"/>
  <c r="Z809" i="7" s="1"/>
  <c r="X818" i="7"/>
  <c r="Z818" i="7" s="1"/>
  <c r="S818" i="7"/>
  <c r="X824" i="7"/>
  <c r="Z824" i="7" s="1"/>
  <c r="S824" i="7"/>
  <c r="X861" i="7"/>
  <c r="Z861" i="7" s="1"/>
  <c r="S861" i="7"/>
  <c r="X826" i="7"/>
  <c r="Z826" i="7" s="1"/>
  <c r="S826" i="7"/>
  <c r="X835" i="7"/>
  <c r="Z835" i="7" s="1"/>
  <c r="S835" i="7"/>
  <c r="X844" i="7"/>
  <c r="Z844" i="7" s="1"/>
  <c r="S844" i="7"/>
  <c r="X848" i="7"/>
  <c r="Z848" i="7" s="1"/>
  <c r="X856" i="7"/>
  <c r="Z856" i="7" s="1"/>
  <c r="S891" i="7"/>
  <c r="X891" i="7"/>
  <c r="Z891" i="7" s="1"/>
  <c r="X864" i="7"/>
  <c r="Z864" i="7" s="1"/>
  <c r="X868" i="7"/>
  <c r="Z868" i="7" s="1"/>
  <c r="X870" i="7"/>
  <c r="Z870" i="7" s="1"/>
  <c r="X872" i="7"/>
  <c r="Z872" i="7" s="1"/>
  <c r="X889" i="7"/>
  <c r="Z889" i="7" s="1"/>
  <c r="S932" i="7"/>
  <c r="X932" i="7"/>
  <c r="Z932" i="7" s="1"/>
  <c r="X915" i="7"/>
  <c r="Z915" i="7" s="1"/>
  <c r="S915" i="7"/>
  <c r="S930" i="7"/>
  <c r="X930" i="7"/>
  <c r="Z930" i="7" s="1"/>
  <c r="S908" i="7"/>
  <c r="X913" i="7"/>
  <c r="Z913" i="7" s="1"/>
  <c r="S913" i="7"/>
  <c r="X937" i="7"/>
  <c r="Z937" i="7" s="1"/>
  <c r="S937" i="7"/>
  <c r="X917" i="7"/>
  <c r="Z917" i="7" s="1"/>
  <c r="S917" i="7"/>
  <c r="X919" i="7"/>
  <c r="Z919" i="7" s="1"/>
  <c r="S919" i="7"/>
  <c r="X929" i="7"/>
  <c r="Z929" i="7" s="1"/>
  <c r="S929" i="7"/>
  <c r="X911" i="7"/>
  <c r="Z911" i="7" s="1"/>
  <c r="X924" i="7"/>
  <c r="Z924" i="7" s="1"/>
  <c r="S940" i="7"/>
  <c r="X940" i="7"/>
  <c r="Z940" i="7" s="1"/>
  <c r="X951" i="7"/>
  <c r="Z951" i="7" s="1"/>
  <c r="S951" i="7"/>
  <c r="X954" i="7"/>
  <c r="Z954" i="7" s="1"/>
  <c r="S942" i="7"/>
  <c r="X928" i="7"/>
  <c r="Z928" i="7" s="1"/>
  <c r="X950" i="7"/>
  <c r="Z950" i="7" s="1"/>
  <c r="S956" i="7"/>
  <c r="X956" i="7"/>
  <c r="Z956" i="7" s="1"/>
  <c r="X961" i="7"/>
  <c r="Z961" i="7" s="1"/>
  <c r="S961" i="7"/>
  <c r="X938" i="7"/>
  <c r="Z938" i="7" s="1"/>
  <c r="S938" i="7"/>
  <c r="X920" i="7"/>
  <c r="Z920" i="7" s="1"/>
  <c r="X926" i="7"/>
  <c r="Z926" i="7" s="1"/>
  <c r="X934" i="7"/>
  <c r="Z934" i="7" s="1"/>
  <c r="X964" i="7"/>
  <c r="Z964" i="7" s="1"/>
  <c r="S964" i="7"/>
  <c r="X946" i="7"/>
  <c r="Z946" i="7" s="1"/>
  <c r="X958" i="7"/>
  <c r="Z958" i="7" s="1"/>
  <c r="S972" i="7"/>
  <c r="X972" i="7"/>
  <c r="Z972" i="7" s="1"/>
  <c r="S965" i="7"/>
  <c r="X965" i="7"/>
  <c r="Z965" i="7" s="1"/>
  <c r="X963" i="7"/>
  <c r="Z963" i="7" s="1"/>
  <c r="S996" i="7"/>
  <c r="X996" i="7"/>
  <c r="Z996" i="7" s="1"/>
  <c r="X993" i="7"/>
  <c r="Z993" i="7" s="1"/>
  <c r="S993" i="7"/>
  <c r="X981" i="7"/>
  <c r="Z981" i="7" s="1"/>
  <c r="S981" i="7"/>
  <c r="S986" i="7"/>
  <c r="X986" i="7"/>
  <c r="Z986" i="7" s="1"/>
  <c r="X974" i="7"/>
  <c r="Z974" i="7" s="1"/>
  <c r="X980" i="7"/>
  <c r="Z980" i="7" s="1"/>
  <c r="S983" i="7"/>
  <c r="S995" i="7"/>
  <c r="X982" i="7"/>
  <c r="Z982" i="7" s="1"/>
  <c r="X988" i="7"/>
  <c r="Z988" i="7" s="1"/>
  <c r="W902" i="6"/>
  <c r="X902" i="6" s="1"/>
  <c r="Z902" i="6" s="1"/>
  <c r="W678" i="6"/>
  <c r="X678" i="6" s="1"/>
  <c r="Z678" i="6" s="1"/>
  <c r="W654" i="6"/>
  <c r="X654" i="6" s="1"/>
  <c r="Z654" i="6" s="1"/>
  <c r="W185" i="6"/>
  <c r="X185" i="6" s="1"/>
  <c r="Z185" i="6" s="1"/>
  <c r="W726" i="6"/>
  <c r="X726" i="6" s="1"/>
  <c r="Z726" i="6" s="1"/>
  <c r="W838" i="6"/>
  <c r="X838" i="6" s="1"/>
  <c r="Z838" i="6" s="1"/>
  <c r="W606" i="6"/>
  <c r="X606" i="6" s="1"/>
  <c r="Z606" i="6" s="1"/>
  <c r="W558" i="6"/>
  <c r="X558" i="6" s="1"/>
  <c r="Z558" i="6" s="1"/>
  <c r="W113" i="6"/>
  <c r="X113" i="6" s="1"/>
  <c r="Z113" i="6" s="1"/>
  <c r="W625" i="6"/>
  <c r="X625" i="6" s="1"/>
  <c r="Z625" i="6" s="1"/>
  <c r="W129" i="6"/>
  <c r="X129" i="6" s="1"/>
  <c r="Z129" i="6" s="1"/>
  <c r="W718" i="6"/>
  <c r="X718" i="6" s="1"/>
  <c r="Z718" i="6" s="1"/>
  <c r="W646" i="6"/>
  <c r="X646" i="6" s="1"/>
  <c r="Z646" i="6" s="1"/>
  <c r="W374" i="6"/>
  <c r="X374" i="6" s="1"/>
  <c r="Z374" i="6" s="1"/>
  <c r="W350" i="6"/>
  <c r="X350" i="6" s="1"/>
  <c r="Z350" i="6" s="1"/>
  <c r="W225" i="6"/>
  <c r="X225" i="6" s="1"/>
  <c r="Z225" i="6" s="1"/>
  <c r="W734" i="6"/>
  <c r="X734" i="6" s="1"/>
  <c r="Z734" i="6" s="1"/>
  <c r="W622" i="6"/>
  <c r="X622" i="6" s="1"/>
  <c r="Z622" i="6" s="1"/>
  <c r="W494" i="6"/>
  <c r="X494" i="6" s="1"/>
  <c r="Z494" i="6" s="1"/>
  <c r="W145" i="6"/>
  <c r="X145" i="6" s="1"/>
  <c r="Z145" i="6" s="1"/>
  <c r="W329" i="6"/>
  <c r="X329" i="6" s="1"/>
  <c r="Z329" i="6" s="1"/>
  <c r="W686" i="6"/>
  <c r="X686" i="6" s="1"/>
  <c r="Z686" i="6" s="1"/>
  <c r="W662" i="6"/>
  <c r="X662" i="6" s="1"/>
  <c r="Z662" i="6" s="1"/>
  <c r="W566" i="6"/>
  <c r="X566" i="6" s="1"/>
  <c r="Z566" i="6" s="1"/>
  <c r="W518" i="6"/>
  <c r="X518" i="6" s="1"/>
  <c r="Z518" i="6" s="1"/>
  <c r="W65" i="6"/>
  <c r="X65" i="6" s="1"/>
  <c r="Z65" i="6" s="1"/>
  <c r="W49" i="6"/>
  <c r="X49" i="6" s="1"/>
  <c r="Z49" i="6" s="1"/>
  <c r="W81" i="6"/>
  <c r="X81" i="6" s="1"/>
  <c r="Z81" i="6" s="1"/>
  <c r="I1001" i="6"/>
  <c r="J1001" i="6"/>
  <c r="K1001" i="6"/>
  <c r="H1001" i="6"/>
  <c r="G1001" i="6"/>
  <c r="F1001" i="6"/>
  <c r="E1001" i="6"/>
  <c r="W935" i="6"/>
  <c r="X935" i="6" s="1"/>
  <c r="Z935" i="6" s="1"/>
  <c r="W601" i="6"/>
  <c r="X601" i="6" s="1"/>
  <c r="Z601" i="6" s="1"/>
  <c r="W793" i="6"/>
  <c r="X793" i="6" s="1"/>
  <c r="Z793" i="6" s="1"/>
  <c r="W184" i="6"/>
  <c r="X184" i="6" s="1"/>
  <c r="Z184" i="6" s="1"/>
  <c r="W344" i="6"/>
  <c r="X344" i="6" s="1"/>
  <c r="Z344" i="6" s="1"/>
  <c r="W104" i="6"/>
  <c r="X104" i="6" s="1"/>
  <c r="Z104" i="6" s="1"/>
  <c r="W16" i="6"/>
  <c r="X16" i="6" s="1"/>
  <c r="Z16" i="6" s="1"/>
  <c r="W918" i="6"/>
  <c r="X918" i="6" s="1"/>
  <c r="Z918" i="6" s="1"/>
  <c r="W886" i="6"/>
  <c r="X886" i="6" s="1"/>
  <c r="Z886" i="6" s="1"/>
  <c r="W806" i="6"/>
  <c r="X806" i="6" s="1"/>
  <c r="Z806" i="6" s="1"/>
  <c r="W998" i="6"/>
  <c r="X998" i="6" s="1"/>
  <c r="Z998" i="6" s="1"/>
  <c r="W854" i="6"/>
  <c r="X854" i="6" s="1"/>
  <c r="Z854" i="6" s="1"/>
  <c r="W432" i="6"/>
  <c r="X432" i="6" s="1"/>
  <c r="Z432" i="6" s="1"/>
  <c r="W958" i="6"/>
  <c r="X958" i="6" s="1"/>
  <c r="Z958" i="6" s="1"/>
  <c r="W926" i="6"/>
  <c r="X926" i="6" s="1"/>
  <c r="Z926" i="6" s="1"/>
  <c r="W822" i="6"/>
  <c r="X822" i="6" s="1"/>
  <c r="Z822" i="6" s="1"/>
  <c r="W750" i="6"/>
  <c r="X750" i="6" s="1"/>
  <c r="Z750" i="6" s="1"/>
  <c r="W448" i="6"/>
  <c r="X448" i="6" s="1"/>
  <c r="Z448" i="6" s="1"/>
  <c r="W296" i="6"/>
  <c r="X296" i="6" s="1"/>
  <c r="Z296" i="6" s="1"/>
  <c r="W248" i="6"/>
  <c r="X248" i="6" s="1"/>
  <c r="Z248" i="6" s="1"/>
  <c r="W920" i="6"/>
  <c r="X920" i="6" s="1"/>
  <c r="Z920" i="6" s="1"/>
  <c r="W376" i="6"/>
  <c r="X376" i="6" s="1"/>
  <c r="Z376" i="6" s="1"/>
  <c r="W464" i="6"/>
  <c r="X464" i="6" s="1"/>
  <c r="Z464" i="6" s="1"/>
  <c r="W416" i="6"/>
  <c r="X416" i="6" s="1"/>
  <c r="Z416" i="6" s="1"/>
  <c r="W816" i="6"/>
  <c r="X816" i="6" s="1"/>
  <c r="Z816" i="6" s="1"/>
  <c r="W942" i="6"/>
  <c r="X942" i="6" s="1"/>
  <c r="Z942" i="6" s="1"/>
  <c r="W856" i="6"/>
  <c r="X856" i="6" s="1"/>
  <c r="Z856" i="6" s="1"/>
  <c r="W790" i="6"/>
  <c r="X790" i="6" s="1"/>
  <c r="Z790" i="6" s="1"/>
  <c r="W392" i="6"/>
  <c r="X392" i="6" s="1"/>
  <c r="Z392" i="6" s="1"/>
  <c r="W967" i="6"/>
  <c r="X967" i="6" s="1"/>
  <c r="Z967" i="6" s="1"/>
  <c r="W758" i="6"/>
  <c r="X758" i="6" s="1"/>
  <c r="Z758" i="6" s="1"/>
  <c r="W688" i="6"/>
  <c r="X688" i="6" s="1"/>
  <c r="Z688" i="6" s="1"/>
  <c r="W328" i="6"/>
  <c r="X328" i="6" s="1"/>
  <c r="Z328" i="6" s="1"/>
  <c r="W208" i="6"/>
  <c r="X208" i="6" s="1"/>
  <c r="Z208" i="6" s="1"/>
  <c r="W937" i="6"/>
  <c r="X937" i="6" s="1"/>
  <c r="Z937" i="6" s="1"/>
  <c r="W919" i="6"/>
  <c r="X919" i="6" s="1"/>
  <c r="Z919" i="6" s="1"/>
  <c r="W897" i="6"/>
  <c r="X897" i="6" s="1"/>
  <c r="Z897" i="6" s="1"/>
  <c r="W833" i="6"/>
  <c r="X833" i="6" s="1"/>
  <c r="Z833" i="6" s="1"/>
  <c r="W705" i="6"/>
  <c r="X705" i="6" s="1"/>
  <c r="Z705" i="6" s="1"/>
  <c r="W425" i="6"/>
  <c r="X425" i="6" s="1"/>
  <c r="Z425" i="6" s="1"/>
  <c r="W201" i="6"/>
  <c r="X201" i="6" s="1"/>
  <c r="Z201" i="6" s="1"/>
  <c r="W161" i="6"/>
  <c r="X161" i="6" s="1"/>
  <c r="Z161" i="6" s="1"/>
  <c r="W33" i="6"/>
  <c r="X33" i="6" s="1"/>
  <c r="Z33" i="6" s="1"/>
  <c r="W17" i="6"/>
  <c r="X17" i="6" s="1"/>
  <c r="Z17" i="6" s="1"/>
  <c r="W977" i="6"/>
  <c r="X977" i="6" s="1"/>
  <c r="Z977" i="6" s="1"/>
  <c r="W809" i="6"/>
  <c r="X809" i="6" s="1"/>
  <c r="Z809" i="6" s="1"/>
  <c r="W105" i="6"/>
  <c r="X105" i="6" s="1"/>
  <c r="Z105" i="6" s="1"/>
  <c r="W737" i="6"/>
  <c r="X737" i="6" s="1"/>
  <c r="Z737" i="6" s="1"/>
  <c r="W657" i="6"/>
  <c r="X657" i="6" s="1"/>
  <c r="Z657" i="6" s="1"/>
  <c r="W593" i="6"/>
  <c r="X593" i="6" s="1"/>
  <c r="Z593" i="6" s="1"/>
  <c r="W569" i="6"/>
  <c r="X569" i="6" s="1"/>
  <c r="Z569" i="6" s="1"/>
  <c r="W321" i="6"/>
  <c r="X321" i="6" s="1"/>
  <c r="Z321" i="6" s="1"/>
  <c r="W281" i="6"/>
  <c r="X281" i="6" s="1"/>
  <c r="Z281" i="6" s="1"/>
  <c r="W137" i="6"/>
  <c r="X137" i="6" s="1"/>
  <c r="Z137" i="6" s="1"/>
  <c r="W121" i="6"/>
  <c r="X121" i="6" s="1"/>
  <c r="Z121" i="6" s="1"/>
  <c r="W89" i="6"/>
  <c r="X89" i="6" s="1"/>
  <c r="Z89" i="6" s="1"/>
  <c r="W73" i="6"/>
  <c r="X73" i="6" s="1"/>
  <c r="Z73" i="6" s="1"/>
  <c r="W57" i="6"/>
  <c r="X57" i="6" s="1"/>
  <c r="Z57" i="6" s="1"/>
  <c r="W217" i="6"/>
  <c r="X217" i="6" s="1"/>
  <c r="Z217" i="6" s="1"/>
  <c r="W975" i="6"/>
  <c r="X975" i="6" s="1"/>
  <c r="Z975" i="6" s="1"/>
  <c r="W951" i="6"/>
  <c r="X951" i="6" s="1"/>
  <c r="Z951" i="6" s="1"/>
  <c r="W929" i="6"/>
  <c r="X929" i="6" s="1"/>
  <c r="Z929" i="6" s="1"/>
  <c r="W911" i="6"/>
  <c r="X911" i="6" s="1"/>
  <c r="Z911" i="6" s="1"/>
  <c r="W887" i="6"/>
  <c r="X887" i="6" s="1"/>
  <c r="Z887" i="6" s="1"/>
  <c r="W865" i="6"/>
  <c r="X865" i="6" s="1"/>
  <c r="Z865" i="6" s="1"/>
  <c r="W697" i="6"/>
  <c r="X697" i="6" s="1"/>
  <c r="Z697" i="6" s="1"/>
  <c r="W521" i="6"/>
  <c r="X521" i="6" s="1"/>
  <c r="Z521" i="6" s="1"/>
  <c r="W457" i="6"/>
  <c r="X457" i="6" s="1"/>
  <c r="Z457" i="6" s="1"/>
  <c r="W417" i="6"/>
  <c r="X417" i="6" s="1"/>
  <c r="Z417" i="6" s="1"/>
  <c r="W297" i="6"/>
  <c r="X297" i="6" s="1"/>
  <c r="Z297" i="6" s="1"/>
  <c r="W153" i="6"/>
  <c r="X153" i="6" s="1"/>
  <c r="Z153" i="6" s="1"/>
  <c r="W41" i="6"/>
  <c r="X41" i="6" s="1"/>
  <c r="Z41" i="6" s="1"/>
  <c r="W761" i="6"/>
  <c r="X761" i="6" s="1"/>
  <c r="Z761" i="6" s="1"/>
  <c r="W969" i="6"/>
  <c r="X969" i="6" s="1"/>
  <c r="Z969" i="6" s="1"/>
  <c r="W945" i="6"/>
  <c r="X945" i="6" s="1"/>
  <c r="Z945" i="6" s="1"/>
  <c r="W927" i="6"/>
  <c r="X927" i="6" s="1"/>
  <c r="Z927" i="6" s="1"/>
  <c r="W841" i="6"/>
  <c r="X841" i="6" s="1"/>
  <c r="Z841" i="6" s="1"/>
  <c r="W433" i="6"/>
  <c r="X433" i="6" s="1"/>
  <c r="Z433" i="6" s="1"/>
  <c r="W353" i="6"/>
  <c r="X353" i="6" s="1"/>
  <c r="Z353" i="6" s="1"/>
  <c r="W193" i="6"/>
  <c r="X193" i="6" s="1"/>
  <c r="Z193" i="6" s="1"/>
  <c r="W25" i="6"/>
  <c r="X25" i="6" s="1"/>
  <c r="Z25" i="6" s="1"/>
  <c r="W249" i="6"/>
  <c r="X249" i="6" s="1"/>
  <c r="Z249" i="6" s="1"/>
  <c r="W169" i="6"/>
  <c r="X169" i="6" s="1"/>
  <c r="Z169" i="6" s="1"/>
  <c r="W18" i="6"/>
  <c r="X18" i="6" s="1"/>
  <c r="Z18" i="6" s="1"/>
  <c r="W999" i="6"/>
  <c r="X999" i="6" s="1"/>
  <c r="Z999" i="6" s="1"/>
  <c r="W632" i="6"/>
  <c r="X632" i="6" s="1"/>
  <c r="Z632" i="6" s="1"/>
  <c r="W616" i="6"/>
  <c r="X616" i="6" s="1"/>
  <c r="Z616" i="6" s="1"/>
  <c r="W576" i="6"/>
  <c r="X576" i="6" s="1"/>
  <c r="Z576" i="6" s="1"/>
  <c r="W560" i="6"/>
  <c r="X560" i="6" s="1"/>
  <c r="Z560" i="6" s="1"/>
  <c r="W480" i="6"/>
  <c r="X480" i="6" s="1"/>
  <c r="Z480" i="6" s="1"/>
  <c r="W360" i="6"/>
  <c r="X360" i="6" s="1"/>
  <c r="Z360" i="6" s="1"/>
  <c r="W312" i="6"/>
  <c r="X312" i="6" s="1"/>
  <c r="Z312" i="6" s="1"/>
  <c r="W264" i="6"/>
  <c r="X264" i="6" s="1"/>
  <c r="Z264" i="6" s="1"/>
  <c r="W120" i="6"/>
  <c r="X120" i="6" s="1"/>
  <c r="Z120" i="6" s="1"/>
  <c r="W80" i="6"/>
  <c r="X80" i="6" s="1"/>
  <c r="Z80" i="6" s="1"/>
  <c r="W160" i="6"/>
  <c r="X160" i="6" s="1"/>
  <c r="Z160" i="6" s="1"/>
  <c r="W176" i="6"/>
  <c r="X176" i="6" s="1"/>
  <c r="Z176" i="6" s="1"/>
  <c r="W64" i="6"/>
  <c r="X64" i="6" s="1"/>
  <c r="Z64" i="6" s="1"/>
  <c r="W992" i="6"/>
  <c r="X992" i="6" s="1"/>
  <c r="Z992" i="6" s="1"/>
  <c r="W472" i="6"/>
  <c r="X472" i="6" s="1"/>
  <c r="Z472" i="6" s="1"/>
  <c r="W440" i="6"/>
  <c r="X440" i="6" s="1"/>
  <c r="Z440" i="6" s="1"/>
  <c r="W424" i="6"/>
  <c r="X424" i="6" s="1"/>
  <c r="Z424" i="6" s="1"/>
  <c r="W256" i="6"/>
  <c r="X256" i="6" s="1"/>
  <c r="Z256" i="6" s="1"/>
  <c r="W192" i="6"/>
  <c r="X192" i="6" s="1"/>
  <c r="Z192" i="6" s="1"/>
  <c r="W144" i="6"/>
  <c r="X144" i="6" s="1"/>
  <c r="Z144" i="6" s="1"/>
  <c r="W128" i="6"/>
  <c r="X128" i="6" s="1"/>
  <c r="Z128" i="6" s="1"/>
  <c r="W88" i="6"/>
  <c r="X88" i="6" s="1"/>
  <c r="Z88" i="6" s="1"/>
  <c r="W24" i="6"/>
  <c r="X24" i="6" s="1"/>
  <c r="Z24" i="6" s="1"/>
  <c r="W991" i="6"/>
  <c r="X991" i="6" s="1"/>
  <c r="Z991" i="6" s="1"/>
  <c r="W720" i="6"/>
  <c r="X720" i="6" s="1"/>
  <c r="Z720" i="6" s="1"/>
  <c r="W488" i="6"/>
  <c r="X488" i="6" s="1"/>
  <c r="Z488" i="6" s="1"/>
  <c r="W456" i="6"/>
  <c r="X456" i="6" s="1"/>
  <c r="Z456" i="6" s="1"/>
  <c r="W336" i="6"/>
  <c r="X336" i="6" s="1"/>
  <c r="Z336" i="6" s="1"/>
  <c r="W304" i="6"/>
  <c r="X304" i="6" s="1"/>
  <c r="Z304" i="6" s="1"/>
  <c r="W272" i="6"/>
  <c r="X272" i="6" s="1"/>
  <c r="Z272" i="6" s="1"/>
  <c r="W48" i="6"/>
  <c r="X48" i="6" s="1"/>
  <c r="Z48" i="6" s="1"/>
  <c r="W648" i="6"/>
  <c r="X648" i="6" s="1"/>
  <c r="Z648" i="6" s="1"/>
  <c r="W512" i="6"/>
  <c r="X512" i="6" s="1"/>
  <c r="Z512" i="6" s="1"/>
  <c r="W224" i="6"/>
  <c r="X224" i="6" s="1"/>
  <c r="Z224" i="6" s="1"/>
  <c r="W904" i="6"/>
  <c r="X904" i="6" s="1"/>
  <c r="Z904" i="6" s="1"/>
  <c r="W584" i="6"/>
  <c r="X584" i="6" s="1"/>
  <c r="Z584" i="6" s="1"/>
  <c r="W504" i="6"/>
  <c r="X504" i="6" s="1"/>
  <c r="Z504" i="6" s="1"/>
  <c r="W384" i="6"/>
  <c r="X384" i="6" s="1"/>
  <c r="Z384" i="6" s="1"/>
  <c r="W368" i="6"/>
  <c r="X368" i="6" s="1"/>
  <c r="Z368" i="6" s="1"/>
  <c r="W352" i="6"/>
  <c r="X352" i="6" s="1"/>
  <c r="Z352" i="6" s="1"/>
  <c r="W320" i="6"/>
  <c r="X320" i="6" s="1"/>
  <c r="Z320" i="6" s="1"/>
  <c r="W288" i="6"/>
  <c r="X288" i="6" s="1"/>
  <c r="Z288" i="6" s="1"/>
  <c r="W112" i="6"/>
  <c r="X112" i="6" s="1"/>
  <c r="Z112" i="6" s="1"/>
  <c r="W72" i="6"/>
  <c r="X72" i="6" s="1"/>
  <c r="Z72" i="6" s="1"/>
  <c r="W408" i="6"/>
  <c r="X408" i="6" s="1"/>
  <c r="Z408" i="6" s="1"/>
  <c r="W240" i="6"/>
  <c r="X240" i="6" s="1"/>
  <c r="Z240" i="6" s="1"/>
  <c r="W960" i="6"/>
  <c r="X960" i="6" s="1"/>
  <c r="Z960" i="6" s="1"/>
  <c r="W800" i="6"/>
  <c r="X800" i="6" s="1"/>
  <c r="Z800" i="6" s="1"/>
  <c r="W656" i="6"/>
  <c r="X656" i="6" s="1"/>
  <c r="Z656" i="6" s="1"/>
  <c r="W544" i="6"/>
  <c r="X544" i="6" s="1"/>
  <c r="Z544" i="6" s="1"/>
  <c r="W400" i="6"/>
  <c r="X400" i="6" s="1"/>
  <c r="Z400" i="6" s="1"/>
  <c r="W232" i="6"/>
  <c r="X232" i="6" s="1"/>
  <c r="Z232" i="6" s="1"/>
  <c r="W216" i="6"/>
  <c r="X216" i="6" s="1"/>
  <c r="Z216" i="6" s="1"/>
  <c r="W200" i="6"/>
  <c r="X200" i="6" s="1"/>
  <c r="Z200" i="6" s="1"/>
  <c r="W168" i="6"/>
  <c r="X168" i="6" s="1"/>
  <c r="Z168" i="6" s="1"/>
  <c r="W152" i="6"/>
  <c r="X152" i="6" s="1"/>
  <c r="Z152" i="6" s="1"/>
  <c r="W96" i="6"/>
  <c r="X96" i="6" s="1"/>
  <c r="Z96" i="6" s="1"/>
  <c r="W32" i="6"/>
  <c r="X32" i="6" s="1"/>
  <c r="Z32" i="6" s="1"/>
  <c r="W378" i="6"/>
  <c r="X378" i="6" s="1"/>
  <c r="Z378" i="6" s="1"/>
  <c r="W578" i="6"/>
  <c r="X578" i="6" s="1"/>
  <c r="Z578" i="6" s="1"/>
  <c r="W874" i="6"/>
  <c r="X874" i="6" s="1"/>
  <c r="Z874" i="6" s="1"/>
  <c r="W698" i="6"/>
  <c r="X698" i="6" s="1"/>
  <c r="Z698" i="6" s="1"/>
  <c r="W282" i="6"/>
  <c r="X282" i="6" s="1"/>
  <c r="Z282" i="6" s="1"/>
  <c r="W234" i="6"/>
  <c r="X234" i="6" s="1"/>
  <c r="Z234" i="6" s="1"/>
  <c r="W114" i="6"/>
  <c r="X114" i="6" s="1"/>
  <c r="Z114" i="6" s="1"/>
  <c r="W626" i="6"/>
  <c r="X626" i="6" s="1"/>
  <c r="Z626" i="6" s="1"/>
  <c r="W850" i="6"/>
  <c r="X850" i="6" s="1"/>
  <c r="Z850" i="6" s="1"/>
  <c r="W482" i="6"/>
  <c r="X482" i="6" s="1"/>
  <c r="Z482" i="6" s="1"/>
  <c r="W434" i="6"/>
  <c r="X434" i="6" s="1"/>
  <c r="Z434" i="6" s="1"/>
  <c r="W50" i="6"/>
  <c r="X50" i="6" s="1"/>
  <c r="Z50" i="6" s="1"/>
  <c r="W922" i="6"/>
  <c r="X922" i="6" s="1"/>
  <c r="Z922" i="6" s="1"/>
  <c r="W674" i="6"/>
  <c r="X674" i="6" s="1"/>
  <c r="Z674" i="6" s="1"/>
  <c r="W402" i="6"/>
  <c r="X402" i="6" s="1"/>
  <c r="Z402" i="6" s="1"/>
  <c r="W306" i="6"/>
  <c r="X306" i="6" s="1"/>
  <c r="Z306" i="6" s="1"/>
  <c r="W826" i="6"/>
  <c r="X826" i="6" s="1"/>
  <c r="Z826" i="6" s="1"/>
  <c r="W602" i="6"/>
  <c r="X602" i="6" s="1"/>
  <c r="Z602" i="6" s="1"/>
  <c r="W530" i="6"/>
  <c r="X530" i="6" s="1"/>
  <c r="Z530" i="6" s="1"/>
  <c r="W258" i="6"/>
  <c r="X258" i="6" s="1"/>
  <c r="Z258" i="6" s="1"/>
  <c r="W978" i="6"/>
  <c r="X978" i="6" s="1"/>
  <c r="Z978" i="6" s="1"/>
  <c r="W722" i="6"/>
  <c r="X722" i="6" s="1"/>
  <c r="Z722" i="6" s="1"/>
  <c r="W178" i="6"/>
  <c r="X178" i="6" s="1"/>
  <c r="Z178" i="6" s="1"/>
  <c r="W82" i="6"/>
  <c r="X82" i="6" s="1"/>
  <c r="Z82" i="6" s="1"/>
  <c r="W898" i="6"/>
  <c r="X898" i="6" s="1"/>
  <c r="Z898" i="6" s="1"/>
  <c r="W650" i="6"/>
  <c r="X650" i="6" s="1"/>
  <c r="Z650" i="6" s="1"/>
  <c r="W506" i="6"/>
  <c r="X506" i="6" s="1"/>
  <c r="Z506" i="6" s="1"/>
  <c r="W458" i="6"/>
  <c r="X458" i="6" s="1"/>
  <c r="Z458" i="6" s="1"/>
  <c r="W146" i="6"/>
  <c r="X146" i="6" s="1"/>
  <c r="Z146" i="6" s="1"/>
  <c r="W966" i="6"/>
  <c r="X966" i="6" s="1"/>
  <c r="Z966" i="6" s="1"/>
  <c r="W950" i="6"/>
  <c r="X950" i="6" s="1"/>
  <c r="Z950" i="6" s="1"/>
  <c r="W934" i="6"/>
  <c r="X934" i="6" s="1"/>
  <c r="Z934" i="6" s="1"/>
  <c r="W870" i="6"/>
  <c r="X870" i="6" s="1"/>
  <c r="Z870" i="6" s="1"/>
  <c r="W824" i="6"/>
  <c r="X824" i="6" s="1"/>
  <c r="Z824" i="6" s="1"/>
  <c r="W774" i="6"/>
  <c r="X774" i="6" s="1"/>
  <c r="Z774" i="6" s="1"/>
  <c r="W736" i="6"/>
  <c r="X736" i="6" s="1"/>
  <c r="Z736" i="6" s="1"/>
  <c r="W694" i="6"/>
  <c r="X694" i="6" s="1"/>
  <c r="Z694" i="6" s="1"/>
  <c r="W592" i="6"/>
  <c r="X592" i="6" s="1"/>
  <c r="Z592" i="6" s="1"/>
  <c r="W550" i="6"/>
  <c r="X550" i="6" s="1"/>
  <c r="Z550" i="6" s="1"/>
  <c r="W534" i="6"/>
  <c r="X534" i="6" s="1"/>
  <c r="Z534" i="6" s="1"/>
  <c r="W520" i="6"/>
  <c r="X520" i="6" s="1"/>
  <c r="Z520" i="6" s="1"/>
  <c r="W454" i="6"/>
  <c r="X454" i="6" s="1"/>
  <c r="Z454" i="6" s="1"/>
  <c r="W438" i="6"/>
  <c r="X438" i="6" s="1"/>
  <c r="Z438" i="6" s="1"/>
  <c r="W414" i="6"/>
  <c r="X414" i="6" s="1"/>
  <c r="Z414" i="6" s="1"/>
  <c r="W342" i="6"/>
  <c r="X342" i="6" s="1"/>
  <c r="Z342" i="6" s="1"/>
  <c r="W286" i="6"/>
  <c r="X286" i="6" s="1"/>
  <c r="Z286" i="6" s="1"/>
  <c r="W246" i="6"/>
  <c r="X246" i="6" s="1"/>
  <c r="Z246" i="6" s="1"/>
  <c r="W166" i="6"/>
  <c r="X166" i="6" s="1"/>
  <c r="Z166" i="6" s="1"/>
  <c r="W142" i="6"/>
  <c r="X142" i="6" s="1"/>
  <c r="Z142" i="6" s="1"/>
  <c r="W478" i="6"/>
  <c r="X478" i="6" s="1"/>
  <c r="Z478" i="6" s="1"/>
  <c r="W398" i="6"/>
  <c r="X398" i="6" s="1"/>
  <c r="Z398" i="6" s="1"/>
  <c r="W326" i="6"/>
  <c r="X326" i="6" s="1"/>
  <c r="Z326" i="6" s="1"/>
  <c r="W230" i="6"/>
  <c r="X230" i="6" s="1"/>
  <c r="Z230" i="6" s="1"/>
  <c r="W190" i="6"/>
  <c r="X190" i="6" s="1"/>
  <c r="Z190" i="6" s="1"/>
  <c r="W990" i="6"/>
  <c r="X990" i="6" s="1"/>
  <c r="Z990" i="6" s="1"/>
  <c r="W974" i="6"/>
  <c r="X974" i="6" s="1"/>
  <c r="Z974" i="6" s="1"/>
  <c r="W912" i="6"/>
  <c r="X912" i="6" s="1"/>
  <c r="Z912" i="6" s="1"/>
  <c r="W864" i="6"/>
  <c r="X864" i="6" s="1"/>
  <c r="Z864" i="6" s="1"/>
  <c r="W766" i="6"/>
  <c r="X766" i="6" s="1"/>
  <c r="Z766" i="6" s="1"/>
  <c r="W702" i="6"/>
  <c r="X702" i="6" s="1"/>
  <c r="Z702" i="6" s="1"/>
  <c r="W670" i="6"/>
  <c r="X670" i="6" s="1"/>
  <c r="Z670" i="6" s="1"/>
  <c r="W640" i="6"/>
  <c r="X640" i="6" s="1"/>
  <c r="Z640" i="6" s="1"/>
  <c r="W614" i="6"/>
  <c r="X614" i="6" s="1"/>
  <c r="Z614" i="6" s="1"/>
  <c r="W600" i="6"/>
  <c r="X600" i="6" s="1"/>
  <c r="Z600" i="6" s="1"/>
  <c r="W574" i="6"/>
  <c r="X574" i="6" s="1"/>
  <c r="Z574" i="6" s="1"/>
  <c r="W528" i="6"/>
  <c r="X528" i="6" s="1"/>
  <c r="Z528" i="6" s="1"/>
  <c r="W502" i="6"/>
  <c r="X502" i="6" s="1"/>
  <c r="Z502" i="6" s="1"/>
  <c r="W422" i="6"/>
  <c r="X422" i="6" s="1"/>
  <c r="Z422" i="6" s="1"/>
  <c r="W366" i="6"/>
  <c r="X366" i="6" s="1"/>
  <c r="Z366" i="6" s="1"/>
  <c r="W254" i="6"/>
  <c r="X254" i="6" s="1"/>
  <c r="Z254" i="6" s="1"/>
  <c r="W214" i="6"/>
  <c r="X214" i="6" s="1"/>
  <c r="Z214" i="6" s="1"/>
  <c r="W174" i="6"/>
  <c r="X174" i="6" s="1"/>
  <c r="Z174" i="6" s="1"/>
  <c r="W910" i="6"/>
  <c r="X910" i="6" s="1"/>
  <c r="Z910" i="6" s="1"/>
  <c r="W862" i="6"/>
  <c r="X862" i="6" s="1"/>
  <c r="Z862" i="6" s="1"/>
  <c r="W846" i="6"/>
  <c r="X846" i="6" s="1"/>
  <c r="Z846" i="6" s="1"/>
  <c r="W830" i="6"/>
  <c r="X830" i="6" s="1"/>
  <c r="Z830" i="6" s="1"/>
  <c r="W782" i="6"/>
  <c r="X782" i="6" s="1"/>
  <c r="Z782" i="6" s="1"/>
  <c r="W742" i="6"/>
  <c r="X742" i="6" s="1"/>
  <c r="Z742" i="6" s="1"/>
  <c r="W728" i="6"/>
  <c r="X728" i="6" s="1"/>
  <c r="Z728" i="6" s="1"/>
  <c r="W664" i="6"/>
  <c r="X664" i="6" s="1"/>
  <c r="Z664" i="6" s="1"/>
  <c r="W638" i="6"/>
  <c r="X638" i="6" s="1"/>
  <c r="Z638" i="6" s="1"/>
  <c r="W624" i="6"/>
  <c r="X624" i="6" s="1"/>
  <c r="Z624" i="6" s="1"/>
  <c r="W608" i="6"/>
  <c r="X608" i="6" s="1"/>
  <c r="Z608" i="6" s="1"/>
  <c r="W598" i="6"/>
  <c r="X598" i="6" s="1"/>
  <c r="Z598" i="6" s="1"/>
  <c r="W526" i="6"/>
  <c r="X526" i="6" s="1"/>
  <c r="Z526" i="6" s="1"/>
  <c r="W496" i="6"/>
  <c r="X496" i="6" s="1"/>
  <c r="Z496" i="6" s="1"/>
  <c r="W470" i="6"/>
  <c r="X470" i="6" s="1"/>
  <c r="Z470" i="6" s="1"/>
  <c r="W390" i="6"/>
  <c r="X390" i="6" s="1"/>
  <c r="Z390" i="6" s="1"/>
  <c r="W158" i="6"/>
  <c r="X158" i="6" s="1"/>
  <c r="Z158" i="6" s="1"/>
  <c r="W134" i="6"/>
  <c r="X134" i="6" s="1"/>
  <c r="Z134" i="6" s="1"/>
  <c r="W110" i="6"/>
  <c r="X110" i="6" s="1"/>
  <c r="Z110" i="6" s="1"/>
  <c r="W982" i="6"/>
  <c r="X982" i="6" s="1"/>
  <c r="Z982" i="6" s="1"/>
  <c r="W968" i="6"/>
  <c r="X968" i="6" s="1"/>
  <c r="Z968" i="6" s="1"/>
  <c r="W952" i="6"/>
  <c r="X952" i="6" s="1"/>
  <c r="Z952" i="6" s="1"/>
  <c r="W894" i="6"/>
  <c r="X894" i="6" s="1"/>
  <c r="Z894" i="6" s="1"/>
  <c r="W814" i="6"/>
  <c r="X814" i="6" s="1"/>
  <c r="Z814" i="6" s="1"/>
  <c r="W798" i="6"/>
  <c r="X798" i="6" s="1"/>
  <c r="Z798" i="6" s="1"/>
  <c r="W582" i="6"/>
  <c r="X582" i="6" s="1"/>
  <c r="Z582" i="6" s="1"/>
  <c r="W552" i="6"/>
  <c r="X552" i="6" s="1"/>
  <c r="Z552" i="6" s="1"/>
  <c r="W536" i="6"/>
  <c r="X536" i="6" s="1"/>
  <c r="Z536" i="6" s="1"/>
  <c r="W510" i="6"/>
  <c r="X510" i="6" s="1"/>
  <c r="Z510" i="6" s="1"/>
  <c r="W430" i="6"/>
  <c r="X430" i="6" s="1"/>
  <c r="Z430" i="6" s="1"/>
  <c r="W318" i="6"/>
  <c r="X318" i="6" s="1"/>
  <c r="Z318" i="6" s="1"/>
  <c r="W278" i="6"/>
  <c r="X278" i="6" s="1"/>
  <c r="Z278" i="6" s="1"/>
  <c r="W262" i="6"/>
  <c r="X262" i="6" s="1"/>
  <c r="Z262" i="6" s="1"/>
  <c r="W222" i="6"/>
  <c r="X222" i="6" s="1"/>
  <c r="Z222" i="6" s="1"/>
  <c r="W182" i="6"/>
  <c r="X182" i="6" s="1"/>
  <c r="Z182" i="6" s="1"/>
  <c r="W936" i="6"/>
  <c r="X936" i="6" s="1"/>
  <c r="Z936" i="6" s="1"/>
  <c r="W896" i="6"/>
  <c r="X896" i="6" s="1"/>
  <c r="Z896" i="6" s="1"/>
  <c r="W880" i="6"/>
  <c r="X880" i="6" s="1"/>
  <c r="Z880" i="6" s="1"/>
  <c r="W840" i="6"/>
  <c r="X840" i="6" s="1"/>
  <c r="Z840" i="6" s="1"/>
  <c r="W784" i="6"/>
  <c r="X784" i="6" s="1"/>
  <c r="Z784" i="6" s="1"/>
  <c r="W768" i="6"/>
  <c r="X768" i="6" s="1"/>
  <c r="Z768" i="6" s="1"/>
  <c r="W712" i="6"/>
  <c r="X712" i="6" s="1"/>
  <c r="Z712" i="6" s="1"/>
  <c r="W672" i="6"/>
  <c r="X672" i="6" s="1"/>
  <c r="Z672" i="6" s="1"/>
  <c r="W976" i="6"/>
  <c r="X976" i="6" s="1"/>
  <c r="Z976" i="6" s="1"/>
  <c r="W752" i="6"/>
  <c r="X752" i="6" s="1"/>
  <c r="Z752" i="6" s="1"/>
  <c r="W1000" i="6"/>
  <c r="X1000" i="6" s="1"/>
  <c r="Z1000" i="6" s="1"/>
  <c r="W984" i="6"/>
  <c r="X984" i="6" s="1"/>
  <c r="Z984" i="6" s="1"/>
  <c r="W944" i="6"/>
  <c r="X944" i="6" s="1"/>
  <c r="Z944" i="6" s="1"/>
  <c r="W848" i="6"/>
  <c r="X848" i="6" s="1"/>
  <c r="Z848" i="6" s="1"/>
  <c r="W808" i="6"/>
  <c r="X808" i="6" s="1"/>
  <c r="Z808" i="6" s="1"/>
  <c r="W696" i="6"/>
  <c r="X696" i="6" s="1"/>
  <c r="Z696" i="6" s="1"/>
  <c r="W680" i="6"/>
  <c r="X680" i="6" s="1"/>
  <c r="Z680" i="6" s="1"/>
  <c r="W776" i="6"/>
  <c r="X776" i="6" s="1"/>
  <c r="Z776" i="6" s="1"/>
  <c r="W888" i="6"/>
  <c r="X888" i="6" s="1"/>
  <c r="Z888" i="6" s="1"/>
  <c r="W792" i="6"/>
  <c r="X792" i="6" s="1"/>
  <c r="Z792" i="6" s="1"/>
  <c r="W928" i="6"/>
  <c r="X928" i="6" s="1"/>
  <c r="Z928" i="6" s="1"/>
  <c r="W872" i="6"/>
  <c r="X872" i="6" s="1"/>
  <c r="Z872" i="6" s="1"/>
  <c r="W832" i="6"/>
  <c r="X832" i="6" s="1"/>
  <c r="Z832" i="6" s="1"/>
  <c r="W760" i="6"/>
  <c r="X760" i="6" s="1"/>
  <c r="Z760" i="6" s="1"/>
  <c r="W744" i="6"/>
  <c r="X744" i="6" s="1"/>
  <c r="Z744" i="6" s="1"/>
  <c r="W704" i="6"/>
  <c r="X704" i="6" s="1"/>
  <c r="Z704" i="6" s="1"/>
  <c r="W568" i="6"/>
  <c r="X568" i="6" s="1"/>
  <c r="Z568" i="6" s="1"/>
  <c r="W803" i="6"/>
  <c r="X803" i="6" s="1"/>
  <c r="Z803" i="6" s="1"/>
  <c r="W954" i="6"/>
  <c r="X954" i="6" s="1"/>
  <c r="Z954" i="6" s="1"/>
  <c r="W802" i="6"/>
  <c r="X802" i="6" s="1"/>
  <c r="Z802" i="6" s="1"/>
  <c r="W778" i="6"/>
  <c r="X778" i="6" s="1"/>
  <c r="Z778" i="6" s="1"/>
  <c r="W754" i="6"/>
  <c r="X754" i="6" s="1"/>
  <c r="Z754" i="6" s="1"/>
  <c r="W554" i="6"/>
  <c r="X554" i="6" s="1"/>
  <c r="Z554" i="6" s="1"/>
  <c r="W386" i="6"/>
  <c r="X386" i="6" s="1"/>
  <c r="Z386" i="6" s="1"/>
  <c r="W362" i="6"/>
  <c r="X362" i="6" s="1"/>
  <c r="Z362" i="6" s="1"/>
  <c r="W338" i="6"/>
  <c r="X338" i="6" s="1"/>
  <c r="Z338" i="6" s="1"/>
  <c r="W210" i="6"/>
  <c r="X210" i="6" s="1"/>
  <c r="Z210" i="6" s="1"/>
  <c r="W154" i="6"/>
  <c r="X154" i="6" s="1"/>
  <c r="Z154" i="6" s="1"/>
  <c r="W122" i="6"/>
  <c r="X122" i="6" s="1"/>
  <c r="Z122" i="6" s="1"/>
  <c r="W90" i="6"/>
  <c r="X90" i="6" s="1"/>
  <c r="Z90" i="6" s="1"/>
  <c r="W58" i="6"/>
  <c r="X58" i="6" s="1"/>
  <c r="Z58" i="6" s="1"/>
  <c r="W26" i="6"/>
  <c r="X26" i="6" s="1"/>
  <c r="Z26" i="6" s="1"/>
  <c r="W930" i="6"/>
  <c r="X930" i="6" s="1"/>
  <c r="Z930" i="6" s="1"/>
  <c r="W906" i="6"/>
  <c r="X906" i="6" s="1"/>
  <c r="Z906" i="6" s="1"/>
  <c r="W882" i="6"/>
  <c r="X882" i="6" s="1"/>
  <c r="Z882" i="6" s="1"/>
  <c r="W858" i="6"/>
  <c r="X858" i="6" s="1"/>
  <c r="Z858" i="6" s="1"/>
  <c r="W834" i="6"/>
  <c r="X834" i="6" s="1"/>
  <c r="Z834" i="6" s="1"/>
  <c r="W810" i="6"/>
  <c r="X810" i="6" s="1"/>
  <c r="Z810" i="6" s="1"/>
  <c r="W730" i="6"/>
  <c r="X730" i="6" s="1"/>
  <c r="Z730" i="6" s="1"/>
  <c r="W706" i="6"/>
  <c r="X706" i="6" s="1"/>
  <c r="Z706" i="6" s="1"/>
  <c r="W658" i="6"/>
  <c r="X658" i="6" s="1"/>
  <c r="Z658" i="6" s="1"/>
  <c r="W634" i="6"/>
  <c r="X634" i="6" s="1"/>
  <c r="Z634" i="6" s="1"/>
  <c r="W610" i="6"/>
  <c r="X610" i="6" s="1"/>
  <c r="Z610" i="6" s="1"/>
  <c r="W490" i="6"/>
  <c r="X490" i="6" s="1"/>
  <c r="Z490" i="6" s="1"/>
  <c r="W466" i="6"/>
  <c r="X466" i="6" s="1"/>
  <c r="Z466" i="6" s="1"/>
  <c r="W410" i="6"/>
  <c r="X410" i="6" s="1"/>
  <c r="Z410" i="6" s="1"/>
  <c r="W314" i="6"/>
  <c r="X314" i="6" s="1"/>
  <c r="Z314" i="6" s="1"/>
  <c r="W290" i="6"/>
  <c r="X290" i="6" s="1"/>
  <c r="Z290" i="6" s="1"/>
  <c r="W266" i="6"/>
  <c r="X266" i="6" s="1"/>
  <c r="Z266" i="6" s="1"/>
  <c r="W242" i="6"/>
  <c r="X242" i="6" s="1"/>
  <c r="Z242" i="6" s="1"/>
  <c r="W186" i="6"/>
  <c r="X186" i="6" s="1"/>
  <c r="Z186" i="6" s="1"/>
  <c r="W762" i="6"/>
  <c r="X762" i="6" s="1"/>
  <c r="Z762" i="6" s="1"/>
  <c r="W739" i="6"/>
  <c r="X739" i="6" s="1"/>
  <c r="Z739" i="6" s="1"/>
  <c r="W682" i="6"/>
  <c r="X682" i="6" s="1"/>
  <c r="Z682" i="6" s="1"/>
  <c r="W586" i="6"/>
  <c r="X586" i="6" s="1"/>
  <c r="Z586" i="6" s="1"/>
  <c r="W562" i="6"/>
  <c r="X562" i="6" s="1"/>
  <c r="Z562" i="6" s="1"/>
  <c r="W538" i="6"/>
  <c r="X538" i="6" s="1"/>
  <c r="Z538" i="6" s="1"/>
  <c r="W514" i="6"/>
  <c r="X514" i="6" s="1"/>
  <c r="Z514" i="6" s="1"/>
  <c r="W442" i="6"/>
  <c r="X442" i="6" s="1"/>
  <c r="Z442" i="6" s="1"/>
  <c r="W218" i="6"/>
  <c r="X218" i="6" s="1"/>
  <c r="Z218" i="6" s="1"/>
  <c r="W162" i="6"/>
  <c r="X162" i="6" s="1"/>
  <c r="Z162" i="6" s="1"/>
  <c r="W130" i="6"/>
  <c r="X130" i="6" s="1"/>
  <c r="Z130" i="6" s="1"/>
  <c r="W98" i="6"/>
  <c r="X98" i="6" s="1"/>
  <c r="Z98" i="6" s="1"/>
  <c r="W66" i="6"/>
  <c r="X66" i="6" s="1"/>
  <c r="Z66" i="6" s="1"/>
  <c r="W34" i="6"/>
  <c r="X34" i="6" s="1"/>
  <c r="Z34" i="6" s="1"/>
  <c r="W962" i="6"/>
  <c r="X962" i="6" s="1"/>
  <c r="Z962" i="6" s="1"/>
  <c r="W938" i="6"/>
  <c r="X938" i="6" s="1"/>
  <c r="Z938" i="6" s="1"/>
  <c r="W866" i="6"/>
  <c r="X866" i="6" s="1"/>
  <c r="Z866" i="6" s="1"/>
  <c r="W842" i="6"/>
  <c r="X842" i="6" s="1"/>
  <c r="Z842" i="6" s="1"/>
  <c r="W786" i="6"/>
  <c r="X786" i="6" s="1"/>
  <c r="Z786" i="6" s="1"/>
  <c r="W738" i="6"/>
  <c r="X738" i="6" s="1"/>
  <c r="Z738" i="6" s="1"/>
  <c r="W418" i="6"/>
  <c r="X418" i="6" s="1"/>
  <c r="Z418" i="6" s="1"/>
  <c r="W394" i="6"/>
  <c r="X394" i="6" s="1"/>
  <c r="Z394" i="6" s="1"/>
  <c r="W370" i="6"/>
  <c r="X370" i="6" s="1"/>
  <c r="Z370" i="6" s="1"/>
  <c r="W346" i="6"/>
  <c r="X346" i="6" s="1"/>
  <c r="Z346" i="6" s="1"/>
  <c r="W322" i="6"/>
  <c r="X322" i="6" s="1"/>
  <c r="Z322" i="6" s="1"/>
  <c r="W298" i="6"/>
  <c r="X298" i="6" s="1"/>
  <c r="Z298" i="6" s="1"/>
  <c r="W250" i="6"/>
  <c r="X250" i="6" s="1"/>
  <c r="Z250" i="6" s="1"/>
  <c r="W227" i="6"/>
  <c r="X227" i="6" s="1"/>
  <c r="Z227" i="6" s="1"/>
  <c r="W194" i="6"/>
  <c r="X194" i="6" s="1"/>
  <c r="Z194" i="6" s="1"/>
  <c r="W914" i="6"/>
  <c r="X914" i="6" s="1"/>
  <c r="Z914" i="6" s="1"/>
  <c r="W890" i="6"/>
  <c r="X890" i="6" s="1"/>
  <c r="Z890" i="6" s="1"/>
  <c r="W818" i="6"/>
  <c r="X818" i="6" s="1"/>
  <c r="Z818" i="6" s="1"/>
  <c r="W714" i="6"/>
  <c r="X714" i="6" s="1"/>
  <c r="Z714" i="6" s="1"/>
  <c r="W666" i="6"/>
  <c r="X666" i="6" s="1"/>
  <c r="Z666" i="6" s="1"/>
  <c r="W642" i="6"/>
  <c r="X642" i="6" s="1"/>
  <c r="Z642" i="6" s="1"/>
  <c r="W618" i="6"/>
  <c r="X618" i="6" s="1"/>
  <c r="Z618" i="6" s="1"/>
  <c r="W594" i="6"/>
  <c r="X594" i="6" s="1"/>
  <c r="Z594" i="6" s="1"/>
  <c r="W570" i="6"/>
  <c r="X570" i="6" s="1"/>
  <c r="Z570" i="6" s="1"/>
  <c r="W522" i="6"/>
  <c r="X522" i="6" s="1"/>
  <c r="Z522" i="6" s="1"/>
  <c r="W498" i="6"/>
  <c r="X498" i="6" s="1"/>
  <c r="Z498" i="6" s="1"/>
  <c r="W474" i="6"/>
  <c r="X474" i="6" s="1"/>
  <c r="Z474" i="6" s="1"/>
  <c r="W274" i="6"/>
  <c r="X274" i="6" s="1"/>
  <c r="Z274" i="6" s="1"/>
  <c r="W226" i="6"/>
  <c r="X226" i="6" s="1"/>
  <c r="Z226" i="6" s="1"/>
  <c r="W170" i="6"/>
  <c r="X170" i="6" s="1"/>
  <c r="Z170" i="6" s="1"/>
  <c r="W138" i="6"/>
  <c r="X138" i="6" s="1"/>
  <c r="Z138" i="6" s="1"/>
  <c r="W106" i="6"/>
  <c r="X106" i="6" s="1"/>
  <c r="Z106" i="6" s="1"/>
  <c r="W74" i="6"/>
  <c r="X74" i="6" s="1"/>
  <c r="Z74" i="6" s="1"/>
  <c r="W42" i="6"/>
  <c r="X42" i="6" s="1"/>
  <c r="Z42" i="6" s="1"/>
  <c r="W10" i="6"/>
  <c r="X10" i="6" s="1"/>
  <c r="Z10" i="6" s="1"/>
  <c r="W986" i="6"/>
  <c r="X986" i="6" s="1"/>
  <c r="Z986" i="6" s="1"/>
  <c r="W994" i="6"/>
  <c r="X994" i="6" s="1"/>
  <c r="Z994" i="6" s="1"/>
  <c r="W970" i="6"/>
  <c r="X970" i="6" s="1"/>
  <c r="Z970" i="6" s="1"/>
  <c r="W946" i="6"/>
  <c r="X946" i="6" s="1"/>
  <c r="Z946" i="6" s="1"/>
  <c r="W794" i="6"/>
  <c r="X794" i="6" s="1"/>
  <c r="Z794" i="6" s="1"/>
  <c r="W770" i="6"/>
  <c r="X770" i="6" s="1"/>
  <c r="Z770" i="6" s="1"/>
  <c r="W746" i="6"/>
  <c r="X746" i="6" s="1"/>
  <c r="Z746" i="6" s="1"/>
  <c r="W690" i="6"/>
  <c r="X690" i="6" s="1"/>
  <c r="Z690" i="6" s="1"/>
  <c r="W546" i="6"/>
  <c r="X546" i="6" s="1"/>
  <c r="Z546" i="6" s="1"/>
  <c r="W450" i="6"/>
  <c r="X450" i="6" s="1"/>
  <c r="Z450" i="6" s="1"/>
  <c r="W426" i="6"/>
  <c r="X426" i="6" s="1"/>
  <c r="Z426" i="6" s="1"/>
  <c r="W354" i="6"/>
  <c r="X354" i="6" s="1"/>
  <c r="Z354" i="6" s="1"/>
  <c r="W330" i="6"/>
  <c r="X330" i="6" s="1"/>
  <c r="Z330" i="6" s="1"/>
  <c r="W202" i="6"/>
  <c r="X202" i="6" s="1"/>
  <c r="Z202" i="6" s="1"/>
  <c r="W905" i="6"/>
  <c r="X905" i="6" s="1"/>
  <c r="Z905" i="6" s="1"/>
  <c r="W873" i="6"/>
  <c r="X873" i="6" s="1"/>
  <c r="Z873" i="6" s="1"/>
  <c r="W801" i="6"/>
  <c r="X801" i="6" s="1"/>
  <c r="Z801" i="6" s="1"/>
  <c r="W769" i="6"/>
  <c r="X769" i="6" s="1"/>
  <c r="Z769" i="6" s="1"/>
  <c r="W675" i="6"/>
  <c r="X675" i="6" s="1"/>
  <c r="Z675" i="6" s="1"/>
  <c r="W665" i="6"/>
  <c r="X665" i="6" s="1"/>
  <c r="Z665" i="6" s="1"/>
  <c r="W633" i="6"/>
  <c r="X633" i="6" s="1"/>
  <c r="Z633" i="6" s="1"/>
  <c r="W529" i="6"/>
  <c r="X529" i="6" s="1"/>
  <c r="Z529" i="6" s="1"/>
  <c r="W497" i="6"/>
  <c r="X497" i="6" s="1"/>
  <c r="Z497" i="6" s="1"/>
  <c r="W393" i="6"/>
  <c r="X393" i="6" s="1"/>
  <c r="Z393" i="6" s="1"/>
  <c r="W361" i="6"/>
  <c r="X361" i="6" s="1"/>
  <c r="Z361" i="6" s="1"/>
  <c r="W289" i="6"/>
  <c r="X289" i="6" s="1"/>
  <c r="Z289" i="6" s="1"/>
  <c r="W257" i="6"/>
  <c r="X257" i="6" s="1"/>
  <c r="Z257" i="6" s="1"/>
  <c r="W163" i="6"/>
  <c r="X163" i="6" s="1"/>
  <c r="Z163" i="6" s="1"/>
  <c r="W611" i="6"/>
  <c r="X611" i="6" s="1"/>
  <c r="Z611" i="6" s="1"/>
  <c r="W913" i="6"/>
  <c r="X913" i="6" s="1"/>
  <c r="Z913" i="6" s="1"/>
  <c r="W881" i="6"/>
  <c r="X881" i="6" s="1"/>
  <c r="Z881" i="6" s="1"/>
  <c r="W777" i="6"/>
  <c r="X777" i="6" s="1"/>
  <c r="Z777" i="6" s="1"/>
  <c r="W745" i="6"/>
  <c r="X745" i="6" s="1"/>
  <c r="Z745" i="6" s="1"/>
  <c r="W673" i="6"/>
  <c r="X673" i="6" s="1"/>
  <c r="Z673" i="6" s="1"/>
  <c r="W641" i="6"/>
  <c r="X641" i="6" s="1"/>
  <c r="Z641" i="6" s="1"/>
  <c r="W547" i="6"/>
  <c r="X547" i="6" s="1"/>
  <c r="Z547" i="6" s="1"/>
  <c r="W537" i="6"/>
  <c r="X537" i="6" s="1"/>
  <c r="Z537" i="6" s="1"/>
  <c r="W505" i="6"/>
  <c r="X505" i="6" s="1"/>
  <c r="Z505" i="6" s="1"/>
  <c r="W401" i="6"/>
  <c r="X401" i="6" s="1"/>
  <c r="Z401" i="6" s="1"/>
  <c r="W369" i="6"/>
  <c r="X369" i="6" s="1"/>
  <c r="Z369" i="6" s="1"/>
  <c r="W265" i="6"/>
  <c r="X265" i="6" s="1"/>
  <c r="Z265" i="6" s="1"/>
  <c r="W233" i="6"/>
  <c r="X233" i="6" s="1"/>
  <c r="Z233" i="6" s="1"/>
  <c r="W35" i="6"/>
  <c r="X35" i="6" s="1"/>
  <c r="Z35" i="6" s="1"/>
  <c r="W849" i="6"/>
  <c r="X849" i="6" s="1"/>
  <c r="Z849" i="6" s="1"/>
  <c r="W817" i="6"/>
  <c r="X817" i="6" s="1"/>
  <c r="Z817" i="6" s="1"/>
  <c r="W713" i="6"/>
  <c r="X713" i="6" s="1"/>
  <c r="Z713" i="6" s="1"/>
  <c r="W681" i="6"/>
  <c r="X681" i="6" s="1"/>
  <c r="Z681" i="6" s="1"/>
  <c r="W609" i="6"/>
  <c r="X609" i="6" s="1"/>
  <c r="Z609" i="6" s="1"/>
  <c r="W577" i="6"/>
  <c r="X577" i="6" s="1"/>
  <c r="Z577" i="6" s="1"/>
  <c r="W483" i="6"/>
  <c r="X483" i="6" s="1"/>
  <c r="Z483" i="6" s="1"/>
  <c r="W473" i="6"/>
  <c r="X473" i="6" s="1"/>
  <c r="Z473" i="6" s="1"/>
  <c r="W441" i="6"/>
  <c r="X441" i="6" s="1"/>
  <c r="Z441" i="6" s="1"/>
  <c r="W337" i="6"/>
  <c r="X337" i="6" s="1"/>
  <c r="Z337" i="6" s="1"/>
  <c r="W305" i="6"/>
  <c r="X305" i="6" s="1"/>
  <c r="Z305" i="6" s="1"/>
  <c r="W99" i="6"/>
  <c r="X99" i="6" s="1"/>
  <c r="Z99" i="6" s="1"/>
  <c r="W953" i="6"/>
  <c r="X953" i="6" s="1"/>
  <c r="Z953" i="6" s="1"/>
  <c r="W931" i="6"/>
  <c r="X931" i="6" s="1"/>
  <c r="Z931" i="6" s="1"/>
  <c r="W785" i="6"/>
  <c r="X785" i="6" s="1"/>
  <c r="Z785" i="6" s="1"/>
  <c r="W753" i="6"/>
  <c r="X753" i="6" s="1"/>
  <c r="Z753" i="6" s="1"/>
  <c r="W649" i="6"/>
  <c r="X649" i="6" s="1"/>
  <c r="Z649" i="6" s="1"/>
  <c r="W617" i="6"/>
  <c r="X617" i="6" s="1"/>
  <c r="Z617" i="6" s="1"/>
  <c r="W545" i="6"/>
  <c r="X545" i="6" s="1"/>
  <c r="Z545" i="6" s="1"/>
  <c r="W513" i="6"/>
  <c r="X513" i="6" s="1"/>
  <c r="Z513" i="6" s="1"/>
  <c r="W419" i="6"/>
  <c r="X419" i="6" s="1"/>
  <c r="Z419" i="6" s="1"/>
  <c r="W409" i="6"/>
  <c r="X409" i="6" s="1"/>
  <c r="Z409" i="6" s="1"/>
  <c r="W377" i="6"/>
  <c r="X377" i="6" s="1"/>
  <c r="Z377" i="6" s="1"/>
  <c r="W273" i="6"/>
  <c r="X273" i="6" s="1"/>
  <c r="Z273" i="6" s="1"/>
  <c r="W241" i="6"/>
  <c r="X241" i="6" s="1"/>
  <c r="Z241" i="6" s="1"/>
  <c r="W995" i="6"/>
  <c r="X995" i="6" s="1"/>
  <c r="Z995" i="6" s="1"/>
  <c r="W985" i="6"/>
  <c r="X985" i="6" s="1"/>
  <c r="Z985" i="6" s="1"/>
  <c r="W921" i="6"/>
  <c r="X921" i="6" s="1"/>
  <c r="Z921" i="6" s="1"/>
  <c r="W889" i="6"/>
  <c r="X889" i="6" s="1"/>
  <c r="Z889" i="6" s="1"/>
  <c r="W993" i="6"/>
  <c r="X993" i="6" s="1"/>
  <c r="Z993" i="6" s="1"/>
  <c r="W961" i="6"/>
  <c r="X961" i="6" s="1"/>
  <c r="Z961" i="6" s="1"/>
  <c r="W867" i="6"/>
  <c r="X867" i="6" s="1"/>
  <c r="Z867" i="6" s="1"/>
  <c r="W857" i="6"/>
  <c r="X857" i="6" s="1"/>
  <c r="Z857" i="6" s="1"/>
  <c r="W825" i="6"/>
  <c r="X825" i="6" s="1"/>
  <c r="Z825" i="6" s="1"/>
  <c r="W721" i="6"/>
  <c r="X721" i="6" s="1"/>
  <c r="Z721" i="6" s="1"/>
  <c r="W689" i="6"/>
  <c r="X689" i="6" s="1"/>
  <c r="Z689" i="6" s="1"/>
  <c r="W585" i="6"/>
  <c r="X585" i="6" s="1"/>
  <c r="Z585" i="6" s="1"/>
  <c r="W553" i="6"/>
  <c r="X553" i="6" s="1"/>
  <c r="Z553" i="6" s="1"/>
  <c r="W481" i="6"/>
  <c r="X481" i="6" s="1"/>
  <c r="Z481" i="6" s="1"/>
  <c r="W449" i="6"/>
  <c r="X449" i="6" s="1"/>
  <c r="Z449" i="6" s="1"/>
  <c r="W355" i="6"/>
  <c r="X355" i="6" s="1"/>
  <c r="Z355" i="6" s="1"/>
  <c r="W345" i="6"/>
  <c r="X345" i="6" s="1"/>
  <c r="Z345" i="6" s="1"/>
  <c r="W313" i="6"/>
  <c r="X313" i="6" s="1"/>
  <c r="Z313" i="6" s="1"/>
  <c r="W209" i="6"/>
  <c r="X209" i="6" s="1"/>
  <c r="Z209" i="6" s="1"/>
  <c r="W177" i="6"/>
  <c r="X177" i="6" s="1"/>
  <c r="Z177" i="6" s="1"/>
  <c r="W291" i="6"/>
  <c r="X291" i="6" s="1"/>
  <c r="Z291" i="6" s="1"/>
  <c r="W939" i="6"/>
  <c r="X939" i="6" s="1"/>
  <c r="Z939" i="6" s="1"/>
  <c r="W875" i="6"/>
  <c r="X875" i="6" s="1"/>
  <c r="Z875" i="6" s="1"/>
  <c r="W811" i="6"/>
  <c r="X811" i="6" s="1"/>
  <c r="Z811" i="6" s="1"/>
  <c r="W747" i="6"/>
  <c r="X747" i="6" s="1"/>
  <c r="Z747" i="6" s="1"/>
  <c r="W683" i="6"/>
  <c r="X683" i="6" s="1"/>
  <c r="Z683" i="6" s="1"/>
  <c r="W619" i="6"/>
  <c r="X619" i="6" s="1"/>
  <c r="Z619" i="6" s="1"/>
  <c r="W555" i="6"/>
  <c r="X555" i="6" s="1"/>
  <c r="Z555" i="6" s="1"/>
  <c r="W491" i="6"/>
  <c r="X491" i="6" s="1"/>
  <c r="Z491" i="6" s="1"/>
  <c r="W427" i="6"/>
  <c r="X427" i="6" s="1"/>
  <c r="Z427" i="6" s="1"/>
  <c r="W363" i="6"/>
  <c r="X363" i="6" s="1"/>
  <c r="Z363" i="6" s="1"/>
  <c r="W299" i="6"/>
  <c r="X299" i="6" s="1"/>
  <c r="Z299" i="6" s="1"/>
  <c r="W235" i="6"/>
  <c r="X235" i="6" s="1"/>
  <c r="Z235" i="6" s="1"/>
  <c r="W171" i="6"/>
  <c r="X171" i="6" s="1"/>
  <c r="Z171" i="6" s="1"/>
  <c r="W107" i="6"/>
  <c r="X107" i="6" s="1"/>
  <c r="Z107" i="6" s="1"/>
  <c r="W43" i="6"/>
  <c r="X43" i="6" s="1"/>
  <c r="Z43" i="6" s="1"/>
  <c r="W755" i="6"/>
  <c r="X755" i="6" s="1"/>
  <c r="Z755" i="6" s="1"/>
  <c r="W691" i="6"/>
  <c r="X691" i="6" s="1"/>
  <c r="Z691" i="6" s="1"/>
  <c r="W627" i="6"/>
  <c r="X627" i="6" s="1"/>
  <c r="Z627" i="6" s="1"/>
  <c r="W563" i="6"/>
  <c r="X563" i="6" s="1"/>
  <c r="Z563" i="6" s="1"/>
  <c r="W499" i="6"/>
  <c r="X499" i="6" s="1"/>
  <c r="Z499" i="6" s="1"/>
  <c r="W435" i="6"/>
  <c r="X435" i="6" s="1"/>
  <c r="Z435" i="6" s="1"/>
  <c r="W371" i="6"/>
  <c r="X371" i="6" s="1"/>
  <c r="Z371" i="6" s="1"/>
  <c r="W307" i="6"/>
  <c r="X307" i="6" s="1"/>
  <c r="Z307" i="6" s="1"/>
  <c r="W243" i="6"/>
  <c r="X243" i="6" s="1"/>
  <c r="Z243" i="6" s="1"/>
  <c r="W179" i="6"/>
  <c r="X179" i="6" s="1"/>
  <c r="Z179" i="6" s="1"/>
  <c r="W115" i="6"/>
  <c r="X115" i="6" s="1"/>
  <c r="Z115" i="6" s="1"/>
  <c r="W51" i="6"/>
  <c r="X51" i="6" s="1"/>
  <c r="Z51" i="6" s="1"/>
  <c r="W955" i="6"/>
  <c r="X955" i="6" s="1"/>
  <c r="Z955" i="6" s="1"/>
  <c r="W891" i="6"/>
  <c r="X891" i="6" s="1"/>
  <c r="Z891" i="6" s="1"/>
  <c r="W827" i="6"/>
  <c r="X827" i="6" s="1"/>
  <c r="Z827" i="6" s="1"/>
  <c r="W763" i="6"/>
  <c r="X763" i="6" s="1"/>
  <c r="Z763" i="6" s="1"/>
  <c r="W699" i="6"/>
  <c r="X699" i="6" s="1"/>
  <c r="Z699" i="6" s="1"/>
  <c r="W635" i="6"/>
  <c r="X635" i="6" s="1"/>
  <c r="Z635" i="6" s="1"/>
  <c r="W571" i="6"/>
  <c r="X571" i="6" s="1"/>
  <c r="Z571" i="6" s="1"/>
  <c r="W507" i="6"/>
  <c r="X507" i="6" s="1"/>
  <c r="Z507" i="6" s="1"/>
  <c r="W443" i="6"/>
  <c r="X443" i="6" s="1"/>
  <c r="Z443" i="6" s="1"/>
  <c r="W379" i="6"/>
  <c r="X379" i="6" s="1"/>
  <c r="Z379" i="6" s="1"/>
  <c r="W315" i="6"/>
  <c r="X315" i="6" s="1"/>
  <c r="Z315" i="6" s="1"/>
  <c r="W251" i="6"/>
  <c r="X251" i="6" s="1"/>
  <c r="Z251" i="6" s="1"/>
  <c r="W187" i="6"/>
  <c r="X187" i="6" s="1"/>
  <c r="Z187" i="6" s="1"/>
  <c r="W123" i="6"/>
  <c r="X123" i="6" s="1"/>
  <c r="Z123" i="6" s="1"/>
  <c r="W59" i="6"/>
  <c r="X59" i="6" s="1"/>
  <c r="Z59" i="6" s="1"/>
  <c r="W963" i="6"/>
  <c r="X963" i="6" s="1"/>
  <c r="Z963" i="6" s="1"/>
  <c r="W899" i="6"/>
  <c r="X899" i="6" s="1"/>
  <c r="Z899" i="6" s="1"/>
  <c r="W835" i="6"/>
  <c r="X835" i="6" s="1"/>
  <c r="Z835" i="6" s="1"/>
  <c r="W771" i="6"/>
  <c r="X771" i="6" s="1"/>
  <c r="Z771" i="6" s="1"/>
  <c r="W707" i="6"/>
  <c r="X707" i="6" s="1"/>
  <c r="Z707" i="6" s="1"/>
  <c r="W643" i="6"/>
  <c r="X643" i="6" s="1"/>
  <c r="Z643" i="6" s="1"/>
  <c r="W579" i="6"/>
  <c r="X579" i="6" s="1"/>
  <c r="Z579" i="6" s="1"/>
  <c r="W515" i="6"/>
  <c r="X515" i="6" s="1"/>
  <c r="Z515" i="6" s="1"/>
  <c r="W451" i="6"/>
  <c r="X451" i="6" s="1"/>
  <c r="Z451" i="6" s="1"/>
  <c r="W387" i="6"/>
  <c r="X387" i="6" s="1"/>
  <c r="Z387" i="6" s="1"/>
  <c r="W323" i="6"/>
  <c r="X323" i="6" s="1"/>
  <c r="Z323" i="6" s="1"/>
  <c r="W259" i="6"/>
  <c r="X259" i="6" s="1"/>
  <c r="Z259" i="6" s="1"/>
  <c r="W195" i="6"/>
  <c r="X195" i="6" s="1"/>
  <c r="Z195" i="6" s="1"/>
  <c r="W131" i="6"/>
  <c r="X131" i="6" s="1"/>
  <c r="Z131" i="6" s="1"/>
  <c r="W67" i="6"/>
  <c r="X67" i="6" s="1"/>
  <c r="Z67" i="6" s="1"/>
  <c r="W883" i="6"/>
  <c r="X883" i="6" s="1"/>
  <c r="Z883" i="6" s="1"/>
  <c r="W819" i="6"/>
  <c r="X819" i="6" s="1"/>
  <c r="Z819" i="6" s="1"/>
  <c r="W907" i="6"/>
  <c r="X907" i="6" s="1"/>
  <c r="Z907" i="6" s="1"/>
  <c r="W843" i="6"/>
  <c r="X843" i="6" s="1"/>
  <c r="Z843" i="6" s="1"/>
  <c r="W779" i="6"/>
  <c r="X779" i="6" s="1"/>
  <c r="Z779" i="6" s="1"/>
  <c r="W715" i="6"/>
  <c r="X715" i="6" s="1"/>
  <c r="Z715" i="6" s="1"/>
  <c r="W651" i="6"/>
  <c r="X651" i="6" s="1"/>
  <c r="Z651" i="6" s="1"/>
  <c r="W587" i="6"/>
  <c r="X587" i="6" s="1"/>
  <c r="Z587" i="6" s="1"/>
  <c r="W523" i="6"/>
  <c r="X523" i="6" s="1"/>
  <c r="Z523" i="6" s="1"/>
  <c r="W459" i="6"/>
  <c r="X459" i="6" s="1"/>
  <c r="Z459" i="6" s="1"/>
  <c r="W395" i="6"/>
  <c r="X395" i="6" s="1"/>
  <c r="Z395" i="6" s="1"/>
  <c r="W331" i="6"/>
  <c r="X331" i="6" s="1"/>
  <c r="Z331" i="6" s="1"/>
  <c r="W267" i="6"/>
  <c r="X267" i="6" s="1"/>
  <c r="Z267" i="6" s="1"/>
  <c r="W203" i="6"/>
  <c r="X203" i="6" s="1"/>
  <c r="Z203" i="6" s="1"/>
  <c r="W139" i="6"/>
  <c r="X139" i="6" s="1"/>
  <c r="Z139" i="6" s="1"/>
  <c r="W75" i="6"/>
  <c r="X75" i="6" s="1"/>
  <c r="Z75" i="6" s="1"/>
  <c r="W971" i="6"/>
  <c r="X971" i="6" s="1"/>
  <c r="Z971" i="6" s="1"/>
  <c r="W979" i="6"/>
  <c r="X979" i="6" s="1"/>
  <c r="Z979" i="6" s="1"/>
  <c r="W915" i="6"/>
  <c r="X915" i="6" s="1"/>
  <c r="Z915" i="6" s="1"/>
  <c r="W851" i="6"/>
  <c r="X851" i="6" s="1"/>
  <c r="Z851" i="6" s="1"/>
  <c r="W787" i="6"/>
  <c r="X787" i="6" s="1"/>
  <c r="Z787" i="6" s="1"/>
  <c r="W723" i="6"/>
  <c r="X723" i="6" s="1"/>
  <c r="Z723" i="6" s="1"/>
  <c r="W659" i="6"/>
  <c r="X659" i="6" s="1"/>
  <c r="Z659" i="6" s="1"/>
  <c r="W595" i="6"/>
  <c r="X595" i="6" s="1"/>
  <c r="Z595" i="6" s="1"/>
  <c r="W531" i="6"/>
  <c r="X531" i="6" s="1"/>
  <c r="Z531" i="6" s="1"/>
  <c r="W467" i="6"/>
  <c r="X467" i="6" s="1"/>
  <c r="Z467" i="6" s="1"/>
  <c r="W403" i="6"/>
  <c r="X403" i="6" s="1"/>
  <c r="Z403" i="6" s="1"/>
  <c r="W339" i="6"/>
  <c r="X339" i="6" s="1"/>
  <c r="Z339" i="6" s="1"/>
  <c r="W275" i="6"/>
  <c r="X275" i="6" s="1"/>
  <c r="Z275" i="6" s="1"/>
  <c r="W211" i="6"/>
  <c r="X211" i="6" s="1"/>
  <c r="Z211" i="6" s="1"/>
  <c r="W147" i="6"/>
  <c r="X147" i="6" s="1"/>
  <c r="Z147" i="6" s="1"/>
  <c r="W83" i="6"/>
  <c r="X83" i="6" s="1"/>
  <c r="Z83" i="6" s="1"/>
  <c r="W19" i="6"/>
  <c r="X19" i="6" s="1"/>
  <c r="Z19" i="6" s="1"/>
  <c r="W947" i="6"/>
  <c r="X947" i="6" s="1"/>
  <c r="Z947" i="6" s="1"/>
  <c r="W987" i="6"/>
  <c r="X987" i="6" s="1"/>
  <c r="Z987" i="6" s="1"/>
  <c r="W923" i="6"/>
  <c r="X923" i="6" s="1"/>
  <c r="Z923" i="6" s="1"/>
  <c r="W859" i="6"/>
  <c r="X859" i="6" s="1"/>
  <c r="Z859" i="6" s="1"/>
  <c r="W795" i="6"/>
  <c r="X795" i="6" s="1"/>
  <c r="Z795" i="6" s="1"/>
  <c r="W731" i="6"/>
  <c r="X731" i="6" s="1"/>
  <c r="Z731" i="6" s="1"/>
  <c r="W667" i="6"/>
  <c r="X667" i="6" s="1"/>
  <c r="Z667" i="6" s="1"/>
  <c r="W603" i="6"/>
  <c r="X603" i="6" s="1"/>
  <c r="Z603" i="6" s="1"/>
  <c r="W539" i="6"/>
  <c r="X539" i="6" s="1"/>
  <c r="Z539" i="6" s="1"/>
  <c r="W475" i="6"/>
  <c r="X475" i="6" s="1"/>
  <c r="Z475" i="6" s="1"/>
  <c r="W411" i="6"/>
  <c r="X411" i="6" s="1"/>
  <c r="Z411" i="6" s="1"/>
  <c r="W347" i="6"/>
  <c r="X347" i="6" s="1"/>
  <c r="Z347" i="6" s="1"/>
  <c r="W283" i="6"/>
  <c r="X283" i="6" s="1"/>
  <c r="Z283" i="6" s="1"/>
  <c r="W219" i="6"/>
  <c r="X219" i="6" s="1"/>
  <c r="Z219" i="6" s="1"/>
  <c r="W155" i="6"/>
  <c r="X155" i="6" s="1"/>
  <c r="Z155" i="6" s="1"/>
  <c r="W91" i="6"/>
  <c r="X91" i="6" s="1"/>
  <c r="Z91" i="6" s="1"/>
  <c r="W27" i="6"/>
  <c r="X27" i="6" s="1"/>
  <c r="Z27" i="6" s="1"/>
  <c r="W997" i="6"/>
  <c r="X997" i="6" s="1"/>
  <c r="Z997" i="6" s="1"/>
  <c r="S997" i="6"/>
  <c r="W989" i="6"/>
  <c r="X989" i="6" s="1"/>
  <c r="Z989" i="6" s="1"/>
  <c r="S989" i="6"/>
  <c r="W981" i="6"/>
  <c r="X981" i="6" s="1"/>
  <c r="Z981" i="6" s="1"/>
  <c r="S981" i="6"/>
  <c r="W973" i="6"/>
  <c r="X973" i="6" s="1"/>
  <c r="Z973" i="6" s="1"/>
  <c r="S973" i="6"/>
  <c r="W965" i="6"/>
  <c r="X965" i="6" s="1"/>
  <c r="Z965" i="6" s="1"/>
  <c r="S965" i="6"/>
  <c r="W957" i="6"/>
  <c r="X957" i="6" s="1"/>
  <c r="Z957" i="6" s="1"/>
  <c r="S957" i="6"/>
  <c r="W949" i="6"/>
  <c r="X949" i="6" s="1"/>
  <c r="Z949" i="6" s="1"/>
  <c r="S949" i="6"/>
  <c r="W941" i="6"/>
  <c r="X941" i="6" s="1"/>
  <c r="Z941" i="6" s="1"/>
  <c r="S941" i="6"/>
  <c r="W933" i="6"/>
  <c r="X933" i="6" s="1"/>
  <c r="Z933" i="6" s="1"/>
  <c r="S933" i="6"/>
  <c r="W925" i="6"/>
  <c r="X925" i="6" s="1"/>
  <c r="Z925" i="6" s="1"/>
  <c r="S925" i="6"/>
  <c r="W917" i="6"/>
  <c r="X917" i="6" s="1"/>
  <c r="Z917" i="6" s="1"/>
  <c r="S917" i="6"/>
  <c r="W909" i="6"/>
  <c r="X909" i="6" s="1"/>
  <c r="Z909" i="6" s="1"/>
  <c r="S909" i="6"/>
  <c r="W901" i="6"/>
  <c r="X901" i="6" s="1"/>
  <c r="Z901" i="6" s="1"/>
  <c r="S901" i="6"/>
  <c r="W893" i="6"/>
  <c r="X893" i="6" s="1"/>
  <c r="Z893" i="6" s="1"/>
  <c r="S893" i="6"/>
  <c r="W885" i="6"/>
  <c r="X885" i="6" s="1"/>
  <c r="Z885" i="6" s="1"/>
  <c r="S885" i="6"/>
  <c r="W877" i="6"/>
  <c r="X877" i="6" s="1"/>
  <c r="Z877" i="6" s="1"/>
  <c r="S877" i="6"/>
  <c r="W869" i="6"/>
  <c r="X869" i="6" s="1"/>
  <c r="Z869" i="6" s="1"/>
  <c r="S869" i="6"/>
  <c r="W861" i="6"/>
  <c r="X861" i="6" s="1"/>
  <c r="Z861" i="6" s="1"/>
  <c r="S861" i="6"/>
  <c r="W853" i="6"/>
  <c r="X853" i="6" s="1"/>
  <c r="Z853" i="6" s="1"/>
  <c r="S853" i="6"/>
  <c r="W845" i="6"/>
  <c r="X845" i="6" s="1"/>
  <c r="Z845" i="6" s="1"/>
  <c r="S845" i="6"/>
  <c r="W837" i="6"/>
  <c r="X837" i="6" s="1"/>
  <c r="Z837" i="6" s="1"/>
  <c r="S837" i="6"/>
  <c r="W829" i="6"/>
  <c r="X829" i="6" s="1"/>
  <c r="Z829" i="6" s="1"/>
  <c r="S829" i="6"/>
  <c r="W821" i="6"/>
  <c r="X821" i="6" s="1"/>
  <c r="Z821" i="6" s="1"/>
  <c r="S821" i="6"/>
  <c r="W813" i="6"/>
  <c r="X813" i="6" s="1"/>
  <c r="Z813" i="6" s="1"/>
  <c r="S813" i="6"/>
  <c r="W805" i="6"/>
  <c r="X805" i="6" s="1"/>
  <c r="Z805" i="6" s="1"/>
  <c r="S805" i="6"/>
  <c r="W797" i="6"/>
  <c r="X797" i="6" s="1"/>
  <c r="Z797" i="6" s="1"/>
  <c r="S797" i="6"/>
  <c r="W789" i="6"/>
  <c r="X789" i="6" s="1"/>
  <c r="Z789" i="6" s="1"/>
  <c r="S789" i="6"/>
  <c r="W781" i="6"/>
  <c r="X781" i="6" s="1"/>
  <c r="Z781" i="6" s="1"/>
  <c r="S781" i="6"/>
  <c r="W773" i="6"/>
  <c r="X773" i="6" s="1"/>
  <c r="Z773" i="6" s="1"/>
  <c r="S773" i="6"/>
  <c r="W765" i="6"/>
  <c r="X765" i="6" s="1"/>
  <c r="Z765" i="6" s="1"/>
  <c r="S765" i="6"/>
  <c r="W757" i="6"/>
  <c r="X757" i="6" s="1"/>
  <c r="Z757" i="6" s="1"/>
  <c r="S757" i="6"/>
  <c r="W749" i="6"/>
  <c r="X749" i="6" s="1"/>
  <c r="Z749" i="6" s="1"/>
  <c r="S749" i="6"/>
  <c r="W741" i="6"/>
  <c r="X741" i="6" s="1"/>
  <c r="Z741" i="6" s="1"/>
  <c r="S741" i="6"/>
  <c r="W733" i="6"/>
  <c r="X733" i="6" s="1"/>
  <c r="Z733" i="6" s="1"/>
  <c r="S733" i="6"/>
  <c r="W725" i="6"/>
  <c r="X725" i="6" s="1"/>
  <c r="Z725" i="6" s="1"/>
  <c r="S725" i="6"/>
  <c r="W717" i="6"/>
  <c r="X717" i="6" s="1"/>
  <c r="Z717" i="6" s="1"/>
  <c r="S717" i="6"/>
  <c r="W709" i="6"/>
  <c r="X709" i="6" s="1"/>
  <c r="Z709" i="6" s="1"/>
  <c r="S709" i="6"/>
  <c r="W701" i="6"/>
  <c r="X701" i="6" s="1"/>
  <c r="Z701" i="6" s="1"/>
  <c r="S701" i="6"/>
  <c r="W693" i="6"/>
  <c r="X693" i="6" s="1"/>
  <c r="Z693" i="6" s="1"/>
  <c r="S693" i="6"/>
  <c r="W685" i="6"/>
  <c r="X685" i="6" s="1"/>
  <c r="Z685" i="6" s="1"/>
  <c r="S685" i="6"/>
  <c r="X5" i="6"/>
  <c r="S5" i="6"/>
  <c r="W7" i="6"/>
  <c r="X7" i="6" s="1"/>
  <c r="Z7" i="6" s="1"/>
  <c r="W661" i="6"/>
  <c r="X661" i="6" s="1"/>
  <c r="Z661" i="6" s="1"/>
  <c r="W613" i="6"/>
  <c r="X613" i="6" s="1"/>
  <c r="Z613" i="6" s="1"/>
  <c r="W565" i="6"/>
  <c r="X565" i="6" s="1"/>
  <c r="Z565" i="6" s="1"/>
  <c r="W517" i="6"/>
  <c r="X517" i="6" s="1"/>
  <c r="Z517" i="6" s="1"/>
  <c r="W477" i="6"/>
  <c r="X477" i="6" s="1"/>
  <c r="Z477" i="6" s="1"/>
  <c r="W461" i="6"/>
  <c r="X461" i="6" s="1"/>
  <c r="Z461" i="6" s="1"/>
  <c r="W421" i="6"/>
  <c r="X421" i="6" s="1"/>
  <c r="Z421" i="6" s="1"/>
  <c r="W405" i="6"/>
  <c r="X405" i="6" s="1"/>
  <c r="Z405" i="6" s="1"/>
  <c r="W373" i="6"/>
  <c r="X373" i="6" s="1"/>
  <c r="Z373" i="6" s="1"/>
  <c r="W349" i="6"/>
  <c r="X349" i="6" s="1"/>
  <c r="Z349" i="6" s="1"/>
  <c r="W317" i="6"/>
  <c r="X317" i="6" s="1"/>
  <c r="Z317" i="6" s="1"/>
  <c r="W293" i="6"/>
  <c r="X293" i="6" s="1"/>
  <c r="Z293" i="6" s="1"/>
  <c r="W253" i="6"/>
  <c r="X253" i="6" s="1"/>
  <c r="Z253" i="6" s="1"/>
  <c r="W229" i="6"/>
  <c r="X229" i="6" s="1"/>
  <c r="Z229" i="6" s="1"/>
  <c r="W213" i="6"/>
  <c r="X213" i="6" s="1"/>
  <c r="Z213" i="6" s="1"/>
  <c r="W197" i="6"/>
  <c r="X197" i="6" s="1"/>
  <c r="Z197" i="6" s="1"/>
  <c r="W189" i="6"/>
  <c r="X189" i="6" s="1"/>
  <c r="Z189" i="6" s="1"/>
  <c r="W173" i="6"/>
  <c r="X173" i="6" s="1"/>
  <c r="Z173" i="6" s="1"/>
  <c r="W157" i="6"/>
  <c r="X157" i="6" s="1"/>
  <c r="Z157" i="6" s="1"/>
  <c r="W149" i="6"/>
  <c r="X149" i="6" s="1"/>
  <c r="Z149" i="6" s="1"/>
  <c r="W141" i="6"/>
  <c r="X141" i="6" s="1"/>
  <c r="Z141" i="6" s="1"/>
  <c r="W133" i="6"/>
  <c r="X133" i="6" s="1"/>
  <c r="Z133" i="6" s="1"/>
  <c r="W125" i="6"/>
  <c r="X125" i="6" s="1"/>
  <c r="Z125" i="6" s="1"/>
  <c r="W117" i="6"/>
  <c r="X117" i="6" s="1"/>
  <c r="Z117" i="6" s="1"/>
  <c r="W109" i="6"/>
  <c r="X109" i="6" s="1"/>
  <c r="Z109" i="6" s="1"/>
  <c r="W101" i="6"/>
  <c r="X101" i="6" s="1"/>
  <c r="Z101" i="6" s="1"/>
  <c r="W93" i="6"/>
  <c r="X93" i="6" s="1"/>
  <c r="Z93" i="6" s="1"/>
  <c r="W85" i="6"/>
  <c r="X85" i="6" s="1"/>
  <c r="Z85" i="6" s="1"/>
  <c r="W61" i="6"/>
  <c r="X61" i="6" s="1"/>
  <c r="Z61" i="6" s="1"/>
  <c r="W45" i="6"/>
  <c r="X45" i="6" s="1"/>
  <c r="Z45" i="6" s="1"/>
  <c r="W37" i="6"/>
  <c r="X37" i="6" s="1"/>
  <c r="Z37" i="6" s="1"/>
  <c r="W29" i="6"/>
  <c r="X29" i="6" s="1"/>
  <c r="Z29" i="6" s="1"/>
  <c r="W21" i="6"/>
  <c r="X21" i="6" s="1"/>
  <c r="Z21" i="6" s="1"/>
  <c r="W13" i="6"/>
  <c r="X13" i="6" s="1"/>
  <c r="Z13" i="6" s="1"/>
  <c r="W637" i="6"/>
  <c r="X637" i="6" s="1"/>
  <c r="Z637" i="6" s="1"/>
  <c r="W589" i="6"/>
  <c r="X589" i="6" s="1"/>
  <c r="Z589" i="6" s="1"/>
  <c r="W533" i="6"/>
  <c r="X533" i="6" s="1"/>
  <c r="Z533" i="6" s="1"/>
  <c r="W493" i="6"/>
  <c r="X493" i="6" s="1"/>
  <c r="Z493" i="6" s="1"/>
  <c r="W445" i="6"/>
  <c r="X445" i="6" s="1"/>
  <c r="Z445" i="6" s="1"/>
  <c r="W397" i="6"/>
  <c r="X397" i="6" s="1"/>
  <c r="Z397" i="6" s="1"/>
  <c r="W365" i="6"/>
  <c r="X365" i="6" s="1"/>
  <c r="Z365" i="6" s="1"/>
  <c r="W333" i="6"/>
  <c r="X333" i="6" s="1"/>
  <c r="Z333" i="6" s="1"/>
  <c r="W301" i="6"/>
  <c r="X301" i="6" s="1"/>
  <c r="Z301" i="6" s="1"/>
  <c r="W245" i="6"/>
  <c r="X245" i="6" s="1"/>
  <c r="Z245" i="6" s="1"/>
  <c r="W69" i="6"/>
  <c r="X69" i="6" s="1"/>
  <c r="Z69" i="6" s="1"/>
  <c r="W653" i="6"/>
  <c r="X653" i="6" s="1"/>
  <c r="Z653" i="6" s="1"/>
  <c r="W605" i="6"/>
  <c r="X605" i="6" s="1"/>
  <c r="Z605" i="6" s="1"/>
  <c r="W573" i="6"/>
  <c r="X573" i="6" s="1"/>
  <c r="Z573" i="6" s="1"/>
  <c r="W525" i="6"/>
  <c r="X525" i="6" s="1"/>
  <c r="Z525" i="6" s="1"/>
  <c r="W485" i="6"/>
  <c r="X485" i="6" s="1"/>
  <c r="Z485" i="6" s="1"/>
  <c r="W453" i="6"/>
  <c r="X453" i="6" s="1"/>
  <c r="Z453" i="6" s="1"/>
  <c r="W413" i="6"/>
  <c r="X413" i="6" s="1"/>
  <c r="Z413" i="6" s="1"/>
  <c r="W381" i="6"/>
  <c r="X381" i="6" s="1"/>
  <c r="Z381" i="6" s="1"/>
  <c r="W341" i="6"/>
  <c r="X341" i="6" s="1"/>
  <c r="Z341" i="6" s="1"/>
  <c r="W325" i="6"/>
  <c r="X325" i="6" s="1"/>
  <c r="Z325" i="6" s="1"/>
  <c r="W285" i="6"/>
  <c r="X285" i="6" s="1"/>
  <c r="Z285" i="6" s="1"/>
  <c r="W261" i="6"/>
  <c r="X261" i="6" s="1"/>
  <c r="Z261" i="6" s="1"/>
  <c r="W237" i="6"/>
  <c r="X237" i="6" s="1"/>
  <c r="Z237" i="6" s="1"/>
  <c r="W205" i="6"/>
  <c r="X205" i="6" s="1"/>
  <c r="Z205" i="6" s="1"/>
  <c r="W53" i="6"/>
  <c r="X53" i="6" s="1"/>
  <c r="Z53" i="6" s="1"/>
  <c r="W645" i="6"/>
  <c r="X645" i="6" s="1"/>
  <c r="Z645" i="6" s="1"/>
  <c r="W597" i="6"/>
  <c r="X597" i="6" s="1"/>
  <c r="Z597" i="6" s="1"/>
  <c r="W549" i="6"/>
  <c r="X549" i="6" s="1"/>
  <c r="Z549" i="6" s="1"/>
  <c r="W509" i="6"/>
  <c r="X509" i="6" s="1"/>
  <c r="Z509" i="6" s="1"/>
  <c r="W469" i="6"/>
  <c r="X469" i="6" s="1"/>
  <c r="Z469" i="6" s="1"/>
  <c r="W429" i="6"/>
  <c r="X429" i="6" s="1"/>
  <c r="Z429" i="6" s="1"/>
  <c r="W389" i="6"/>
  <c r="X389" i="6" s="1"/>
  <c r="Z389" i="6" s="1"/>
  <c r="W357" i="6"/>
  <c r="X357" i="6" s="1"/>
  <c r="Z357" i="6" s="1"/>
  <c r="W309" i="6"/>
  <c r="X309" i="6" s="1"/>
  <c r="Z309" i="6" s="1"/>
  <c r="W277" i="6"/>
  <c r="X277" i="6" s="1"/>
  <c r="Z277" i="6" s="1"/>
  <c r="W221" i="6"/>
  <c r="X221" i="6" s="1"/>
  <c r="Z221" i="6" s="1"/>
  <c r="W77" i="6"/>
  <c r="X77" i="6" s="1"/>
  <c r="Z77" i="6" s="1"/>
  <c r="W629" i="6"/>
  <c r="X629" i="6" s="1"/>
  <c r="Z629" i="6" s="1"/>
  <c r="W541" i="6"/>
  <c r="X541" i="6" s="1"/>
  <c r="Z541" i="6" s="1"/>
  <c r="W181" i="6"/>
  <c r="X181" i="6" s="1"/>
  <c r="Z181" i="6" s="1"/>
  <c r="W677" i="6"/>
  <c r="X677" i="6" s="1"/>
  <c r="Z677" i="6" s="1"/>
  <c r="W621" i="6"/>
  <c r="X621" i="6" s="1"/>
  <c r="Z621" i="6" s="1"/>
  <c r="W557" i="6"/>
  <c r="X557" i="6" s="1"/>
  <c r="Z557" i="6" s="1"/>
  <c r="W501" i="6"/>
  <c r="X501" i="6" s="1"/>
  <c r="Z501" i="6" s="1"/>
  <c r="W437" i="6"/>
  <c r="X437" i="6" s="1"/>
  <c r="Z437" i="6" s="1"/>
  <c r="W165" i="6"/>
  <c r="X165" i="6" s="1"/>
  <c r="Z165" i="6" s="1"/>
  <c r="W669" i="6"/>
  <c r="X669" i="6" s="1"/>
  <c r="Z669" i="6" s="1"/>
  <c r="W581" i="6"/>
  <c r="X581" i="6" s="1"/>
  <c r="Z581" i="6" s="1"/>
  <c r="W269" i="6"/>
  <c r="X269" i="6" s="1"/>
  <c r="Z269" i="6" s="1"/>
  <c r="F5" i="3"/>
  <c r="J8" i="5" s="1"/>
  <c r="G8" i="5"/>
  <c r="S9" i="7" l="1"/>
  <c r="S10" i="7" s="1"/>
  <c r="AC45" i="7" s="1"/>
  <c r="AD45" i="7" s="1"/>
  <c r="B45" i="7" s="1"/>
  <c r="S12" i="7"/>
  <c r="Z5" i="6"/>
  <c r="AA5" i="6" s="1"/>
  <c r="M8" i="5"/>
  <c r="S7" i="6"/>
  <c r="K45" i="7" l="1"/>
  <c r="J45" i="7"/>
  <c r="I45" i="7"/>
  <c r="H45" i="7"/>
  <c r="G45" i="7"/>
  <c r="F45" i="7"/>
  <c r="E45" i="7"/>
  <c r="C45" i="7"/>
  <c r="U237" i="7"/>
  <c r="AC536" i="7"/>
  <c r="AD536" i="7" s="1"/>
  <c r="B536" i="7" s="1"/>
  <c r="AC75" i="7"/>
  <c r="AD75" i="7" s="1"/>
  <c r="B75" i="7" s="1"/>
  <c r="U125" i="7"/>
  <c r="AC218" i="7"/>
  <c r="AD218" i="7" s="1"/>
  <c r="B218" i="7" s="1"/>
  <c r="U320" i="7"/>
  <c r="U205" i="7"/>
  <c r="U9" i="7"/>
  <c r="U197" i="7"/>
  <c r="AC232" i="7"/>
  <c r="AD232" i="7" s="1"/>
  <c r="B232" i="7" s="1"/>
  <c r="U232" i="7"/>
  <c r="AC155" i="7"/>
  <c r="AD155" i="7" s="1"/>
  <c r="B155" i="7" s="1"/>
  <c r="U449" i="7"/>
  <c r="U60" i="7"/>
  <c r="AC59" i="7"/>
  <c r="AD59" i="7" s="1"/>
  <c r="B59" i="7" s="1"/>
  <c r="AC41" i="7"/>
  <c r="AD41" i="7" s="1"/>
  <c r="B41" i="7" s="1"/>
  <c r="U170" i="7"/>
  <c r="AC42" i="7"/>
  <c r="AD42" i="7" s="1"/>
  <c r="B42" i="7" s="1"/>
  <c r="U526" i="7"/>
  <c r="U262" i="7"/>
  <c r="AC506" i="7"/>
  <c r="AD506" i="7" s="1"/>
  <c r="B506" i="7" s="1"/>
  <c r="AC790" i="7"/>
  <c r="AD790" i="7" s="1"/>
  <c r="B790" i="7" s="1"/>
  <c r="AC168" i="7"/>
  <c r="AD168" i="7" s="1"/>
  <c r="B168" i="7" s="1"/>
  <c r="U6" i="7"/>
  <c r="V6" i="7" s="1"/>
  <c r="U639" i="7"/>
  <c r="AC396" i="7"/>
  <c r="AD396" i="7" s="1"/>
  <c r="B396" i="7" s="1"/>
  <c r="U779" i="7"/>
  <c r="AC52" i="7"/>
  <c r="AD52" i="7" s="1"/>
  <c r="B52" i="7" s="1"/>
  <c r="U94" i="7"/>
  <c r="U282" i="7"/>
  <c r="U108" i="7"/>
  <c r="AC241" i="7"/>
  <c r="AD241" i="7" s="1"/>
  <c r="B241" i="7" s="1"/>
  <c r="U717" i="7"/>
  <c r="AC561" i="7"/>
  <c r="AD561" i="7" s="1"/>
  <c r="B561" i="7" s="1"/>
  <c r="AC267" i="7"/>
  <c r="AD267" i="7" s="1"/>
  <c r="B267" i="7" s="1"/>
  <c r="AC5" i="7"/>
  <c r="AD5" i="7" s="1"/>
  <c r="B5" i="7" s="1"/>
  <c r="AC225" i="7"/>
  <c r="AD225" i="7" s="1"/>
  <c r="B225" i="7" s="1"/>
  <c r="AC280" i="7"/>
  <c r="AD280" i="7" s="1"/>
  <c r="B280" i="7" s="1"/>
  <c r="AC17" i="7"/>
  <c r="AD17" i="7" s="1"/>
  <c r="B17" i="7" s="1"/>
  <c r="U127" i="7"/>
  <c r="AC681" i="7"/>
  <c r="AD681" i="7" s="1"/>
  <c r="B681" i="7" s="1"/>
  <c r="AC632" i="7"/>
  <c r="AD632" i="7" s="1"/>
  <c r="B632" i="7" s="1"/>
  <c r="AC527" i="7"/>
  <c r="AD527" i="7" s="1"/>
  <c r="B527" i="7" s="1"/>
  <c r="AC6" i="7"/>
  <c r="AD6" i="7" s="1"/>
  <c r="B6" i="7" s="1"/>
  <c r="U266" i="7"/>
  <c r="AC294" i="7"/>
  <c r="AD294" i="7" s="1"/>
  <c r="B294" i="7" s="1"/>
  <c r="U802" i="7"/>
  <c r="U762" i="7"/>
  <c r="U816" i="7"/>
  <c r="U130" i="7"/>
  <c r="U250" i="7"/>
  <c r="AC81" i="7"/>
  <c r="AD81" i="7" s="1"/>
  <c r="B81" i="7" s="1"/>
  <c r="AC318" i="7"/>
  <c r="AD318" i="7" s="1"/>
  <c r="B318" i="7" s="1"/>
  <c r="AC880" i="7"/>
  <c r="AD880" i="7" s="1"/>
  <c r="B880" i="7" s="1"/>
  <c r="U904" i="7"/>
  <c r="AC109" i="7"/>
  <c r="AD109" i="7" s="1"/>
  <c r="B109" i="7" s="1"/>
  <c r="U5" i="7"/>
  <c r="V5" i="7" s="1"/>
  <c r="U44" i="7"/>
  <c r="U141" i="7"/>
  <c r="AC233" i="7"/>
  <c r="AD233" i="7" s="1"/>
  <c r="B233" i="7" s="1"/>
  <c r="AC27" i="7"/>
  <c r="AD27" i="7" s="1"/>
  <c r="B27" i="7" s="1"/>
  <c r="U156" i="7"/>
  <c r="U175" i="7"/>
  <c r="AC245" i="7"/>
  <c r="AD245" i="7" s="1"/>
  <c r="B245" i="7" s="1"/>
  <c r="AC444" i="7"/>
  <c r="AD444" i="7" s="1"/>
  <c r="B444" i="7" s="1"/>
  <c r="U368" i="7"/>
  <c r="U502" i="7"/>
  <c r="AC550" i="7"/>
  <c r="AD550" i="7" s="1"/>
  <c r="B550" i="7" s="1"/>
  <c r="U612" i="7"/>
  <c r="U661" i="7"/>
  <c r="U748" i="7"/>
  <c r="AC824" i="7"/>
  <c r="AD824" i="7" s="1"/>
  <c r="B824" i="7" s="1"/>
  <c r="AC936" i="7"/>
  <c r="AD936" i="7" s="1"/>
  <c r="B936" i="7" s="1"/>
  <c r="AC68" i="7"/>
  <c r="AD68" i="7" s="1"/>
  <c r="B68" i="7" s="1"/>
  <c r="U158" i="7"/>
  <c r="AC247" i="7"/>
  <c r="AD247" i="7" s="1"/>
  <c r="B247" i="7" s="1"/>
  <c r="U338" i="7"/>
  <c r="AC523" i="7"/>
  <c r="AD523" i="7" s="1"/>
  <c r="B523" i="7" s="1"/>
  <c r="U663" i="7"/>
  <c r="AC811" i="7"/>
  <c r="AD811" i="7" s="1"/>
  <c r="B811" i="7" s="1"/>
  <c r="AC914" i="7"/>
  <c r="AD914" i="7" s="1"/>
  <c r="B914" i="7" s="1"/>
  <c r="AC64" i="7"/>
  <c r="AD64" i="7" s="1"/>
  <c r="B64" i="7" s="1"/>
  <c r="AC265" i="7"/>
  <c r="AD265" i="7" s="1"/>
  <c r="B265" i="7" s="1"/>
  <c r="AC525" i="7"/>
  <c r="AD525" i="7" s="1"/>
  <c r="B525" i="7" s="1"/>
  <c r="AC807" i="7"/>
  <c r="AD807" i="7" s="1"/>
  <c r="B807" i="7" s="1"/>
  <c r="U251" i="7"/>
  <c r="AC570" i="7"/>
  <c r="AD570" i="7" s="1"/>
  <c r="B570" i="7" s="1"/>
  <c r="U828" i="7"/>
  <c r="U14" i="7"/>
  <c r="AC428" i="7"/>
  <c r="AD428" i="7" s="1"/>
  <c r="B428" i="7" s="1"/>
  <c r="U588" i="7"/>
  <c r="U807" i="7"/>
  <c r="U212" i="7"/>
  <c r="U38" i="7"/>
  <c r="U192" i="7"/>
  <c r="AC242" i="7"/>
  <c r="AD242" i="7" s="1"/>
  <c r="B242" i="7" s="1"/>
  <c r="AC277" i="7"/>
  <c r="AD277" i="7" s="1"/>
  <c r="B277" i="7" s="1"/>
  <c r="U337" i="7"/>
  <c r="U409" i="7"/>
  <c r="U508" i="7"/>
  <c r="AC540" i="7"/>
  <c r="AD540" i="7" s="1"/>
  <c r="B540" i="7" s="1"/>
  <c r="AC573" i="7"/>
  <c r="AD573" i="7" s="1"/>
  <c r="B573" i="7" s="1"/>
  <c r="AC656" i="7"/>
  <c r="AD656" i="7" s="1"/>
  <c r="B656" i="7" s="1"/>
  <c r="U685" i="7"/>
  <c r="U799" i="7"/>
  <c r="AC946" i="7"/>
  <c r="AD946" i="7" s="1"/>
  <c r="B946" i="7" s="1"/>
  <c r="U7" i="7"/>
  <c r="AC188" i="7"/>
  <c r="AD188" i="7" s="1"/>
  <c r="B188" i="7" s="1"/>
  <c r="AC301" i="7"/>
  <c r="AD301" i="7" s="1"/>
  <c r="B301" i="7" s="1"/>
  <c r="U386" i="7"/>
  <c r="AC572" i="7"/>
  <c r="AD572" i="7" s="1"/>
  <c r="B572" i="7" s="1"/>
  <c r="AC721" i="7"/>
  <c r="AD721" i="7" s="1"/>
  <c r="B721" i="7" s="1"/>
  <c r="U800" i="7"/>
  <c r="U938" i="7"/>
  <c r="AC30" i="7"/>
  <c r="AD30" i="7" s="1"/>
  <c r="B30" i="7" s="1"/>
  <c r="U249" i="7"/>
  <c r="AC537" i="7"/>
  <c r="AD537" i="7" s="1"/>
  <c r="B537" i="7" s="1"/>
  <c r="U804" i="7"/>
  <c r="AC471" i="7"/>
  <c r="AD471" i="7" s="1"/>
  <c r="B471" i="7" s="1"/>
  <c r="AC637" i="7"/>
  <c r="AD637" i="7" s="1"/>
  <c r="B637" i="7" s="1"/>
  <c r="U852" i="7"/>
  <c r="AC162" i="7"/>
  <c r="AD162" i="7" s="1"/>
  <c r="B162" i="7" s="1"/>
  <c r="AC386" i="7"/>
  <c r="AD386" i="7" s="1"/>
  <c r="B386" i="7" s="1"/>
  <c r="U577" i="7"/>
  <c r="AC894" i="7"/>
  <c r="AD894" i="7" s="1"/>
  <c r="B894" i="7" s="1"/>
  <c r="U118" i="7"/>
  <c r="U302" i="7"/>
  <c r="AC106" i="7"/>
  <c r="AD106" i="7" s="1"/>
  <c r="B106" i="7" s="1"/>
  <c r="AC264" i="7"/>
  <c r="AD264" i="7" s="1"/>
  <c r="B264" i="7" s="1"/>
  <c r="AC187" i="7"/>
  <c r="AD187" i="7" s="1"/>
  <c r="B187" i="7" s="1"/>
  <c r="AC92" i="7"/>
  <c r="AD92" i="7" s="1"/>
  <c r="B92" i="7" s="1"/>
  <c r="U54" i="7"/>
  <c r="U187" i="7"/>
  <c r="AC258" i="7"/>
  <c r="AD258" i="7" s="1"/>
  <c r="B258" i="7" s="1"/>
  <c r="U299" i="7"/>
  <c r="U353" i="7"/>
  <c r="U440" i="7"/>
  <c r="AC491" i="7"/>
  <c r="AD491" i="7" s="1"/>
  <c r="B491" i="7" s="1"/>
  <c r="U574" i="7"/>
  <c r="AC589" i="7"/>
  <c r="AD589" i="7" s="1"/>
  <c r="B589" i="7" s="1"/>
  <c r="U678" i="7"/>
  <c r="U701" i="7"/>
  <c r="U818" i="7"/>
  <c r="U934" i="7"/>
  <c r="U56" i="7"/>
  <c r="AC183" i="7"/>
  <c r="AD183" i="7" s="1"/>
  <c r="B183" i="7" s="1"/>
  <c r="U231" i="7"/>
  <c r="AC349" i="7"/>
  <c r="AD349" i="7" s="1"/>
  <c r="B349" i="7" s="1"/>
  <c r="AC639" i="7"/>
  <c r="AD639" i="7" s="1"/>
  <c r="B639" i="7" s="1"/>
  <c r="U719" i="7"/>
  <c r="U824" i="7"/>
  <c r="U953" i="7"/>
  <c r="U26" i="7"/>
  <c r="U455" i="7"/>
  <c r="U616" i="7"/>
  <c r="U803" i="7"/>
  <c r="U419" i="7"/>
  <c r="AC625" i="7"/>
  <c r="AD625" i="7" s="1"/>
  <c r="B625" i="7" s="1"/>
  <c r="U940" i="7"/>
  <c r="U164" i="7"/>
  <c r="U344" i="7"/>
  <c r="U680" i="7"/>
  <c r="AC895" i="7"/>
  <c r="AD895" i="7" s="1"/>
  <c r="B895" i="7" s="1"/>
  <c r="AC143" i="7"/>
  <c r="AD143" i="7" s="1"/>
  <c r="B143" i="7" s="1"/>
  <c r="U149" i="7"/>
  <c r="U43" i="7"/>
  <c r="U133" i="7"/>
  <c r="U57" i="7"/>
  <c r="AC94" i="7"/>
  <c r="AD94" i="7" s="1"/>
  <c r="B94" i="7" s="1"/>
  <c r="U195" i="7"/>
  <c r="AC133" i="7"/>
  <c r="AD133" i="7" s="1"/>
  <c r="B133" i="7" s="1"/>
  <c r="U291" i="7"/>
  <c r="AC343" i="7"/>
  <c r="AD343" i="7" s="1"/>
  <c r="B343" i="7" s="1"/>
  <c r="U393" i="7"/>
  <c r="AC427" i="7"/>
  <c r="AD427" i="7" s="1"/>
  <c r="B427" i="7" s="1"/>
  <c r="U478" i="7"/>
  <c r="U497" i="7"/>
  <c r="AC621" i="7"/>
  <c r="AD621" i="7" s="1"/>
  <c r="B621" i="7" s="1"/>
  <c r="AC694" i="7"/>
  <c r="AD694" i="7" s="1"/>
  <c r="B694" i="7" s="1"/>
  <c r="AC707" i="7"/>
  <c r="AD707" i="7" s="1"/>
  <c r="B707" i="7" s="1"/>
  <c r="AC846" i="7"/>
  <c r="AD846" i="7" s="1"/>
  <c r="B846" i="7" s="1"/>
  <c r="AC971" i="7"/>
  <c r="AD971" i="7" s="1"/>
  <c r="B971" i="7" s="1"/>
  <c r="AC12" i="7"/>
  <c r="AD12" i="7" s="1"/>
  <c r="B12" i="7" s="1"/>
  <c r="U97" i="7"/>
  <c r="U279" i="7"/>
  <c r="AC412" i="7"/>
  <c r="AD412" i="7" s="1"/>
  <c r="B412" i="7" s="1"/>
  <c r="AC602" i="7"/>
  <c r="AD602" i="7" s="1"/>
  <c r="B602" i="7" s="1"/>
  <c r="U718" i="7"/>
  <c r="AC859" i="7"/>
  <c r="AD859" i="7" s="1"/>
  <c r="B859" i="7" s="1"/>
  <c r="U981" i="7"/>
  <c r="AC174" i="7"/>
  <c r="AD174" i="7" s="1"/>
  <c r="B174" i="7" s="1"/>
  <c r="AC418" i="7"/>
  <c r="AD418" i="7" s="1"/>
  <c r="B418" i="7" s="1"/>
  <c r="U605" i="7"/>
  <c r="U889" i="7"/>
  <c r="U358" i="7"/>
  <c r="AC662" i="7"/>
  <c r="AD662" i="7" s="1"/>
  <c r="B662" i="7" s="1"/>
  <c r="AC918" i="7"/>
  <c r="AD918" i="7" s="1"/>
  <c r="B918" i="7" s="1"/>
  <c r="AC190" i="7"/>
  <c r="AD190" i="7" s="1"/>
  <c r="B190" i="7" s="1"/>
  <c r="AC355" i="7"/>
  <c r="AD355" i="7" s="1"/>
  <c r="B355" i="7" s="1"/>
  <c r="AC732" i="7"/>
  <c r="AD732" i="7" s="1"/>
  <c r="B732" i="7" s="1"/>
  <c r="U929" i="7"/>
  <c r="AC8" i="7"/>
  <c r="AD8" i="7" s="1"/>
  <c r="B8" i="7" s="1"/>
  <c r="U53" i="7"/>
  <c r="AC154" i="7"/>
  <c r="AD154" i="7" s="1"/>
  <c r="B154" i="7" s="1"/>
  <c r="AC181" i="7"/>
  <c r="AD181" i="7" s="1"/>
  <c r="B181" i="7" s="1"/>
  <c r="AC374" i="7"/>
  <c r="AD374" i="7" s="1"/>
  <c r="B374" i="7" s="1"/>
  <c r="U245" i="7"/>
  <c r="U410" i="7"/>
  <c r="AC379" i="7"/>
  <c r="AD379" i="7" s="1"/>
  <c r="B379" i="7" s="1"/>
  <c r="AC530" i="7"/>
  <c r="AD530" i="7" s="1"/>
  <c r="B530" i="7" s="1"/>
  <c r="AC552" i="7"/>
  <c r="AD552" i="7" s="1"/>
  <c r="B552" i="7" s="1"/>
  <c r="U601" i="7"/>
  <c r="AC715" i="7"/>
  <c r="AD715" i="7" s="1"/>
  <c r="B715" i="7" s="1"/>
  <c r="U763" i="7"/>
  <c r="AC852" i="7"/>
  <c r="AD852" i="7" s="1"/>
  <c r="B852" i="7" s="1"/>
  <c r="AC995" i="7"/>
  <c r="AD995" i="7" s="1"/>
  <c r="B995" i="7" s="1"/>
  <c r="U8" i="7"/>
  <c r="U177" i="7"/>
  <c r="U415" i="7"/>
  <c r="U472" i="7"/>
  <c r="U614" i="7"/>
  <c r="U758" i="7"/>
  <c r="AC863" i="7"/>
  <c r="AD863" i="7" s="1"/>
  <c r="B863" i="7" s="1"/>
  <c r="AC1000" i="7"/>
  <c r="AD1000" i="7" s="1"/>
  <c r="B1000" i="7" s="1"/>
  <c r="U176" i="7"/>
  <c r="U356" i="7"/>
  <c r="U665" i="7"/>
  <c r="AC930" i="7"/>
  <c r="AD930" i="7" s="1"/>
  <c r="B930" i="7" s="1"/>
  <c r="AC392" i="7"/>
  <c r="AD392" i="7" s="1"/>
  <c r="B392" i="7" s="1"/>
  <c r="U700" i="7"/>
  <c r="U957" i="7"/>
  <c r="U183" i="7"/>
  <c r="AC485" i="7"/>
  <c r="AD485" i="7" s="1"/>
  <c r="B485" i="7" s="1"/>
  <c r="AC705" i="7"/>
  <c r="AD705" i="7" s="1"/>
  <c r="B705" i="7" s="1"/>
  <c r="U992" i="7"/>
  <c r="AC7" i="7"/>
  <c r="AD7" i="7" s="1"/>
  <c r="B7" i="7" s="1"/>
  <c r="AC186" i="7"/>
  <c r="AD186" i="7" s="1"/>
  <c r="B186" i="7" s="1"/>
  <c r="AC199" i="7"/>
  <c r="AD199" i="7" s="1"/>
  <c r="B199" i="7" s="1"/>
  <c r="U244" i="7"/>
  <c r="U277" i="7"/>
  <c r="U392" i="7"/>
  <c r="AC476" i="7"/>
  <c r="AD476" i="7" s="1"/>
  <c r="B476" i="7" s="1"/>
  <c r="U623" i="7"/>
  <c r="AC584" i="7"/>
  <c r="AD584" i="7" s="1"/>
  <c r="B584" i="7" s="1"/>
  <c r="AC636" i="7"/>
  <c r="AD636" i="7" s="1"/>
  <c r="B636" i="7" s="1"/>
  <c r="U694" i="7"/>
  <c r="AC770" i="7"/>
  <c r="AD770" i="7" s="1"/>
  <c r="B770" i="7" s="1"/>
  <c r="U815" i="7"/>
  <c r="U978" i="7"/>
  <c r="U59" i="7"/>
  <c r="AC260" i="7"/>
  <c r="AD260" i="7" s="1"/>
  <c r="B260" i="7" s="1"/>
  <c r="U339" i="7"/>
  <c r="U470" i="7"/>
  <c r="AC591" i="7"/>
  <c r="AD591" i="7" s="1"/>
  <c r="B591" i="7" s="1"/>
  <c r="U703" i="7"/>
  <c r="U871" i="7"/>
  <c r="U98" i="7"/>
  <c r="AC226" i="7"/>
  <c r="AD226" i="7" s="1"/>
  <c r="B226" i="7" s="1"/>
  <c r="AC367" i="7"/>
  <c r="AD367" i="7" s="1"/>
  <c r="B367" i="7" s="1"/>
  <c r="AC723" i="7"/>
  <c r="AD723" i="7" s="1"/>
  <c r="B723" i="7" s="1"/>
  <c r="U925" i="7"/>
  <c r="U474" i="7"/>
  <c r="U691" i="7"/>
  <c r="AC998" i="7"/>
  <c r="AD998" i="7" s="1"/>
  <c r="B998" i="7" s="1"/>
  <c r="U220" i="7"/>
  <c r="AC479" i="7"/>
  <c r="AD479" i="7" s="1"/>
  <c r="B479" i="7" s="1"/>
  <c r="U752" i="7"/>
  <c r="AC21" i="7"/>
  <c r="AD21" i="7" s="1"/>
  <c r="B21" i="7" s="1"/>
  <c r="AC10" i="7"/>
  <c r="AD10" i="7" s="1"/>
  <c r="B10" i="7" s="1"/>
  <c r="AC211" i="7"/>
  <c r="AD211" i="7" s="1"/>
  <c r="B211" i="7" s="1"/>
  <c r="U95" i="7"/>
  <c r="U260" i="7"/>
  <c r="AC297" i="7"/>
  <c r="AD297" i="7" s="1"/>
  <c r="B297" i="7" s="1"/>
  <c r="U414" i="7"/>
  <c r="AC511" i="7"/>
  <c r="AD511" i="7" s="1"/>
  <c r="B511" i="7" s="1"/>
  <c r="U563" i="7"/>
  <c r="AC600" i="7"/>
  <c r="AD600" i="7" s="1"/>
  <c r="B600" i="7" s="1"/>
  <c r="AC624" i="7"/>
  <c r="AD624" i="7" s="1"/>
  <c r="B624" i="7" s="1"/>
  <c r="AC714" i="7"/>
  <c r="AD714" i="7" s="1"/>
  <c r="B714" i="7" s="1"/>
  <c r="U774" i="7"/>
  <c r="AC877" i="7"/>
  <c r="AD877" i="7" s="1"/>
  <c r="B877" i="7" s="1"/>
  <c r="U998" i="7"/>
  <c r="AC156" i="7"/>
  <c r="AD156" i="7" s="1"/>
  <c r="B156" i="7" s="1"/>
  <c r="U214" i="7"/>
  <c r="AC490" i="7"/>
  <c r="AD490" i="7" s="1"/>
  <c r="B490" i="7" s="1"/>
  <c r="AC512" i="7"/>
  <c r="AD512" i="7" s="1"/>
  <c r="B512" i="7" s="1"/>
  <c r="U603" i="7"/>
  <c r="AC774" i="7"/>
  <c r="AD774" i="7" s="1"/>
  <c r="B774" i="7" s="1"/>
  <c r="U893" i="7"/>
  <c r="AC97" i="7"/>
  <c r="AD97" i="7" s="1"/>
  <c r="B97" i="7" s="1"/>
  <c r="AC222" i="7"/>
  <c r="AD222" i="7" s="1"/>
  <c r="B222" i="7" s="1"/>
  <c r="U479" i="7"/>
  <c r="U761" i="7"/>
  <c r="AC968" i="7"/>
  <c r="AD968" i="7" s="1"/>
  <c r="B968" i="7" s="1"/>
  <c r="AC569" i="7"/>
  <c r="AD569" i="7" s="1"/>
  <c r="B569" i="7" s="1"/>
  <c r="U780" i="7"/>
  <c r="U75" i="7"/>
  <c r="AC253" i="7"/>
  <c r="AD253" i="7" s="1"/>
  <c r="B253" i="7" s="1"/>
  <c r="AC641" i="7"/>
  <c r="AD641" i="7" s="1"/>
  <c r="B641" i="7" s="1"/>
  <c r="U765" i="7"/>
  <c r="U31" i="7"/>
  <c r="U137" i="7"/>
  <c r="U310" i="7"/>
  <c r="AC313" i="7"/>
  <c r="AD313" i="7" s="1"/>
  <c r="B313" i="7" s="1"/>
  <c r="AC322" i="7"/>
  <c r="AD322" i="7" s="1"/>
  <c r="B322" i="7" s="1"/>
  <c r="AC303" i="7"/>
  <c r="AD303" i="7" s="1"/>
  <c r="B303" i="7" s="1"/>
  <c r="U379" i="7"/>
  <c r="AC434" i="7"/>
  <c r="AD434" i="7" s="1"/>
  <c r="B434" i="7" s="1"/>
  <c r="U482" i="7"/>
  <c r="U427" i="7"/>
  <c r="U506" i="7"/>
  <c r="U520" i="7"/>
  <c r="U507" i="7"/>
  <c r="U627" i="7"/>
  <c r="AC615" i="7"/>
  <c r="AD615" i="7" s="1"/>
  <c r="B615" i="7" s="1"/>
  <c r="AC657" i="7"/>
  <c r="AD657" i="7" s="1"/>
  <c r="B657" i="7" s="1"/>
  <c r="AC766" i="7"/>
  <c r="AD766" i="7" s="1"/>
  <c r="B766" i="7" s="1"/>
  <c r="AC736" i="7"/>
  <c r="AD736" i="7" s="1"/>
  <c r="B736" i="7" s="1"/>
  <c r="U772" i="7"/>
  <c r="AC809" i="7"/>
  <c r="AD809" i="7" s="1"/>
  <c r="B809" i="7" s="1"/>
  <c r="U838" i="7"/>
  <c r="AC850" i="7"/>
  <c r="AD850" i="7" s="1"/>
  <c r="B850" i="7" s="1"/>
  <c r="AC892" i="7"/>
  <c r="AD892" i="7" s="1"/>
  <c r="B892" i="7" s="1"/>
  <c r="U928" i="7"/>
  <c r="AC949" i="7"/>
  <c r="AD949" i="7" s="1"/>
  <c r="B949" i="7" s="1"/>
  <c r="U967" i="7"/>
  <c r="AC23" i="7"/>
  <c r="AD23" i="7" s="1"/>
  <c r="B23" i="7" s="1"/>
  <c r="U33" i="7"/>
  <c r="AC54" i="7"/>
  <c r="AD54" i="7" s="1"/>
  <c r="B54" i="7" s="1"/>
  <c r="AC220" i="7"/>
  <c r="AD220" i="7" s="1"/>
  <c r="B220" i="7" s="1"/>
  <c r="U120" i="7"/>
  <c r="AC145" i="7"/>
  <c r="AD145" i="7" s="1"/>
  <c r="B145" i="7" s="1"/>
  <c r="U139" i="7"/>
  <c r="AC326" i="7"/>
  <c r="AD326" i="7" s="1"/>
  <c r="B326" i="7" s="1"/>
  <c r="AC316" i="7"/>
  <c r="AD316" i="7" s="1"/>
  <c r="B316" i="7" s="1"/>
  <c r="AC327" i="7"/>
  <c r="AD327" i="7" s="1"/>
  <c r="B327" i="7" s="1"/>
  <c r="AC308" i="7"/>
  <c r="AD308" i="7" s="1"/>
  <c r="B308" i="7" s="1"/>
  <c r="U381" i="7"/>
  <c r="AC438" i="7"/>
  <c r="AD438" i="7" s="1"/>
  <c r="B438" i="7" s="1"/>
  <c r="U387" i="7"/>
  <c r="U429" i="7"/>
  <c r="AC515" i="7"/>
  <c r="AD515" i="7" s="1"/>
  <c r="B515" i="7" s="1"/>
  <c r="U522" i="7"/>
  <c r="U559" i="7"/>
  <c r="AC596" i="7"/>
  <c r="AD596" i="7" s="1"/>
  <c r="B596" i="7" s="1"/>
  <c r="AC585" i="7"/>
  <c r="AD585" i="7" s="1"/>
  <c r="B585" i="7" s="1"/>
  <c r="AC622" i="7"/>
  <c r="AD622" i="7" s="1"/>
  <c r="B622" i="7" s="1"/>
  <c r="U733" i="7"/>
  <c r="U707" i="7"/>
  <c r="U697" i="7"/>
  <c r="AC789" i="7"/>
  <c r="AD789" i="7" s="1"/>
  <c r="B789" i="7" s="1"/>
  <c r="AC839" i="7"/>
  <c r="AD839" i="7" s="1"/>
  <c r="B839" i="7" s="1"/>
  <c r="AC835" i="7"/>
  <c r="AD835" i="7" s="1"/>
  <c r="B835" i="7" s="1"/>
  <c r="U868" i="7"/>
  <c r="U884" i="7"/>
  <c r="AC951" i="7"/>
  <c r="AD951" i="7" s="1"/>
  <c r="B951" i="7" s="1"/>
  <c r="U947" i="7"/>
  <c r="AC980" i="7"/>
  <c r="AD980" i="7" s="1"/>
  <c r="B980" i="7" s="1"/>
  <c r="AC288" i="7"/>
  <c r="AD288" i="7" s="1"/>
  <c r="B288" i="7" s="1"/>
  <c r="AC289" i="7"/>
  <c r="AD289" i="7" s="1"/>
  <c r="B289" i="7" s="1"/>
  <c r="U305" i="7"/>
  <c r="AC340" i="7"/>
  <c r="AD340" i="7" s="1"/>
  <c r="B340" i="7" s="1"/>
  <c r="U367" i="7"/>
  <c r="U407" i="7"/>
  <c r="U436" i="7"/>
  <c r="U431" i="7"/>
  <c r="AC522" i="7"/>
  <c r="AD522" i="7" s="1"/>
  <c r="B522" i="7" s="1"/>
  <c r="AC544" i="7"/>
  <c r="AD544" i="7" s="1"/>
  <c r="B544" i="7" s="1"/>
  <c r="U495" i="7"/>
  <c r="U634" i="7"/>
  <c r="AC619" i="7"/>
  <c r="AD619" i="7" s="1"/>
  <c r="B619" i="7" s="1"/>
  <c r="U643" i="7"/>
  <c r="U744" i="7"/>
  <c r="AC712" i="7"/>
  <c r="AD712" i="7" s="1"/>
  <c r="B712" i="7" s="1"/>
  <c r="U753" i="7"/>
  <c r="AC772" i="7"/>
  <c r="AD772" i="7" s="1"/>
  <c r="B772" i="7" s="1"/>
  <c r="AC796" i="7"/>
  <c r="AD796" i="7" s="1"/>
  <c r="B796" i="7" s="1"/>
  <c r="U862" i="7"/>
  <c r="U883" i="7"/>
  <c r="U913" i="7"/>
  <c r="U935" i="7"/>
  <c r="U982" i="7"/>
  <c r="AC331" i="7"/>
  <c r="AD331" i="7" s="1"/>
  <c r="B331" i="7" s="1"/>
  <c r="U64" i="7"/>
  <c r="AC136" i="7"/>
  <c r="AD136" i="7" s="1"/>
  <c r="B136" i="7" s="1"/>
  <c r="AC202" i="7"/>
  <c r="AD202" i="7" s="1"/>
  <c r="B202" i="7" s="1"/>
  <c r="U90" i="7"/>
  <c r="AC248" i="7"/>
  <c r="AD248" i="7" s="1"/>
  <c r="B248" i="7" s="1"/>
  <c r="U20" i="7"/>
  <c r="U76" i="7"/>
  <c r="U21" i="7"/>
  <c r="AC65" i="7"/>
  <c r="AD65" i="7" s="1"/>
  <c r="B65" i="7" s="1"/>
  <c r="AC122" i="7"/>
  <c r="AD122" i="7" s="1"/>
  <c r="B122" i="7" s="1"/>
  <c r="U124" i="7"/>
  <c r="AC149" i="7"/>
  <c r="AD149" i="7" s="1"/>
  <c r="B149" i="7" s="1"/>
  <c r="U143" i="7"/>
  <c r="AC342" i="7"/>
  <c r="AD342" i="7" s="1"/>
  <c r="B342" i="7" s="1"/>
  <c r="AC336" i="7"/>
  <c r="AD336" i="7" s="1"/>
  <c r="B336" i="7" s="1"/>
  <c r="U213" i="7"/>
  <c r="U383" i="7"/>
  <c r="U422" i="7"/>
  <c r="U336" i="7"/>
  <c r="AC504" i="7"/>
  <c r="AD504" i="7" s="1"/>
  <c r="B504" i="7" s="1"/>
  <c r="AC469" i="7"/>
  <c r="AD469" i="7" s="1"/>
  <c r="B469" i="7" s="1"/>
  <c r="AC509" i="7"/>
  <c r="AD509" i="7" s="1"/>
  <c r="B509" i="7" s="1"/>
  <c r="U548" i="7"/>
  <c r="U513" i="7"/>
  <c r="AC644" i="7"/>
  <c r="AD644" i="7" s="1"/>
  <c r="B644" i="7" s="1"/>
  <c r="AC642" i="7"/>
  <c r="AD642" i="7" s="1"/>
  <c r="B642" i="7" s="1"/>
  <c r="AC663" i="7"/>
  <c r="AD663" i="7" s="1"/>
  <c r="B663" i="7" s="1"/>
  <c r="AC716" i="7"/>
  <c r="AD716" i="7" s="1"/>
  <c r="B716" i="7" s="1"/>
  <c r="AC697" i="7"/>
  <c r="AD697" i="7" s="1"/>
  <c r="B697" i="7" s="1"/>
  <c r="U737" i="7"/>
  <c r="AC777" i="7"/>
  <c r="AD777" i="7" s="1"/>
  <c r="B777" i="7" s="1"/>
  <c r="AC845" i="7"/>
  <c r="AD845" i="7" s="1"/>
  <c r="B845" i="7" s="1"/>
  <c r="U831" i="7"/>
  <c r="AC909" i="7"/>
  <c r="AD909" i="7" s="1"/>
  <c r="B909" i="7" s="1"/>
  <c r="AC938" i="7"/>
  <c r="AD938" i="7" s="1"/>
  <c r="B938" i="7" s="1"/>
  <c r="AC967" i="7"/>
  <c r="AD967" i="7" s="1"/>
  <c r="B967" i="7" s="1"/>
  <c r="U989" i="7"/>
  <c r="AC62" i="7"/>
  <c r="AD62" i="7" s="1"/>
  <c r="B62" i="7" s="1"/>
  <c r="AC93" i="7"/>
  <c r="AD93" i="7" s="1"/>
  <c r="B93" i="7" s="1"/>
  <c r="U24" i="7"/>
  <c r="AC172" i="7"/>
  <c r="AD172" i="7" s="1"/>
  <c r="B172" i="7" s="1"/>
  <c r="U174" i="7"/>
  <c r="AC209" i="7"/>
  <c r="AD209" i="7" s="1"/>
  <c r="B209" i="7" s="1"/>
  <c r="AC201" i="7"/>
  <c r="AD201" i="7" s="1"/>
  <c r="B201" i="7" s="1"/>
  <c r="U230" i="7"/>
  <c r="AC263" i="7"/>
  <c r="AD263" i="7" s="1"/>
  <c r="B263" i="7" s="1"/>
  <c r="U247" i="7"/>
  <c r="AC448" i="7"/>
  <c r="AD448" i="7" s="1"/>
  <c r="B448" i="7" s="1"/>
  <c r="AC411" i="7"/>
  <c r="AD411" i="7" s="1"/>
  <c r="B411" i="7" s="1"/>
  <c r="U354" i="7"/>
  <c r="AC365" i="7"/>
  <c r="AD365" i="7" s="1"/>
  <c r="B365" i="7" s="1"/>
  <c r="U471" i="7"/>
  <c r="U500" i="7"/>
  <c r="U544" i="7"/>
  <c r="AC562" i="7"/>
  <c r="AD562" i="7" s="1"/>
  <c r="B562" i="7" s="1"/>
  <c r="U633" i="7"/>
  <c r="U619" i="7"/>
  <c r="U749" i="7"/>
  <c r="U751" i="7"/>
  <c r="AC727" i="7"/>
  <c r="AD727" i="7" s="1"/>
  <c r="B727" i="7" s="1"/>
  <c r="U782" i="7"/>
  <c r="U839" i="7"/>
  <c r="AC854" i="7"/>
  <c r="AD854" i="7" s="1"/>
  <c r="B854" i="7" s="1"/>
  <c r="AC879" i="7"/>
  <c r="AD879" i="7" s="1"/>
  <c r="B879" i="7" s="1"/>
  <c r="AC898" i="7"/>
  <c r="AD898" i="7" s="1"/>
  <c r="B898" i="7" s="1"/>
  <c r="AC940" i="7"/>
  <c r="AD940" i="7" s="1"/>
  <c r="B940" i="7" s="1"/>
  <c r="AC960" i="7"/>
  <c r="AD960" i="7" s="1"/>
  <c r="B960" i="7" s="1"/>
  <c r="U1000" i="7"/>
  <c r="AC76" i="7"/>
  <c r="AD76" i="7" s="1"/>
  <c r="B76" i="7" s="1"/>
  <c r="U102" i="7"/>
  <c r="U42" i="7"/>
  <c r="AC189" i="7"/>
  <c r="AD189" i="7" s="1"/>
  <c r="B189" i="7" s="1"/>
  <c r="U201" i="7"/>
  <c r="AC224" i="7"/>
  <c r="AD224" i="7" s="1"/>
  <c r="B224" i="7" s="1"/>
  <c r="AC246" i="7"/>
  <c r="AD246" i="7" s="1"/>
  <c r="B246" i="7" s="1"/>
  <c r="U248" i="7"/>
  <c r="AC281" i="7"/>
  <c r="AD281" i="7" s="1"/>
  <c r="B281" i="7" s="1"/>
  <c r="U265" i="7"/>
  <c r="U325" i="7"/>
  <c r="AC445" i="7"/>
  <c r="AD445" i="7" s="1"/>
  <c r="B445" i="7" s="1"/>
  <c r="U372" i="7"/>
  <c r="AC384" i="7"/>
  <c r="AD384" i="7" s="1"/>
  <c r="B384" i="7" s="1"/>
  <c r="AC452" i="7"/>
  <c r="AD452" i="7" s="1"/>
  <c r="B452" i="7" s="1"/>
  <c r="AC534" i="7"/>
  <c r="AD534" i="7" s="1"/>
  <c r="B534" i="7" s="1"/>
  <c r="U549" i="7"/>
  <c r="U565" i="7"/>
  <c r="U636" i="7"/>
  <c r="U621" i="7"/>
  <c r="U679" i="7"/>
  <c r="U682" i="7"/>
  <c r="U731" i="7"/>
  <c r="U790" i="7"/>
  <c r="AC793" i="7"/>
  <c r="AD793" i="7" s="1"/>
  <c r="B793" i="7" s="1"/>
  <c r="AC828" i="7"/>
  <c r="AD828" i="7" s="1"/>
  <c r="B828" i="7" s="1"/>
  <c r="U819" i="7"/>
  <c r="AC868" i="7"/>
  <c r="AD868" i="7" s="1"/>
  <c r="B868" i="7" s="1"/>
  <c r="U911" i="7"/>
  <c r="AC952" i="7"/>
  <c r="AD952" i="7" s="1"/>
  <c r="B952" i="7" s="1"/>
  <c r="U961" i="7"/>
  <c r="AC283" i="7"/>
  <c r="AD283" i="7" s="1"/>
  <c r="B283" i="7" s="1"/>
  <c r="U267" i="7"/>
  <c r="U327" i="7"/>
  <c r="AC449" i="7"/>
  <c r="AD449" i="7" s="1"/>
  <c r="B449" i="7" s="1"/>
  <c r="U374" i="7"/>
  <c r="U491" i="7"/>
  <c r="U469" i="7"/>
  <c r="U542" i="7"/>
  <c r="AC551" i="7"/>
  <c r="AD551" i="7" s="1"/>
  <c r="B551" i="7" s="1"/>
  <c r="AC590" i="7"/>
  <c r="AD590" i="7" s="1"/>
  <c r="B590" i="7" s="1"/>
  <c r="AC579" i="7"/>
  <c r="AD579" i="7" s="1"/>
  <c r="B579" i="7" s="1"/>
  <c r="U650" i="7"/>
  <c r="AC668" i="7"/>
  <c r="AD668" i="7" s="1"/>
  <c r="B668" i="7" s="1"/>
  <c r="U726" i="7"/>
  <c r="AC706" i="7"/>
  <c r="AD706" i="7" s="1"/>
  <c r="B706" i="7" s="1"/>
  <c r="U786" i="7"/>
  <c r="U856" i="7"/>
  <c r="U878" i="7"/>
  <c r="AC867" i="7"/>
  <c r="AD867" i="7" s="1"/>
  <c r="B867" i="7" s="1"/>
  <c r="U899" i="7"/>
  <c r="AC957" i="7"/>
  <c r="AD957" i="7" s="1"/>
  <c r="B957" i="7" s="1"/>
  <c r="U980" i="7"/>
  <c r="U995" i="7"/>
  <c r="AC110" i="7"/>
  <c r="AD110" i="7" s="1"/>
  <c r="B110" i="7" s="1"/>
  <c r="U72" i="7"/>
  <c r="U30" i="7"/>
  <c r="AC178" i="7"/>
  <c r="AD178" i="7" s="1"/>
  <c r="B178" i="7" s="1"/>
  <c r="U180" i="7"/>
  <c r="AC243" i="7"/>
  <c r="AD243" i="7" s="1"/>
  <c r="B243" i="7" s="1"/>
  <c r="AC239" i="7"/>
  <c r="AD239" i="7" s="1"/>
  <c r="B239" i="7" s="1"/>
  <c r="U236" i="7"/>
  <c r="AC269" i="7"/>
  <c r="AD269" i="7" s="1"/>
  <c r="B269" i="7" s="1"/>
  <c r="U253" i="7"/>
  <c r="AC474" i="7"/>
  <c r="AD474" i="7" s="1"/>
  <c r="B474" i="7" s="1"/>
  <c r="AC421" i="7"/>
  <c r="AD421" i="7" s="1"/>
  <c r="B421" i="7" s="1"/>
  <c r="U360" i="7"/>
  <c r="AC371" i="7"/>
  <c r="AD371" i="7" s="1"/>
  <c r="B371" i="7" s="1"/>
  <c r="AC487" i="7"/>
  <c r="AD487" i="7" s="1"/>
  <c r="B487" i="7" s="1"/>
  <c r="AC520" i="7"/>
  <c r="AD520" i="7" s="1"/>
  <c r="B520" i="7" s="1"/>
  <c r="U561" i="7"/>
  <c r="U566" i="7"/>
  <c r="U604" i="7"/>
  <c r="U593" i="7"/>
  <c r="U653" i="7"/>
  <c r="AC763" i="7"/>
  <c r="AD763" i="7" s="1"/>
  <c r="B763" i="7" s="1"/>
  <c r="U732" i="7"/>
  <c r="U760" i="7"/>
  <c r="AC801" i="7"/>
  <c r="AD801" i="7" s="1"/>
  <c r="B801" i="7" s="1"/>
  <c r="AC836" i="7"/>
  <c r="AD836" i="7" s="1"/>
  <c r="B836" i="7" s="1"/>
  <c r="U823" i="7"/>
  <c r="AC872" i="7"/>
  <c r="AD872" i="7" s="1"/>
  <c r="B872" i="7" s="1"/>
  <c r="AC947" i="7"/>
  <c r="AD947" i="7" s="1"/>
  <c r="B947" i="7" s="1"/>
  <c r="U943" i="7"/>
  <c r="U977" i="7"/>
  <c r="AC37" i="7"/>
  <c r="AD37" i="7" s="1"/>
  <c r="B37" i="7" s="1"/>
  <c r="U47" i="7"/>
  <c r="U83" i="7"/>
  <c r="AC132" i="7"/>
  <c r="AD132" i="7" s="1"/>
  <c r="B132" i="7" s="1"/>
  <c r="U134" i="7"/>
  <c r="AC159" i="7"/>
  <c r="AD159" i="7" s="1"/>
  <c r="B159" i="7" s="1"/>
  <c r="U153" i="7"/>
  <c r="AC299" i="7"/>
  <c r="AD299" i="7" s="1"/>
  <c r="B299" i="7" s="1"/>
  <c r="AC300" i="7"/>
  <c r="AD300" i="7" s="1"/>
  <c r="B300" i="7" s="1"/>
  <c r="U207" i="7"/>
  <c r="AC364" i="7"/>
  <c r="AD364" i="7" s="1"/>
  <c r="B364" i="7" s="1"/>
  <c r="AC409" i="7"/>
  <c r="AD409" i="7" s="1"/>
  <c r="B409" i="7" s="1"/>
  <c r="U473" i="7"/>
  <c r="U418" i="7"/>
  <c r="U443" i="7"/>
  <c r="U468" i="7"/>
  <c r="U537" i="7"/>
  <c r="U523" i="7"/>
  <c r="U622" i="7"/>
  <c r="U658" i="7"/>
  <c r="U655" i="7"/>
  <c r="U735" i="7"/>
  <c r="AC711" i="7"/>
  <c r="AD711" i="7" s="1"/>
  <c r="B711" i="7" s="1"/>
  <c r="AC757" i="7"/>
  <c r="AD757" i="7" s="1"/>
  <c r="B757" i="7" s="1"/>
  <c r="AC799" i="7"/>
  <c r="AD799" i="7" s="1"/>
  <c r="B799" i="7" s="1"/>
  <c r="U858" i="7"/>
  <c r="AC857" i="7"/>
  <c r="AD857" i="7" s="1"/>
  <c r="B857" i="7" s="1"/>
  <c r="U882" i="7"/>
  <c r="AC943" i="7"/>
  <c r="AD943" i="7" s="1"/>
  <c r="B943" i="7" s="1"/>
  <c r="U956" i="7"/>
  <c r="AC975" i="7"/>
  <c r="AD975" i="7" s="1"/>
  <c r="B975" i="7" s="1"/>
  <c r="AC39" i="7"/>
  <c r="AD39" i="7" s="1"/>
  <c r="B39" i="7" s="1"/>
  <c r="U49" i="7"/>
  <c r="AC86" i="7"/>
  <c r="AD86" i="7" s="1"/>
  <c r="B86" i="7" s="1"/>
  <c r="AC134" i="7"/>
  <c r="AD134" i="7" s="1"/>
  <c r="B134" i="7" s="1"/>
  <c r="U136" i="7"/>
  <c r="AC161" i="7"/>
  <c r="AD161" i="7" s="1"/>
  <c r="B161" i="7" s="1"/>
  <c r="U155" i="7"/>
  <c r="AC304" i="7"/>
  <c r="AD304" i="7" s="1"/>
  <c r="B304" i="7" s="1"/>
  <c r="U304" i="7"/>
  <c r="U209" i="7"/>
  <c r="AC378" i="7"/>
  <c r="AD378" i="7" s="1"/>
  <c r="B378" i="7" s="1"/>
  <c r="AC416" i="7"/>
  <c r="AD416" i="7" s="1"/>
  <c r="B416" i="7" s="1"/>
  <c r="U489" i="7"/>
  <c r="AC419" i="7"/>
  <c r="AD419" i="7" s="1"/>
  <c r="B419" i="7" s="1"/>
  <c r="U445" i="7"/>
  <c r="AC472" i="7"/>
  <c r="AD472" i="7" s="1"/>
  <c r="B472" i="7" s="1"/>
  <c r="AC539" i="7"/>
  <c r="AD539" i="7" s="1"/>
  <c r="B539" i="7" s="1"/>
  <c r="U493" i="7"/>
  <c r="AC612" i="7"/>
  <c r="AD612" i="7" s="1"/>
  <c r="B612" i="7" s="1"/>
  <c r="AC601" i="7"/>
  <c r="AD601" i="7" s="1"/>
  <c r="B601" i="7" s="1"/>
  <c r="U656" i="7"/>
  <c r="AC674" i="7"/>
  <c r="AD674" i="7" s="1"/>
  <c r="B674" i="7" s="1"/>
  <c r="AC738" i="7"/>
  <c r="AD738" i="7" s="1"/>
  <c r="B738" i="7" s="1"/>
  <c r="U722" i="7"/>
  <c r="AC785" i="7"/>
  <c r="AD785" i="7" s="1"/>
  <c r="B785" i="7" s="1"/>
  <c r="U795" i="7"/>
  <c r="AC819" i="7"/>
  <c r="AD819" i="7" s="1"/>
  <c r="B819" i="7" s="1"/>
  <c r="AC873" i="7"/>
  <c r="AD873" i="7" s="1"/>
  <c r="B873" i="7" s="1"/>
  <c r="AC917" i="7"/>
  <c r="AD917" i="7" s="1"/>
  <c r="B917" i="7" s="1"/>
  <c r="U926" i="7"/>
  <c r="U969" i="7"/>
  <c r="AC986" i="7"/>
  <c r="AD986" i="7" s="1"/>
  <c r="B986" i="7" s="1"/>
  <c r="AC334" i="7"/>
  <c r="AD334" i="7" s="1"/>
  <c r="B334" i="7" s="1"/>
  <c r="AC328" i="7"/>
  <c r="AD328" i="7" s="1"/>
  <c r="B328" i="7" s="1"/>
  <c r="AC335" i="7"/>
  <c r="AD335" i="7" s="1"/>
  <c r="B335" i="7" s="1"/>
  <c r="U311" i="7"/>
  <c r="U389" i="7"/>
  <c r="AC442" i="7"/>
  <c r="AD442" i="7" s="1"/>
  <c r="B442" i="7" s="1"/>
  <c r="AC389" i="7"/>
  <c r="AD389" i="7" s="1"/>
  <c r="B389" i="7" s="1"/>
  <c r="U447" i="7"/>
  <c r="AC477" i="7"/>
  <c r="AD477" i="7" s="1"/>
  <c r="B477" i="7" s="1"/>
  <c r="AC576" i="7"/>
  <c r="AD576" i="7" s="1"/>
  <c r="B576" i="7" s="1"/>
  <c r="U511" i="7"/>
  <c r="AC635" i="7"/>
  <c r="AD635" i="7" s="1"/>
  <c r="B635" i="7" s="1"/>
  <c r="AC634" i="7"/>
  <c r="AD634" i="7" s="1"/>
  <c r="B634" i="7" s="1"/>
  <c r="U659" i="7"/>
  <c r="AC708" i="7"/>
  <c r="AD708" i="7" s="1"/>
  <c r="B708" i="7" s="1"/>
  <c r="AC744" i="7"/>
  <c r="AD744" i="7" s="1"/>
  <c r="B744" i="7" s="1"/>
  <c r="AC771" i="7"/>
  <c r="AD771" i="7" s="1"/>
  <c r="B771" i="7" s="1"/>
  <c r="U784" i="7"/>
  <c r="AC814" i="7"/>
  <c r="AD814" i="7" s="1"/>
  <c r="B814" i="7" s="1"/>
  <c r="U813" i="7"/>
  <c r="U903" i="7"/>
  <c r="AC901" i="7"/>
  <c r="AD901" i="7" s="1"/>
  <c r="B901" i="7" s="1"/>
  <c r="AC954" i="7"/>
  <c r="AD954" i="7" s="1"/>
  <c r="B954" i="7" s="1"/>
  <c r="U988" i="7"/>
  <c r="U165" i="7"/>
  <c r="AC114" i="7"/>
  <c r="AD114" i="7" s="1"/>
  <c r="B114" i="7" s="1"/>
  <c r="U292" i="7"/>
  <c r="U52" i="7"/>
  <c r="AC40" i="7"/>
  <c r="AD40" i="7" s="1"/>
  <c r="B40" i="7" s="1"/>
  <c r="AC11" i="7"/>
  <c r="AD11" i="7" s="1"/>
  <c r="B11" i="7" s="1"/>
  <c r="U37" i="7"/>
  <c r="U100" i="7"/>
  <c r="AC138" i="7"/>
  <c r="AD138" i="7" s="1"/>
  <c r="B138" i="7" s="1"/>
  <c r="U140" i="7"/>
  <c r="AC165" i="7"/>
  <c r="AD165" i="7" s="1"/>
  <c r="B165" i="7" s="1"/>
  <c r="U159" i="7"/>
  <c r="U309" i="7"/>
  <c r="AC312" i="7"/>
  <c r="AD312" i="7" s="1"/>
  <c r="B312" i="7" s="1"/>
  <c r="U229" i="7"/>
  <c r="AC414" i="7"/>
  <c r="AD414" i="7" s="1"/>
  <c r="B414" i="7" s="1"/>
  <c r="U463" i="7"/>
  <c r="U352" i="7"/>
  <c r="AC363" i="7"/>
  <c r="AD363" i="7" s="1"/>
  <c r="B363" i="7" s="1"/>
  <c r="AC516" i="7"/>
  <c r="AD516" i="7" s="1"/>
  <c r="B516" i="7" s="1"/>
  <c r="U496" i="7"/>
  <c r="U582" i="7"/>
  <c r="U529" i="7"/>
  <c r="U596" i="7"/>
  <c r="U585" i="7"/>
  <c r="U645" i="7"/>
  <c r="AC748" i="7"/>
  <c r="AD748" i="7" s="1"/>
  <c r="B748" i="7" s="1"/>
  <c r="U716" i="7"/>
  <c r="U764" i="7"/>
  <c r="U785" i="7"/>
  <c r="AC908" i="7"/>
  <c r="AD908" i="7" s="1"/>
  <c r="B908" i="7" s="1"/>
  <c r="U842" i="7"/>
  <c r="AC890" i="7"/>
  <c r="AD890" i="7" s="1"/>
  <c r="B890" i="7" s="1"/>
  <c r="AC912" i="7"/>
  <c r="AD912" i="7" s="1"/>
  <c r="B912" i="7" s="1"/>
  <c r="U951" i="7"/>
  <c r="AC992" i="7"/>
  <c r="AD992" i="7" s="1"/>
  <c r="B992" i="7" s="1"/>
  <c r="AC96" i="7"/>
  <c r="AD96" i="7" s="1"/>
  <c r="B96" i="7" s="1"/>
  <c r="U62" i="7"/>
  <c r="U40" i="7"/>
  <c r="U188" i="7"/>
  <c r="AC193" i="7"/>
  <c r="AD193" i="7" s="1"/>
  <c r="B193" i="7" s="1"/>
  <c r="AC210" i="7"/>
  <c r="AD210" i="7" s="1"/>
  <c r="B210" i="7" s="1"/>
  <c r="AC244" i="7"/>
  <c r="AD244" i="7" s="1"/>
  <c r="B244" i="7" s="1"/>
  <c r="U246" i="7"/>
  <c r="AC279" i="7"/>
  <c r="AD279" i="7" s="1"/>
  <c r="B279" i="7" s="1"/>
  <c r="U263" i="7"/>
  <c r="U323" i="7"/>
  <c r="AC441" i="7"/>
  <c r="AD441" i="7" s="1"/>
  <c r="B441" i="7" s="1"/>
  <c r="U370" i="7"/>
  <c r="AC381" i="7"/>
  <c r="AD381" i="7" s="1"/>
  <c r="B381" i="7" s="1"/>
  <c r="AC513" i="7"/>
  <c r="AD513" i="7" s="1"/>
  <c r="B513" i="7" s="1"/>
  <c r="AC532" i="7"/>
  <c r="AD532" i="7" s="1"/>
  <c r="B532" i="7" s="1"/>
  <c r="U539" i="7"/>
  <c r="AC586" i="7"/>
  <c r="AD586" i="7" s="1"/>
  <c r="B586" i="7" s="1"/>
  <c r="AC575" i="7"/>
  <c r="AD575" i="7" s="1"/>
  <c r="B575" i="7" s="1"/>
  <c r="U644" i="7"/>
  <c r="AC658" i="7"/>
  <c r="AD658" i="7" s="1"/>
  <c r="B658" i="7" s="1"/>
  <c r="U696" i="7"/>
  <c r="U687" i="7"/>
  <c r="AC776" i="7"/>
  <c r="AD776" i="7" s="1"/>
  <c r="B776" i="7" s="1"/>
  <c r="U801" i="7"/>
  <c r="AC825" i="7"/>
  <c r="AD825" i="7" s="1"/>
  <c r="B825" i="7" s="1"/>
  <c r="AC887" i="7"/>
  <c r="AD887" i="7" s="1"/>
  <c r="B887" i="7" s="1"/>
  <c r="AC945" i="7"/>
  <c r="AD945" i="7" s="1"/>
  <c r="B945" i="7" s="1"/>
  <c r="U912" i="7"/>
  <c r="U975" i="7"/>
  <c r="AC77" i="7"/>
  <c r="AD77" i="7" s="1"/>
  <c r="B77" i="7" s="1"/>
  <c r="U106" i="7"/>
  <c r="AC14" i="7"/>
  <c r="AD14" i="7" s="1"/>
  <c r="B14" i="7" s="1"/>
  <c r="AC61" i="7"/>
  <c r="AD61" i="7" s="1"/>
  <c r="B61" i="7" s="1"/>
  <c r="AC219" i="7"/>
  <c r="AD219" i="7" s="1"/>
  <c r="B219" i="7" s="1"/>
  <c r="U194" i="7"/>
  <c r="U99" i="7"/>
  <c r="AC262" i="7"/>
  <c r="AD262" i="7" s="1"/>
  <c r="B262" i="7" s="1"/>
  <c r="U264" i="7"/>
  <c r="U306" i="7"/>
  <c r="U281" i="7"/>
  <c r="U341" i="7"/>
  <c r="U399" i="7"/>
  <c r="AC388" i="7"/>
  <c r="AD388" i="7" s="1"/>
  <c r="B388" i="7" s="1"/>
  <c r="U413" i="7"/>
  <c r="AC473" i="7"/>
  <c r="AD473" i="7" s="1"/>
  <c r="B473" i="7" s="1"/>
  <c r="U564" i="7"/>
  <c r="AC541" i="7"/>
  <c r="AD541" i="7" s="1"/>
  <c r="B541" i="7" s="1"/>
  <c r="AC588" i="7"/>
  <c r="AD588" i="7" s="1"/>
  <c r="B588" i="7" s="1"/>
  <c r="AC577" i="7"/>
  <c r="AD577" i="7" s="1"/>
  <c r="B577" i="7" s="1"/>
  <c r="U648" i="7"/>
  <c r="AC660" i="7"/>
  <c r="AD660" i="7" s="1"/>
  <c r="B660" i="7" s="1"/>
  <c r="U698" i="7"/>
  <c r="U689" i="7"/>
  <c r="U777" i="7"/>
  <c r="U812" i="7"/>
  <c r="U850" i="7"/>
  <c r="AC838" i="7"/>
  <c r="AD838" i="7" s="1"/>
  <c r="B838" i="7" s="1"/>
  <c r="AC884" i="7"/>
  <c r="AD884" i="7" s="1"/>
  <c r="B884" i="7" s="1"/>
  <c r="U919" i="7"/>
  <c r="AC964" i="7"/>
  <c r="AD964" i="7" s="1"/>
  <c r="B964" i="7" s="1"/>
  <c r="AC985" i="7"/>
  <c r="AD985" i="7" s="1"/>
  <c r="B985" i="7" s="1"/>
  <c r="AC311" i="7"/>
  <c r="AD311" i="7" s="1"/>
  <c r="B311" i="7" s="1"/>
  <c r="U283" i="7"/>
  <c r="U343" i="7"/>
  <c r="U400" i="7"/>
  <c r="AC394" i="7"/>
  <c r="AD394" i="7" s="1"/>
  <c r="B394" i="7" s="1"/>
  <c r="U423" i="7"/>
  <c r="AC497" i="7"/>
  <c r="AD497" i="7" s="1"/>
  <c r="B497" i="7" s="1"/>
  <c r="U575" i="7"/>
  <c r="AC546" i="7"/>
  <c r="AD546" i="7" s="1"/>
  <c r="B546" i="7" s="1"/>
  <c r="AC606" i="7"/>
  <c r="AD606" i="7" s="1"/>
  <c r="B606" i="7" s="1"/>
  <c r="AC595" i="7"/>
  <c r="AD595" i="7" s="1"/>
  <c r="B595" i="7" s="1"/>
  <c r="AC638" i="7"/>
  <c r="AD638" i="7" s="1"/>
  <c r="B638" i="7" s="1"/>
  <c r="AC684" i="7"/>
  <c r="AD684" i="7" s="1"/>
  <c r="B684" i="7" s="1"/>
  <c r="AC671" i="7"/>
  <c r="AD671" i="7" s="1"/>
  <c r="B671" i="7" s="1"/>
  <c r="AC742" i="7"/>
  <c r="AD742" i="7" s="1"/>
  <c r="B742" i="7" s="1"/>
  <c r="U773" i="7"/>
  <c r="U789" i="7"/>
  <c r="AC829" i="7"/>
  <c r="AD829" i="7" s="1"/>
  <c r="B829" i="7" s="1"/>
  <c r="AC883" i="7"/>
  <c r="AD883" i="7" s="1"/>
  <c r="B883" i="7" s="1"/>
  <c r="AC902" i="7"/>
  <c r="AD902" i="7" s="1"/>
  <c r="B902" i="7" s="1"/>
  <c r="U916" i="7"/>
  <c r="AC970" i="7"/>
  <c r="AD970" i="7" s="1"/>
  <c r="B970" i="7" s="1"/>
  <c r="AC67" i="7"/>
  <c r="AD67" i="7" s="1"/>
  <c r="B67" i="7" s="1"/>
  <c r="U84" i="7"/>
  <c r="AC107" i="7"/>
  <c r="AD107" i="7" s="1"/>
  <c r="B107" i="7" s="1"/>
  <c r="U46" i="7"/>
  <c r="AC198" i="7"/>
  <c r="AD198" i="7" s="1"/>
  <c r="B198" i="7" s="1"/>
  <c r="AC214" i="7"/>
  <c r="AD214" i="7" s="1"/>
  <c r="B214" i="7" s="1"/>
  <c r="U87" i="7"/>
  <c r="AC250" i="7"/>
  <c r="AD250" i="7" s="1"/>
  <c r="B250" i="7" s="1"/>
  <c r="U252" i="7"/>
  <c r="AC285" i="7"/>
  <c r="AD285" i="7" s="1"/>
  <c r="B285" i="7" s="1"/>
  <c r="U269" i="7"/>
  <c r="U329" i="7"/>
  <c r="U452" i="7"/>
  <c r="U376" i="7"/>
  <c r="U395" i="7"/>
  <c r="AC458" i="7"/>
  <c r="AD458" i="7" s="1"/>
  <c r="B458" i="7" s="1"/>
  <c r="U541" i="7"/>
  <c r="AC628" i="7"/>
  <c r="AD628" i="7" s="1"/>
  <c r="B628" i="7" s="1"/>
  <c r="U546" i="7"/>
  <c r="U620" i="7"/>
  <c r="U609" i="7"/>
  <c r="U676" i="7"/>
  <c r="AC731" i="7"/>
  <c r="AD731" i="7" s="1"/>
  <c r="B731" i="7" s="1"/>
  <c r="U709" i="7"/>
  <c r="U769" i="7"/>
  <c r="AC797" i="7"/>
  <c r="AD797" i="7" s="1"/>
  <c r="B797" i="7" s="1"/>
  <c r="AC855" i="7"/>
  <c r="AD855" i="7" s="1"/>
  <c r="B855" i="7" s="1"/>
  <c r="AC843" i="7"/>
  <c r="AD843" i="7" s="1"/>
  <c r="B843" i="7" s="1"/>
  <c r="U888" i="7"/>
  <c r="AC925" i="7"/>
  <c r="AD925" i="7" s="1"/>
  <c r="B925" i="7" s="1"/>
  <c r="AC941" i="7"/>
  <c r="AD941" i="7" s="1"/>
  <c r="B941" i="7" s="1"/>
  <c r="U965" i="7"/>
  <c r="AC53" i="7"/>
  <c r="AD53" i="7" s="1"/>
  <c r="B53" i="7" s="1"/>
  <c r="AC71" i="7"/>
  <c r="AD71" i="7" s="1"/>
  <c r="B71" i="7" s="1"/>
  <c r="U58" i="7"/>
  <c r="AC148" i="7"/>
  <c r="AD148" i="7" s="1"/>
  <c r="B148" i="7" s="1"/>
  <c r="U150" i="7"/>
  <c r="AC175" i="7"/>
  <c r="AD175" i="7" s="1"/>
  <c r="B175" i="7" s="1"/>
  <c r="U169" i="7"/>
  <c r="AC347" i="7"/>
  <c r="AD347" i="7" s="1"/>
  <c r="B347" i="7" s="1"/>
  <c r="AC352" i="7"/>
  <c r="AD352" i="7" s="1"/>
  <c r="B352" i="7" s="1"/>
  <c r="U223" i="7"/>
  <c r="AC399" i="7"/>
  <c r="AD399" i="7" s="1"/>
  <c r="B399" i="7" s="1"/>
  <c r="U442" i="7"/>
  <c r="U330" i="7"/>
  <c r="AC447" i="7"/>
  <c r="AD447" i="7" s="1"/>
  <c r="B447" i="7" s="1"/>
  <c r="AC461" i="7"/>
  <c r="AD461" i="7" s="1"/>
  <c r="B461" i="7" s="1"/>
  <c r="AC502" i="7"/>
  <c r="AD502" i="7" s="1"/>
  <c r="B502" i="7" s="1"/>
  <c r="AC567" i="7"/>
  <c r="AD567" i="7" s="1"/>
  <c r="B567" i="7" s="1"/>
  <c r="U540" i="7"/>
  <c r="U590" i="7"/>
  <c r="U579" i="7"/>
  <c r="AC650" i="7"/>
  <c r="AD650" i="7" s="1"/>
  <c r="B650" i="7" s="1"/>
  <c r="U688" i="7"/>
  <c r="AC743" i="7"/>
  <c r="AD743" i="7" s="1"/>
  <c r="B743" i="7" s="1"/>
  <c r="AC760" i="7"/>
  <c r="AD760" i="7" s="1"/>
  <c r="B760" i="7" s="1"/>
  <c r="U834" i="7"/>
  <c r="U833" i="7"/>
  <c r="AC871" i="7"/>
  <c r="AD871" i="7" s="1"/>
  <c r="B871" i="7" s="1"/>
  <c r="U907" i="7"/>
  <c r="AC923" i="7"/>
  <c r="AD923" i="7" s="1"/>
  <c r="B923" i="7" s="1"/>
  <c r="AC966" i="7"/>
  <c r="AD966" i="7" s="1"/>
  <c r="B966" i="7" s="1"/>
  <c r="AC981" i="7"/>
  <c r="AD981" i="7" s="1"/>
  <c r="B981" i="7" s="1"/>
  <c r="U55" i="7"/>
  <c r="AC78" i="7"/>
  <c r="AD78" i="7" s="1"/>
  <c r="B78" i="7" s="1"/>
  <c r="AC84" i="7"/>
  <c r="AD84" i="7" s="1"/>
  <c r="B84" i="7" s="1"/>
  <c r="AC150" i="7"/>
  <c r="AD150" i="7" s="1"/>
  <c r="B150" i="7" s="1"/>
  <c r="U152" i="7"/>
  <c r="AC177" i="7"/>
  <c r="AD177" i="7" s="1"/>
  <c r="B177" i="7" s="1"/>
  <c r="U171" i="7"/>
  <c r="AC354" i="7"/>
  <c r="AD354" i="7" s="1"/>
  <c r="B354" i="7" s="1"/>
  <c r="AC360" i="7"/>
  <c r="AD360" i="7" s="1"/>
  <c r="B360" i="7" s="1"/>
  <c r="U225" i="7"/>
  <c r="U406" i="7"/>
  <c r="U446" i="7"/>
  <c r="U332" i="7"/>
  <c r="U466" i="7"/>
  <c r="U464" i="7"/>
  <c r="U504" i="7"/>
  <c r="U570" i="7"/>
  <c r="U509" i="7"/>
  <c r="AC631" i="7"/>
  <c r="AD631" i="7" s="1"/>
  <c r="B631" i="7" s="1"/>
  <c r="AC617" i="7"/>
  <c r="AD617" i="7" s="1"/>
  <c r="B617" i="7" s="1"/>
  <c r="U674" i="7"/>
  <c r="AC690" i="7"/>
  <c r="AD690" i="7" s="1"/>
  <c r="B690" i="7" s="1"/>
  <c r="AC677" i="7"/>
  <c r="AD677" i="7" s="1"/>
  <c r="B677" i="7" s="1"/>
  <c r="AC753" i="7"/>
  <c r="AD753" i="7" s="1"/>
  <c r="B753" i="7" s="1"/>
  <c r="U808" i="7"/>
  <c r="U837" i="7"/>
  <c r="AC842" i="7"/>
  <c r="AD842" i="7" s="1"/>
  <c r="B842" i="7" s="1"/>
  <c r="U891" i="7"/>
  <c r="AC911" i="7"/>
  <c r="AD911" i="7" s="1"/>
  <c r="B911" i="7" s="1"/>
  <c r="AC950" i="7"/>
  <c r="AD950" i="7" s="1"/>
  <c r="B950" i="7" s="1"/>
  <c r="AC973" i="7"/>
  <c r="AD973" i="7" s="1"/>
  <c r="B973" i="7" s="1"/>
  <c r="U994" i="7"/>
  <c r="AC306" i="7"/>
  <c r="AD306" i="7" s="1"/>
  <c r="B306" i="7" s="1"/>
  <c r="U307" i="7"/>
  <c r="U211" i="7"/>
  <c r="AC387" i="7"/>
  <c r="AD387" i="7" s="1"/>
  <c r="B387" i="7" s="1"/>
  <c r="U417" i="7"/>
  <c r="U318" i="7"/>
  <c r="AC423" i="7"/>
  <c r="AD423" i="7" s="1"/>
  <c r="B423" i="7" s="1"/>
  <c r="AC468" i="7"/>
  <c r="AD468" i="7" s="1"/>
  <c r="B468" i="7" s="1"/>
  <c r="AC508" i="7"/>
  <c r="AD508" i="7" s="1"/>
  <c r="B508" i="7" s="1"/>
  <c r="AC545" i="7"/>
  <c r="AD545" i="7" s="1"/>
  <c r="B545" i="7" s="1"/>
  <c r="U527" i="7"/>
  <c r="U594" i="7"/>
  <c r="U583" i="7"/>
  <c r="U725" i="7"/>
  <c r="U743" i="7"/>
  <c r="AC719" i="7"/>
  <c r="AD719" i="7" s="1"/>
  <c r="B719" i="7" s="1"/>
  <c r="U775" i="7"/>
  <c r="U822" i="7"/>
  <c r="U843" i="7"/>
  <c r="U829" i="7"/>
  <c r="AC878" i="7"/>
  <c r="AD878" i="7" s="1"/>
  <c r="B878" i="7" s="1"/>
  <c r="AC934" i="7"/>
  <c r="AD934" i="7" s="1"/>
  <c r="B934" i="7" s="1"/>
  <c r="AC958" i="7"/>
  <c r="AD958" i="7" s="1"/>
  <c r="B958" i="7" s="1"/>
  <c r="AC974" i="7"/>
  <c r="AD974" i="7" s="1"/>
  <c r="B974" i="7" s="1"/>
  <c r="U101" i="7"/>
  <c r="AC16" i="7"/>
  <c r="AD16" i="7" s="1"/>
  <c r="B16" i="7" s="1"/>
  <c r="U157" i="7"/>
  <c r="AC90" i="7"/>
  <c r="AD90" i="7" s="1"/>
  <c r="B90" i="7" s="1"/>
  <c r="AC91" i="7"/>
  <c r="AD91" i="7" s="1"/>
  <c r="B91" i="7" s="1"/>
  <c r="AC208" i="7"/>
  <c r="AD208" i="7" s="1"/>
  <c r="B208" i="7" s="1"/>
  <c r="AC237" i="7"/>
  <c r="AD237" i="7" s="1"/>
  <c r="B237" i="7" s="1"/>
  <c r="U115" i="7"/>
  <c r="AC278" i="7"/>
  <c r="AD278" i="7" s="1"/>
  <c r="B278" i="7" s="1"/>
  <c r="U280" i="7"/>
  <c r="AC368" i="7"/>
  <c r="AD368" i="7" s="1"/>
  <c r="B368" i="7" s="1"/>
  <c r="AC309" i="7"/>
  <c r="AD309" i="7" s="1"/>
  <c r="B309" i="7" s="1"/>
  <c r="U357" i="7"/>
  <c r="AC455" i="7"/>
  <c r="AD455" i="7" s="1"/>
  <c r="B455" i="7" s="1"/>
  <c r="AC417" i="7"/>
  <c r="AD417" i="7" s="1"/>
  <c r="B417" i="7" s="1"/>
  <c r="U484" i="7"/>
  <c r="U461" i="7"/>
  <c r="AC538" i="7"/>
  <c r="AD538" i="7" s="1"/>
  <c r="B538" i="7" s="1"/>
  <c r="U580" i="7"/>
  <c r="AC604" i="7"/>
  <c r="AD604" i="7" s="1"/>
  <c r="B604" i="7" s="1"/>
  <c r="AC593" i="7"/>
  <c r="AD593" i="7" s="1"/>
  <c r="B593" i="7" s="1"/>
  <c r="U637" i="7"/>
  <c r="AC745" i="7"/>
  <c r="AD745" i="7" s="1"/>
  <c r="B745" i="7" s="1"/>
  <c r="AC722" i="7"/>
  <c r="AD722" i="7" s="1"/>
  <c r="B722" i="7" s="1"/>
  <c r="U705" i="7"/>
  <c r="AC783" i="7"/>
  <c r="AD783" i="7" s="1"/>
  <c r="B783" i="7" s="1"/>
  <c r="U848" i="7"/>
  <c r="U826" i="7"/>
  <c r="AC849" i="7"/>
  <c r="AD849" i="7" s="1"/>
  <c r="B849" i="7" s="1"/>
  <c r="AC891" i="7"/>
  <c r="AD891" i="7" s="1"/>
  <c r="B891" i="7" s="1"/>
  <c r="AC924" i="7"/>
  <c r="AD924" i="7" s="1"/>
  <c r="B924" i="7" s="1"/>
  <c r="U955" i="7"/>
  <c r="AC993" i="7"/>
  <c r="AD993" i="7" s="1"/>
  <c r="B993" i="7" s="1"/>
  <c r="U289" i="7"/>
  <c r="U312" i="7"/>
  <c r="U359" i="7"/>
  <c r="AC463" i="7"/>
  <c r="AD463" i="7" s="1"/>
  <c r="B463" i="7" s="1"/>
  <c r="U420" i="7"/>
  <c r="U439" i="7"/>
  <c r="AC464" i="7"/>
  <c r="AD464" i="7" s="1"/>
  <c r="B464" i="7" s="1"/>
  <c r="U516" i="7"/>
  <c r="U503" i="7"/>
  <c r="AC623" i="7"/>
  <c r="AD623" i="7" s="1"/>
  <c r="B623" i="7" s="1"/>
  <c r="AC611" i="7"/>
  <c r="AD611" i="7" s="1"/>
  <c r="B611" i="7" s="1"/>
  <c r="U671" i="7"/>
  <c r="AC700" i="7"/>
  <c r="AD700" i="7" s="1"/>
  <c r="B700" i="7" s="1"/>
  <c r="AC687" i="7"/>
  <c r="AD687" i="7" s="1"/>
  <c r="B687" i="7" s="1"/>
  <c r="AC717" i="7"/>
  <c r="AD717" i="7" s="1"/>
  <c r="B717" i="7" s="1"/>
  <c r="AC813" i="7"/>
  <c r="AD813" i="7" s="1"/>
  <c r="B813" i="7" s="1"/>
  <c r="U820" i="7"/>
  <c r="U864" i="7"/>
  <c r="U859" i="7"/>
  <c r="AC927" i="7"/>
  <c r="AD927" i="7" s="1"/>
  <c r="B927" i="7" s="1"/>
  <c r="AC942" i="7"/>
  <c r="AD942" i="7" s="1"/>
  <c r="B942" i="7" s="1"/>
  <c r="AC982" i="7"/>
  <c r="AD982" i="7" s="1"/>
  <c r="B982" i="7" s="1"/>
  <c r="AC98" i="7"/>
  <c r="AD98" i="7" s="1"/>
  <c r="B98" i="7" s="1"/>
  <c r="AC60" i="7"/>
  <c r="AD60" i="7" s="1"/>
  <c r="B60" i="7" s="1"/>
  <c r="AC18" i="7"/>
  <c r="AD18" i="7" s="1"/>
  <c r="B18" i="7" s="1"/>
  <c r="AC66" i="7"/>
  <c r="AD66" i="7" s="1"/>
  <c r="B66" i="7" s="1"/>
  <c r="AC235" i="7"/>
  <c r="AD235" i="7" s="1"/>
  <c r="B235" i="7" s="1"/>
  <c r="U203" i="7"/>
  <c r="U103" i="7"/>
  <c r="AC266" i="7"/>
  <c r="AD266" i="7" s="1"/>
  <c r="B266" i="7" s="1"/>
  <c r="U268" i="7"/>
  <c r="U314" i="7"/>
  <c r="U285" i="7"/>
  <c r="U345" i="7"/>
  <c r="AC404" i="7"/>
  <c r="AD404" i="7" s="1"/>
  <c r="B404" i="7" s="1"/>
  <c r="U397" i="7"/>
  <c r="U458" i="7"/>
  <c r="U481" i="7"/>
  <c r="U572" i="7"/>
  <c r="AC529" i="7"/>
  <c r="AD529" i="7" s="1"/>
  <c r="B529" i="7" s="1"/>
  <c r="U573" i="7"/>
  <c r="U642" i="7"/>
  <c r="U628" i="7"/>
  <c r="AC648" i="7"/>
  <c r="AD648" i="7" s="1"/>
  <c r="B648" i="7" s="1"/>
  <c r="U686" i="7"/>
  <c r="U739" i="7"/>
  <c r="U756" i="7"/>
  <c r="AC818" i="7"/>
  <c r="AD818" i="7" s="1"/>
  <c r="B818" i="7" s="1"/>
  <c r="U830" i="7"/>
  <c r="U853" i="7"/>
  <c r="U880" i="7"/>
  <c r="U942" i="7"/>
  <c r="AC955" i="7"/>
  <c r="AD955" i="7" s="1"/>
  <c r="B955" i="7" s="1"/>
  <c r="AC996" i="7"/>
  <c r="AD996" i="7" s="1"/>
  <c r="B996" i="7" s="1"/>
  <c r="U82" i="7"/>
  <c r="AC112" i="7"/>
  <c r="AD112" i="7" s="1"/>
  <c r="B112" i="7" s="1"/>
  <c r="U16" i="7"/>
  <c r="AC164" i="7"/>
  <c r="AD164" i="7" s="1"/>
  <c r="B164" i="7" s="1"/>
  <c r="U166" i="7"/>
  <c r="U196" i="7"/>
  <c r="U185" i="7"/>
  <c r="U222" i="7"/>
  <c r="AC255" i="7"/>
  <c r="AD255" i="7" s="1"/>
  <c r="B255" i="7" s="1"/>
  <c r="U239" i="7"/>
  <c r="AC432" i="7"/>
  <c r="AD432" i="7" s="1"/>
  <c r="B432" i="7" s="1"/>
  <c r="AC397" i="7"/>
  <c r="AD397" i="7" s="1"/>
  <c r="B397" i="7" s="1"/>
  <c r="U346" i="7"/>
  <c r="AC357" i="7"/>
  <c r="AD357" i="7" s="1"/>
  <c r="B357" i="7" s="1"/>
  <c r="U486" i="7"/>
  <c r="U480" i="7"/>
  <c r="U538" i="7"/>
  <c r="AC571" i="7"/>
  <c r="AD571" i="7" s="1"/>
  <c r="B571" i="7" s="1"/>
  <c r="U606" i="7"/>
  <c r="U595" i="7"/>
  <c r="AC666" i="7"/>
  <c r="AD666" i="7" s="1"/>
  <c r="B666" i="7" s="1"/>
  <c r="U704" i="7"/>
  <c r="U695" i="7"/>
  <c r="AC787" i="7"/>
  <c r="AD787" i="7" s="1"/>
  <c r="B787" i="7" s="1"/>
  <c r="U793" i="7"/>
  <c r="AC817" i="7"/>
  <c r="AD817" i="7" s="1"/>
  <c r="B817" i="7" s="1"/>
  <c r="AC888" i="7"/>
  <c r="AD888" i="7" s="1"/>
  <c r="B888" i="7" s="1"/>
  <c r="U906" i="7"/>
  <c r="U948" i="7"/>
  <c r="AC963" i="7"/>
  <c r="AD963" i="7" s="1"/>
  <c r="B963" i="7" s="1"/>
  <c r="U999" i="7"/>
  <c r="AC83" i="7"/>
  <c r="AD83" i="7" s="1"/>
  <c r="B83" i="7" s="1"/>
  <c r="AC120" i="7"/>
  <c r="AD120" i="7" s="1"/>
  <c r="B120" i="7" s="1"/>
  <c r="U18" i="7"/>
  <c r="AC166" i="7"/>
  <c r="AD166" i="7" s="1"/>
  <c r="B166" i="7" s="1"/>
  <c r="U168" i="7"/>
  <c r="AC197" i="7"/>
  <c r="AD197" i="7" s="1"/>
  <c r="B197" i="7" s="1"/>
  <c r="U193" i="7"/>
  <c r="U224" i="7"/>
  <c r="AC257" i="7"/>
  <c r="AD257" i="7" s="1"/>
  <c r="B257" i="7" s="1"/>
  <c r="U241" i="7"/>
  <c r="AC436" i="7"/>
  <c r="AD436" i="7" s="1"/>
  <c r="B436" i="7" s="1"/>
  <c r="AC402" i="7"/>
  <c r="AD402" i="7" s="1"/>
  <c r="B402" i="7" s="1"/>
  <c r="U348" i="7"/>
  <c r="AC359" i="7"/>
  <c r="AD359" i="7" s="1"/>
  <c r="B359" i="7" s="1"/>
  <c r="AC496" i="7"/>
  <c r="AD496" i="7" s="1"/>
  <c r="B496" i="7" s="1"/>
  <c r="U487" i="7"/>
  <c r="U543" i="7"/>
  <c r="U525" i="7"/>
  <c r="AC630" i="7"/>
  <c r="AD630" i="7" s="1"/>
  <c r="B630" i="7" s="1"/>
  <c r="AC626" i="7"/>
  <c r="AD626" i="7" s="1"/>
  <c r="B626" i="7" s="1"/>
  <c r="AC659" i="7"/>
  <c r="AD659" i="7" s="1"/>
  <c r="B659" i="7" s="1"/>
  <c r="U711" i="7"/>
  <c r="AC693" i="7"/>
  <c r="AD693" i="7" s="1"/>
  <c r="B693" i="7" s="1"/>
  <c r="U729" i="7"/>
  <c r="U770" i="7"/>
  <c r="AC778" i="7"/>
  <c r="AD778" i="7" s="1"/>
  <c r="B778" i="7" s="1"/>
  <c r="AC832" i="7"/>
  <c r="AD832" i="7" s="1"/>
  <c r="B832" i="7" s="1"/>
  <c r="U865" i="7"/>
  <c r="U898" i="7"/>
  <c r="U924" i="7"/>
  <c r="U964" i="7"/>
  <c r="U173" i="7"/>
  <c r="AC362" i="7"/>
  <c r="AD362" i="7" s="1"/>
  <c r="B362" i="7" s="1"/>
  <c r="AC370" i="7"/>
  <c r="AD370" i="7" s="1"/>
  <c r="B370" i="7" s="1"/>
  <c r="U227" i="7"/>
  <c r="AC407" i="7"/>
  <c r="AD407" i="7" s="1"/>
  <c r="B407" i="7" s="1"/>
  <c r="U450" i="7"/>
  <c r="U334" i="7"/>
  <c r="AC361" i="7"/>
  <c r="AD361" i="7" s="1"/>
  <c r="B361" i="7" s="1"/>
  <c r="AC500" i="7"/>
  <c r="AD500" i="7" s="1"/>
  <c r="B500" i="7" s="1"/>
  <c r="AC488" i="7"/>
  <c r="AD488" i="7" s="1"/>
  <c r="B488" i="7" s="1"/>
  <c r="U569" i="7"/>
  <c r="AC547" i="7"/>
  <c r="AD547" i="7" s="1"/>
  <c r="B547" i="7" s="1"/>
  <c r="U610" i="7"/>
  <c r="U599" i="7"/>
  <c r="AC654" i="7"/>
  <c r="AD654" i="7" s="1"/>
  <c r="B654" i="7" s="1"/>
  <c r="U692" i="7"/>
  <c r="AC751" i="7"/>
  <c r="AD751" i="7" s="1"/>
  <c r="B751" i="7" s="1"/>
  <c r="AC761" i="7"/>
  <c r="AD761" i="7" s="1"/>
  <c r="B761" i="7" s="1"/>
  <c r="AC804" i="7"/>
  <c r="AD804" i="7" s="1"/>
  <c r="B804" i="7" s="1"/>
  <c r="U872" i="7"/>
  <c r="AC833" i="7"/>
  <c r="AD833" i="7" s="1"/>
  <c r="B833" i="7" s="1"/>
  <c r="AC896" i="7"/>
  <c r="AD896" i="7" s="1"/>
  <c r="B896" i="7" s="1"/>
  <c r="U936" i="7"/>
  <c r="U949" i="7"/>
  <c r="U984" i="7"/>
  <c r="AC171" i="7"/>
  <c r="AD171" i="7" s="1"/>
  <c r="B171" i="7" s="1"/>
  <c r="U67" i="7"/>
  <c r="U93" i="7"/>
  <c r="AC305" i="7"/>
  <c r="AD305" i="7" s="1"/>
  <c r="B305" i="7" s="1"/>
  <c r="AC128" i="7"/>
  <c r="AD128" i="7" s="1"/>
  <c r="B128" i="7" s="1"/>
  <c r="AC131" i="7"/>
  <c r="AD131" i="7" s="1"/>
  <c r="B131" i="7" s="1"/>
  <c r="U19" i="7"/>
  <c r="AC43" i="7"/>
  <c r="AD43" i="7" s="1"/>
  <c r="B43" i="7" s="1"/>
  <c r="AC89" i="7"/>
  <c r="AD89" i="7" s="1"/>
  <c r="B89" i="7" s="1"/>
  <c r="U22" i="7"/>
  <c r="AC170" i="7"/>
  <c r="AD170" i="7" s="1"/>
  <c r="B170" i="7" s="1"/>
  <c r="U172" i="7"/>
  <c r="AC206" i="7"/>
  <c r="AD206" i="7" s="1"/>
  <c r="B206" i="7" s="1"/>
  <c r="U200" i="7"/>
  <c r="U228" i="7"/>
  <c r="AC261" i="7"/>
  <c r="AD261" i="7" s="1"/>
  <c r="B261" i="7" s="1"/>
  <c r="U261" i="7"/>
  <c r="U321" i="7"/>
  <c r="AC437" i="7"/>
  <c r="AD437" i="7" s="1"/>
  <c r="B437" i="7" s="1"/>
  <c r="AC383" i="7"/>
  <c r="AD383" i="7" s="1"/>
  <c r="B383" i="7" s="1"/>
  <c r="AC405" i="7"/>
  <c r="AD405" i="7" s="1"/>
  <c r="B405" i="7" s="1"/>
  <c r="AC467" i="7"/>
  <c r="AD467" i="7" s="1"/>
  <c r="B467" i="7" s="1"/>
  <c r="U556" i="7"/>
  <c r="AC521" i="7"/>
  <c r="AD521" i="7" s="1"/>
  <c r="B521" i="7" s="1"/>
  <c r="U557" i="7"/>
  <c r="U632" i="7"/>
  <c r="U617" i="7"/>
  <c r="AC737" i="7"/>
  <c r="AD737" i="7" s="1"/>
  <c r="B737" i="7" s="1"/>
  <c r="AC747" i="7"/>
  <c r="AD747" i="7" s="1"/>
  <c r="B747" i="7" s="1"/>
  <c r="U723" i="7"/>
  <c r="AC781" i="7"/>
  <c r="AD781" i="7" s="1"/>
  <c r="B781" i="7" s="1"/>
  <c r="AC856" i="7"/>
  <c r="AD856" i="7" s="1"/>
  <c r="B856" i="7" s="1"/>
  <c r="AC823" i="7"/>
  <c r="AD823" i="7" s="1"/>
  <c r="B823" i="7" s="1"/>
  <c r="U901" i="7"/>
  <c r="AC928" i="7"/>
  <c r="AD928" i="7" s="1"/>
  <c r="B928" i="7" s="1"/>
  <c r="U910" i="7"/>
  <c r="U970" i="7"/>
  <c r="AC55" i="7"/>
  <c r="AD55" i="7" s="1"/>
  <c r="B55" i="7" s="1"/>
  <c r="AC95" i="7"/>
  <c r="AD95" i="7" s="1"/>
  <c r="B95" i="7" s="1"/>
  <c r="AC28" i="7"/>
  <c r="AD28" i="7" s="1"/>
  <c r="B28" i="7" s="1"/>
  <c r="AC87" i="7"/>
  <c r="AD87" i="7" s="1"/>
  <c r="B87" i="7" s="1"/>
  <c r="U206" i="7"/>
  <c r="AC229" i="7"/>
  <c r="AD229" i="7" s="1"/>
  <c r="B229" i="7" s="1"/>
  <c r="U113" i="7"/>
  <c r="AC276" i="7"/>
  <c r="AD276" i="7" s="1"/>
  <c r="B276" i="7" s="1"/>
  <c r="U278" i="7"/>
  <c r="AC346" i="7"/>
  <c r="AD346" i="7" s="1"/>
  <c r="B346" i="7" s="1"/>
  <c r="AC302" i="7"/>
  <c r="AD302" i="7" s="1"/>
  <c r="B302" i="7" s="1"/>
  <c r="U355" i="7"/>
  <c r="AC454" i="7"/>
  <c r="AD454" i="7" s="1"/>
  <c r="B454" i="7" s="1"/>
  <c r="U416" i="7"/>
  <c r="AC483" i="7"/>
  <c r="AD483" i="7" s="1"/>
  <c r="B483" i="7" s="1"/>
  <c r="AC510" i="7"/>
  <c r="AD510" i="7" s="1"/>
  <c r="B510" i="7" s="1"/>
  <c r="AC568" i="7"/>
  <c r="AD568" i="7" s="1"/>
  <c r="B568" i="7" s="1"/>
  <c r="U499" i="7"/>
  <c r="AC618" i="7"/>
  <c r="AD618" i="7" s="1"/>
  <c r="B618" i="7" s="1"/>
  <c r="AC607" i="7"/>
  <c r="AD607" i="7" s="1"/>
  <c r="B607" i="7" s="1"/>
  <c r="U669" i="7"/>
  <c r="AC680" i="7"/>
  <c r="AD680" i="7" s="1"/>
  <c r="B680" i="7" s="1"/>
  <c r="U750" i="7"/>
  <c r="AC734" i="7"/>
  <c r="AD734" i="7" s="1"/>
  <c r="B734" i="7" s="1"/>
  <c r="AC779" i="7"/>
  <c r="AD779" i="7" s="1"/>
  <c r="B779" i="7" s="1"/>
  <c r="AC784" i="7"/>
  <c r="AD784" i="7" s="1"/>
  <c r="B784" i="7" s="1"/>
  <c r="U846" i="7"/>
  <c r="AC886" i="7"/>
  <c r="AD886" i="7" s="1"/>
  <c r="B886" i="7" s="1"/>
  <c r="U922" i="7"/>
  <c r="U923" i="7"/>
  <c r="AC989" i="7"/>
  <c r="AD989" i="7" s="1"/>
  <c r="B989" i="7" s="1"/>
  <c r="AC15" i="7"/>
  <c r="AD15" i="7" s="1"/>
  <c r="B15" i="7" s="1"/>
  <c r="U25" i="7"/>
  <c r="AC46" i="7"/>
  <c r="AD46" i="7" s="1"/>
  <c r="B46" i="7" s="1"/>
  <c r="U202" i="7"/>
  <c r="U112" i="7"/>
  <c r="AC137" i="7"/>
  <c r="AD137" i="7" s="1"/>
  <c r="B137" i="7" s="1"/>
  <c r="U131" i="7"/>
  <c r="AC298" i="7"/>
  <c r="AD298" i="7" s="1"/>
  <c r="B298" i="7" s="1"/>
  <c r="U303" i="7"/>
  <c r="U313" i="7"/>
  <c r="AC292" i="7"/>
  <c r="AD292" i="7" s="1"/>
  <c r="B292" i="7" s="1"/>
  <c r="U373" i="7"/>
  <c r="AC422" i="7"/>
  <c r="AD422" i="7" s="1"/>
  <c r="B422" i="7" s="1"/>
  <c r="U448" i="7"/>
  <c r="U421" i="7"/>
  <c r="AC493" i="7"/>
  <c r="AD493" i="7" s="1"/>
  <c r="B493" i="7" s="1"/>
  <c r="U571" i="7"/>
  <c r="U501" i="7"/>
  <c r="AC620" i="7"/>
  <c r="AD620" i="7" s="1"/>
  <c r="B620" i="7" s="1"/>
  <c r="AC609" i="7"/>
  <c r="AD609" i="7" s="1"/>
  <c r="B609" i="7" s="1"/>
  <c r="U670" i="7"/>
  <c r="AC682" i="7"/>
  <c r="AD682" i="7" s="1"/>
  <c r="B682" i="7" s="1"/>
  <c r="AC669" i="7"/>
  <c r="AD669" i="7" s="1"/>
  <c r="B669" i="7" s="1"/>
  <c r="U738" i="7"/>
  <c r="AC764" i="7"/>
  <c r="AD764" i="7" s="1"/>
  <c r="B764" i="7" s="1"/>
  <c r="U787" i="7"/>
  <c r="U866" i="7"/>
  <c r="AC865" i="7"/>
  <c r="AD865" i="7" s="1"/>
  <c r="B865" i="7" s="1"/>
  <c r="U894" i="7"/>
  <c r="AC916" i="7"/>
  <c r="AD916" i="7" s="1"/>
  <c r="B916" i="7" s="1"/>
  <c r="U973" i="7"/>
  <c r="U993" i="7"/>
  <c r="AC317" i="7"/>
  <c r="AD317" i="7" s="1"/>
  <c r="B317" i="7" s="1"/>
  <c r="U296" i="7"/>
  <c r="U375" i="7"/>
  <c r="AC426" i="7"/>
  <c r="AD426" i="7" s="1"/>
  <c r="B426" i="7" s="1"/>
  <c r="AC410" i="7"/>
  <c r="AD410" i="7" s="1"/>
  <c r="B410" i="7" s="1"/>
  <c r="U456" i="7"/>
  <c r="AC494" i="7"/>
  <c r="AD494" i="7" s="1"/>
  <c r="B494" i="7" s="1"/>
  <c r="U532" i="7"/>
  <c r="U519" i="7"/>
  <c r="AC651" i="7"/>
  <c r="AD651" i="7" s="1"/>
  <c r="B651" i="7" s="1"/>
  <c r="U631" i="7"/>
  <c r="AC653" i="7"/>
  <c r="AD653" i="7" s="1"/>
  <c r="B653" i="7" s="1"/>
  <c r="U728" i="7"/>
  <c r="AC703" i="7"/>
  <c r="AD703" i="7" s="1"/>
  <c r="B703" i="7" s="1"/>
  <c r="AC749" i="7"/>
  <c r="AD749" i="7" s="1"/>
  <c r="B749" i="7" s="1"/>
  <c r="AC756" i="7"/>
  <c r="AD756" i="7" s="1"/>
  <c r="B756" i="7" s="1"/>
  <c r="AC788" i="7"/>
  <c r="AD788" i="7" s="1"/>
  <c r="B788" i="7" s="1"/>
  <c r="AC851" i="7"/>
  <c r="AD851" i="7" s="1"/>
  <c r="B851" i="7" s="1"/>
  <c r="U875" i="7"/>
  <c r="AC935" i="7"/>
  <c r="AD935" i="7" s="1"/>
  <c r="B935" i="7" s="1"/>
  <c r="U927" i="7"/>
  <c r="AC988" i="7"/>
  <c r="AD988" i="7" s="1"/>
  <c r="B988" i="7" s="1"/>
  <c r="U65" i="7"/>
  <c r="U13" i="7"/>
  <c r="AC34" i="7"/>
  <c r="AD34" i="7" s="1"/>
  <c r="B34" i="7" s="1"/>
  <c r="AC100" i="7"/>
  <c r="AD100" i="7" s="1"/>
  <c r="B100" i="7" s="1"/>
  <c r="AC216" i="7"/>
  <c r="AD216" i="7" s="1"/>
  <c r="B216" i="7" s="1"/>
  <c r="AC125" i="7"/>
  <c r="AD125" i="7" s="1"/>
  <c r="B125" i="7" s="1"/>
  <c r="U119" i="7"/>
  <c r="AC282" i="7"/>
  <c r="AD282" i="7" s="1"/>
  <c r="B282" i="7" s="1"/>
  <c r="U284" i="7"/>
  <c r="AC291" i="7"/>
  <c r="AD291" i="7" s="1"/>
  <c r="B291" i="7" s="1"/>
  <c r="AC315" i="7"/>
  <c r="AD315" i="7" s="1"/>
  <c r="B315" i="7" s="1"/>
  <c r="U361" i="7"/>
  <c r="AC481" i="7"/>
  <c r="AD481" i="7" s="1"/>
  <c r="B481" i="7" s="1"/>
  <c r="U424" i="7"/>
  <c r="AC492" i="7"/>
  <c r="AD492" i="7" s="1"/>
  <c r="B492" i="7" s="1"/>
  <c r="AC475" i="7"/>
  <c r="AD475" i="7" s="1"/>
  <c r="B475" i="7" s="1"/>
  <c r="U547" i="7"/>
  <c r="AC557" i="7"/>
  <c r="AD557" i="7" s="1"/>
  <c r="B557" i="7" s="1"/>
  <c r="AC592" i="7"/>
  <c r="AD592" i="7" s="1"/>
  <c r="B592" i="7" s="1"/>
  <c r="AC581" i="7"/>
  <c r="AD581" i="7" s="1"/>
  <c r="B581" i="7" s="1"/>
  <c r="U662" i="7"/>
  <c r="AC664" i="7"/>
  <c r="AD664" i="7" s="1"/>
  <c r="B664" i="7" s="1"/>
  <c r="U702" i="7"/>
  <c r="U693" i="7"/>
  <c r="U794" i="7"/>
  <c r="AC830" i="7"/>
  <c r="AD830" i="7" s="1"/>
  <c r="B830" i="7" s="1"/>
  <c r="AC815" i="7"/>
  <c r="AD815" i="7" s="1"/>
  <c r="B815" i="7" s="1"/>
  <c r="AC869" i="7"/>
  <c r="AD869" i="7" s="1"/>
  <c r="B869" i="7" s="1"/>
  <c r="U905" i="7"/>
  <c r="U920" i="7"/>
  <c r="AC961" i="7"/>
  <c r="AD961" i="7" s="1"/>
  <c r="B961" i="7" s="1"/>
  <c r="U979" i="7"/>
  <c r="AC118" i="7"/>
  <c r="AD118" i="7" s="1"/>
  <c r="B118" i="7" s="1"/>
  <c r="AC73" i="7"/>
  <c r="AD73" i="7" s="1"/>
  <c r="B73" i="7" s="1"/>
  <c r="U32" i="7"/>
  <c r="AC180" i="7"/>
  <c r="AD180" i="7" s="1"/>
  <c r="B180" i="7" s="1"/>
  <c r="U182" i="7"/>
  <c r="U191" i="7"/>
  <c r="AC236" i="7"/>
  <c r="AD236" i="7" s="1"/>
  <c r="B236" i="7" s="1"/>
  <c r="U238" i="7"/>
  <c r="AC271" i="7"/>
  <c r="AD271" i="7" s="1"/>
  <c r="B271" i="7" s="1"/>
  <c r="U255" i="7"/>
  <c r="U315" i="7"/>
  <c r="AC425" i="7"/>
  <c r="AD425" i="7" s="1"/>
  <c r="B425" i="7" s="1"/>
  <c r="U362" i="7"/>
  <c r="AC373" i="7"/>
  <c r="AD373" i="7" s="1"/>
  <c r="B373" i="7" s="1"/>
  <c r="U488" i="7"/>
  <c r="AC524" i="7"/>
  <c r="AD524" i="7" s="1"/>
  <c r="B524" i="7" s="1"/>
  <c r="AC645" i="7"/>
  <c r="AD645" i="7" s="1"/>
  <c r="B645" i="7" s="1"/>
  <c r="U551" i="7"/>
  <c r="U624" i="7"/>
  <c r="U611" i="7"/>
  <c r="AC672" i="7"/>
  <c r="AD672" i="7" s="1"/>
  <c r="B672" i="7" s="1"/>
  <c r="U734" i="7"/>
  <c r="AC718" i="7"/>
  <c r="AD718" i="7" s="1"/>
  <c r="B718" i="7" s="1"/>
  <c r="U778" i="7"/>
  <c r="AC834" i="7"/>
  <c r="AD834" i="7" s="1"/>
  <c r="B834" i="7" s="1"/>
  <c r="U840" i="7"/>
  <c r="U863" i="7"/>
  <c r="U896" i="7"/>
  <c r="U921" i="7"/>
  <c r="U962" i="7"/>
  <c r="U198" i="7"/>
  <c r="AC147" i="7"/>
  <c r="AD147" i="7" s="1"/>
  <c r="B147" i="7" s="1"/>
  <c r="U186" i="7"/>
  <c r="U122" i="7"/>
  <c r="AC184" i="7"/>
  <c r="AD184" i="7" s="1"/>
  <c r="B184" i="7" s="1"/>
  <c r="AC221" i="7"/>
  <c r="AD221" i="7" s="1"/>
  <c r="B221" i="7" s="1"/>
  <c r="U36" i="7"/>
  <c r="U63" i="7"/>
  <c r="U81" i="7"/>
  <c r="U35" i="7"/>
  <c r="U77" i="7"/>
  <c r="AC33" i="7"/>
  <c r="AD33" i="7" s="1"/>
  <c r="B33" i="7" s="1"/>
  <c r="U80" i="7"/>
  <c r="AC227" i="7"/>
  <c r="AD227" i="7" s="1"/>
  <c r="B227" i="7" s="1"/>
  <c r="AC139" i="7"/>
  <c r="AD139" i="7" s="1"/>
  <c r="B139" i="7" s="1"/>
  <c r="U178" i="7"/>
  <c r="U114" i="7"/>
  <c r="AC176" i="7"/>
  <c r="AD176" i="7" s="1"/>
  <c r="B176" i="7" s="1"/>
  <c r="AC203" i="7"/>
  <c r="AD203" i="7" s="1"/>
  <c r="B203" i="7" s="1"/>
  <c r="U28" i="7"/>
  <c r="AC48" i="7"/>
  <c r="AD48" i="7" s="1"/>
  <c r="B48" i="7" s="1"/>
  <c r="U69" i="7"/>
  <c r="U27" i="7"/>
  <c r="AC63" i="7"/>
  <c r="AD63" i="7" s="1"/>
  <c r="B63" i="7" s="1"/>
  <c r="AC25" i="7"/>
  <c r="AD25" i="7" s="1"/>
  <c r="B25" i="7" s="1"/>
  <c r="AC102" i="7"/>
  <c r="AD102" i="7" s="1"/>
  <c r="B102" i="7" s="1"/>
  <c r="U189" i="7"/>
  <c r="AC123" i="7"/>
  <c r="AD123" i="7" s="1"/>
  <c r="B123" i="7" s="1"/>
  <c r="U162" i="7"/>
  <c r="AC212" i="7"/>
  <c r="AD212" i="7" s="1"/>
  <c r="B212" i="7" s="1"/>
  <c r="AC160" i="7"/>
  <c r="AD160" i="7" s="1"/>
  <c r="B160" i="7" s="1"/>
  <c r="U96" i="7"/>
  <c r="U12" i="7"/>
  <c r="AC32" i="7"/>
  <c r="AD32" i="7" s="1"/>
  <c r="B32" i="7" s="1"/>
  <c r="AC108" i="7"/>
  <c r="AD108" i="7" s="1"/>
  <c r="B108" i="7" s="1"/>
  <c r="U11" i="7"/>
  <c r="AC88" i="7"/>
  <c r="AD88" i="7" s="1"/>
  <c r="B88" i="7" s="1"/>
  <c r="AC9" i="7"/>
  <c r="AD9" i="7" s="1"/>
  <c r="B9" i="7" s="1"/>
  <c r="AC179" i="7"/>
  <c r="AD179" i="7" s="1"/>
  <c r="B179" i="7" s="1"/>
  <c r="AC213" i="7"/>
  <c r="AD213" i="7" s="1"/>
  <c r="B213" i="7" s="1"/>
  <c r="U154" i="7"/>
  <c r="U199" i="7"/>
  <c r="AC152" i="7"/>
  <c r="AD152" i="7" s="1"/>
  <c r="B152" i="7" s="1"/>
  <c r="U78" i="7"/>
  <c r="AC103" i="7"/>
  <c r="AD103" i="7" s="1"/>
  <c r="B103" i="7" s="1"/>
  <c r="AC24" i="7"/>
  <c r="AD24" i="7" s="1"/>
  <c r="B24" i="7" s="1"/>
  <c r="U79" i="7"/>
  <c r="AC74" i="7"/>
  <c r="AD74" i="7" s="1"/>
  <c r="B74" i="7" s="1"/>
  <c r="U61" i="7"/>
  <c r="AC80" i="7"/>
  <c r="AD80" i="7" s="1"/>
  <c r="B80" i="7" s="1"/>
  <c r="U34" i="7"/>
  <c r="AC182" i="7"/>
  <c r="AD182" i="7" s="1"/>
  <c r="B182" i="7" s="1"/>
  <c r="U184" i="7"/>
  <c r="AC192" i="7"/>
  <c r="AD192" i="7" s="1"/>
  <c r="B192" i="7" s="1"/>
  <c r="AC238" i="7"/>
  <c r="AD238" i="7" s="1"/>
  <c r="B238" i="7" s="1"/>
  <c r="U240" i="7"/>
  <c r="AC273" i="7"/>
  <c r="AD273" i="7" s="1"/>
  <c r="B273" i="7" s="1"/>
  <c r="U257" i="7"/>
  <c r="U317" i="7"/>
  <c r="AC429" i="7"/>
  <c r="AD429" i="7" s="1"/>
  <c r="B429" i="7" s="1"/>
  <c r="U364" i="7"/>
  <c r="AC375" i="7"/>
  <c r="AD375" i="7" s="1"/>
  <c r="B375" i="7" s="1"/>
  <c r="U494" i="7"/>
  <c r="AC526" i="7"/>
  <c r="AD526" i="7" s="1"/>
  <c r="B526" i="7" s="1"/>
  <c r="AC566" i="7"/>
  <c r="AD566" i="7" s="1"/>
  <c r="B566" i="7" s="1"/>
  <c r="U545" i="7"/>
  <c r="U592" i="7"/>
  <c r="U581" i="7"/>
  <c r="U641" i="7"/>
  <c r="AC740" i="7"/>
  <c r="AD740" i="7" s="1"/>
  <c r="B740" i="7" s="1"/>
  <c r="AC710" i="7"/>
  <c r="AD710" i="7" s="1"/>
  <c r="B710" i="7" s="1"/>
  <c r="AC768" i="7"/>
  <c r="AD768" i="7" s="1"/>
  <c r="B768" i="7" s="1"/>
  <c r="U783" i="7"/>
  <c r="AC794" i="7"/>
  <c r="AD794" i="7" s="1"/>
  <c r="B794" i="7" s="1"/>
  <c r="AC861" i="7"/>
  <c r="AD861" i="7" s="1"/>
  <c r="B861" i="7" s="1"/>
  <c r="U881" i="7"/>
  <c r="AC910" i="7"/>
  <c r="AD910" i="7" s="1"/>
  <c r="B910" i="7" s="1"/>
  <c r="AC944" i="7"/>
  <c r="AD944" i="7" s="1"/>
  <c r="B944" i="7" s="1"/>
  <c r="AC997" i="7"/>
  <c r="AD997" i="7" s="1"/>
  <c r="B997" i="7" s="1"/>
  <c r="AC194" i="7"/>
  <c r="AD194" i="7" s="1"/>
  <c r="B194" i="7" s="1"/>
  <c r="U226" i="7"/>
  <c r="AC259" i="7"/>
  <c r="AD259" i="7" s="1"/>
  <c r="B259" i="7" s="1"/>
  <c r="U243" i="7"/>
  <c r="AC440" i="7"/>
  <c r="AD440" i="7" s="1"/>
  <c r="B440" i="7" s="1"/>
  <c r="U403" i="7"/>
  <c r="U350" i="7"/>
  <c r="AC377" i="7"/>
  <c r="AD377" i="7" s="1"/>
  <c r="B377" i="7" s="1"/>
  <c r="U498" i="7"/>
  <c r="AC528" i="7"/>
  <c r="AD528" i="7" s="1"/>
  <c r="B528" i="7" s="1"/>
  <c r="AC519" i="7"/>
  <c r="AD519" i="7" s="1"/>
  <c r="B519" i="7" s="1"/>
  <c r="AC554" i="7"/>
  <c r="AD554" i="7" s="1"/>
  <c r="B554" i="7" s="1"/>
  <c r="AC629" i="7"/>
  <c r="AD629" i="7" s="1"/>
  <c r="B629" i="7" s="1"/>
  <c r="U615" i="7"/>
  <c r="U675" i="7"/>
  <c r="AC709" i="7"/>
  <c r="AD709" i="7" s="1"/>
  <c r="B709" i="7" s="1"/>
  <c r="U699" i="7"/>
  <c r="U771" i="7"/>
  <c r="AC848" i="7"/>
  <c r="AD848" i="7" s="1"/>
  <c r="B848" i="7" s="1"/>
  <c r="U844" i="7"/>
  <c r="U874" i="7"/>
  <c r="U886" i="7"/>
  <c r="AC931" i="7"/>
  <c r="AD931" i="7" s="1"/>
  <c r="B931" i="7" s="1"/>
  <c r="AC987" i="7"/>
  <c r="AD987" i="7" s="1"/>
  <c r="B987" i="7" s="1"/>
  <c r="U990" i="7"/>
  <c r="AC195" i="7"/>
  <c r="AD195" i="7" s="1"/>
  <c r="B195" i="7" s="1"/>
  <c r="AC111" i="7"/>
  <c r="AD111" i="7" s="1"/>
  <c r="B111" i="7" s="1"/>
  <c r="AC163" i="7"/>
  <c r="AD163" i="7" s="1"/>
  <c r="B163" i="7" s="1"/>
  <c r="U51" i="7"/>
  <c r="U869" i="7"/>
  <c r="U902" i="7"/>
  <c r="U932" i="7"/>
  <c r="U976" i="7"/>
  <c r="U88" i="7"/>
  <c r="AC44" i="7"/>
  <c r="AD44" i="7" s="1"/>
  <c r="B44" i="7" s="1"/>
  <c r="AC196" i="7"/>
  <c r="AD196" i="7" s="1"/>
  <c r="B196" i="7" s="1"/>
  <c r="U110" i="7"/>
  <c r="AC135" i="7"/>
  <c r="AD135" i="7" s="1"/>
  <c r="B135" i="7" s="1"/>
  <c r="U129" i="7"/>
  <c r="AC293" i="7"/>
  <c r="AD293" i="7" s="1"/>
  <c r="B293" i="7" s="1"/>
  <c r="U298" i="7"/>
  <c r="AC310" i="7"/>
  <c r="AD310" i="7" s="1"/>
  <c r="B310" i="7" s="1"/>
  <c r="AC380" i="7"/>
  <c r="AD380" i="7" s="1"/>
  <c r="B380" i="7" s="1"/>
  <c r="U371" i="7"/>
  <c r="AC415" i="7"/>
  <c r="AD415" i="7" s="1"/>
  <c r="B415" i="7" s="1"/>
  <c r="U444" i="7"/>
  <c r="AC518" i="7"/>
  <c r="AD518" i="7" s="1"/>
  <c r="B518" i="7" s="1"/>
  <c r="U492" i="7"/>
  <c r="U512" i="7"/>
  <c r="U515" i="7"/>
  <c r="AC640" i="7"/>
  <c r="AD640" i="7" s="1"/>
  <c r="B640" i="7" s="1"/>
  <c r="AC627" i="7"/>
  <c r="AD627" i="7" s="1"/>
  <c r="B627" i="7" s="1"/>
  <c r="AC729" i="7"/>
  <c r="AD729" i="7" s="1"/>
  <c r="B729" i="7" s="1"/>
  <c r="AC696" i="7"/>
  <c r="AD696" i="7" s="1"/>
  <c r="B696" i="7" s="1"/>
  <c r="AC683" i="7"/>
  <c r="AD683" i="7" s="1"/>
  <c r="B683" i="7" s="1"/>
  <c r="U710" i="7"/>
  <c r="U796" i="7"/>
  <c r="AC803" i="7"/>
  <c r="AD803" i="7" s="1"/>
  <c r="B803" i="7" s="1"/>
  <c r="U817" i="7"/>
  <c r="AC866" i="7"/>
  <c r="AD866" i="7" s="1"/>
  <c r="B866" i="7" s="1"/>
  <c r="AC905" i="7"/>
  <c r="AD905" i="7" s="1"/>
  <c r="B905" i="7" s="1"/>
  <c r="AC939" i="7"/>
  <c r="AD939" i="7" s="1"/>
  <c r="B939" i="7" s="1"/>
  <c r="U959" i="7"/>
  <c r="AC31" i="7"/>
  <c r="AD31" i="7" s="1"/>
  <c r="B31" i="7" s="1"/>
  <c r="U41" i="7"/>
  <c r="U74" i="7"/>
  <c r="AC126" i="7"/>
  <c r="AD126" i="7" s="1"/>
  <c r="B126" i="7" s="1"/>
  <c r="U128" i="7"/>
  <c r="AC153" i="7"/>
  <c r="AD153" i="7" s="1"/>
  <c r="B153" i="7" s="1"/>
  <c r="U147" i="7"/>
  <c r="U385" i="7"/>
  <c r="AC372" i="7"/>
  <c r="AD372" i="7" s="1"/>
  <c r="B372" i="7" s="1"/>
  <c r="AC358" i="7"/>
  <c r="AD358" i="7" s="1"/>
  <c r="B358" i="7" s="1"/>
  <c r="AC337" i="7"/>
  <c r="AD337" i="7" s="1"/>
  <c r="B337" i="7" s="1"/>
  <c r="AC398" i="7"/>
  <c r="AD398" i="7" s="1"/>
  <c r="B398" i="7" s="1"/>
  <c r="AC451" i="7"/>
  <c r="AD451" i="7" s="1"/>
  <c r="B451" i="7" s="1"/>
  <c r="AC403" i="7"/>
  <c r="AD403" i="7" s="1"/>
  <c r="B403" i="7" s="1"/>
  <c r="U437" i="7"/>
  <c r="U460" i="7"/>
  <c r="U514" i="7"/>
  <c r="U517" i="7"/>
  <c r="AC649" i="7"/>
  <c r="AD649" i="7" s="1"/>
  <c r="B649" i="7" s="1"/>
  <c r="U630" i="7"/>
  <c r="U741" i="7"/>
  <c r="AC698" i="7"/>
  <c r="AD698" i="7" s="1"/>
  <c r="B698" i="7" s="1"/>
  <c r="AC685" i="7"/>
  <c r="AD685" i="7" s="1"/>
  <c r="B685" i="7" s="1"/>
  <c r="U713" i="7"/>
  <c r="U788" i="7"/>
  <c r="AC808" i="7"/>
  <c r="AD808" i="7" s="1"/>
  <c r="B808" i="7" s="1"/>
  <c r="AC827" i="7"/>
  <c r="AD827" i="7" s="1"/>
  <c r="B827" i="7" s="1"/>
  <c r="AC881" i="7"/>
  <c r="AD881" i="7" s="1"/>
  <c r="B881" i="7" s="1"/>
  <c r="AC900" i="7"/>
  <c r="AD900" i="7" s="1"/>
  <c r="B900" i="7" s="1"/>
  <c r="AC953" i="7"/>
  <c r="AD953" i="7" s="1"/>
  <c r="B953" i="7" s="1"/>
  <c r="AC962" i="7"/>
  <c r="AD962" i="7" s="1"/>
  <c r="B962" i="7" s="1"/>
  <c r="U293" i="7"/>
  <c r="AC366" i="7"/>
  <c r="AD366" i="7" s="1"/>
  <c r="B366" i="7" s="1"/>
  <c r="AC345" i="7"/>
  <c r="AD345" i="7" s="1"/>
  <c r="B345" i="7" s="1"/>
  <c r="U401" i="7"/>
  <c r="AC453" i="7"/>
  <c r="AD453" i="7" s="1"/>
  <c r="B453" i="7" s="1"/>
  <c r="AC439" i="7"/>
  <c r="AD439" i="7" s="1"/>
  <c r="B439" i="7" s="1"/>
  <c r="AC478" i="7"/>
  <c r="AD478" i="7" s="1"/>
  <c r="B478" i="7" s="1"/>
  <c r="U467" i="7"/>
  <c r="AC559" i="7"/>
  <c r="AD559" i="7" s="1"/>
  <c r="B559" i="7" s="1"/>
  <c r="U535" i="7"/>
  <c r="U586" i="7"/>
  <c r="U668" i="7"/>
  <c r="U677" i="7"/>
  <c r="AC758" i="7"/>
  <c r="AD758" i="7" s="1"/>
  <c r="B758" i="7" s="1"/>
  <c r="AC728" i="7"/>
  <c r="AD728" i="7" s="1"/>
  <c r="B728" i="7" s="1"/>
  <c r="U776" i="7"/>
  <c r="U814" i="7"/>
  <c r="AC812" i="7"/>
  <c r="AD812" i="7" s="1"/>
  <c r="B812" i="7" s="1"/>
  <c r="U805" i="7"/>
  <c r="U890" i="7"/>
  <c r="AC906" i="7"/>
  <c r="AD906" i="7" s="1"/>
  <c r="B906" i="7" s="1"/>
  <c r="U971" i="7"/>
  <c r="U972" i="7"/>
  <c r="AC19" i="7"/>
  <c r="AD19" i="7" s="1"/>
  <c r="B19" i="7" s="1"/>
  <c r="U29" i="7"/>
  <c r="AC50" i="7"/>
  <c r="AD50" i="7" s="1"/>
  <c r="B50" i="7" s="1"/>
  <c r="U208" i="7"/>
  <c r="U116" i="7"/>
  <c r="AC141" i="7"/>
  <c r="AD141" i="7" s="1"/>
  <c r="B141" i="7" s="1"/>
  <c r="U135" i="7"/>
  <c r="AC307" i="7"/>
  <c r="AD307" i="7" s="1"/>
  <c r="B307" i="7" s="1"/>
  <c r="U308" i="7"/>
  <c r="AC321" i="7"/>
  <c r="AD321" i="7" s="1"/>
  <c r="B321" i="7" s="1"/>
  <c r="U301" i="7"/>
  <c r="U377" i="7"/>
  <c r="AC430" i="7"/>
  <c r="AD430" i="7" s="1"/>
  <c r="B430" i="7" s="1"/>
  <c r="AC462" i="7"/>
  <c r="AD462" i="7" s="1"/>
  <c r="B462" i="7" s="1"/>
  <c r="U425" i="7"/>
  <c r="AC501" i="7"/>
  <c r="AD501" i="7" s="1"/>
  <c r="B501" i="7" s="1"/>
  <c r="U518" i="7"/>
  <c r="U550" i="7"/>
  <c r="AC608" i="7"/>
  <c r="AD608" i="7" s="1"/>
  <c r="B608" i="7" s="1"/>
  <c r="AC597" i="7"/>
  <c r="AD597" i="7" s="1"/>
  <c r="B597" i="7" s="1"/>
  <c r="AC643" i="7"/>
  <c r="AD643" i="7" s="1"/>
  <c r="B643" i="7" s="1"/>
  <c r="AC670" i="7"/>
  <c r="AD670" i="7" s="1"/>
  <c r="B670" i="7" s="1"/>
  <c r="AC730" i="7"/>
  <c r="AD730" i="7" s="1"/>
  <c r="B730" i="7" s="1"/>
  <c r="U714" i="7"/>
  <c r="U781" i="7"/>
  <c r="U791" i="7"/>
  <c r="AC831" i="7"/>
  <c r="AD831" i="7" s="1"/>
  <c r="B831" i="7" s="1"/>
  <c r="AC885" i="7"/>
  <c r="AD885" i="7" s="1"/>
  <c r="B885" i="7" s="1"/>
  <c r="AC904" i="7"/>
  <c r="AD904" i="7" s="1"/>
  <c r="B904" i="7" s="1"/>
  <c r="AC937" i="7"/>
  <c r="AD937" i="7" s="1"/>
  <c r="B937" i="7" s="1"/>
  <c r="U985" i="7"/>
  <c r="U997" i="7"/>
  <c r="AC85" i="7"/>
  <c r="AD85" i="7" s="1"/>
  <c r="B85" i="7" s="1"/>
  <c r="AC117" i="7"/>
  <c r="AD117" i="7" s="1"/>
  <c r="B117" i="7" s="1"/>
  <c r="U48" i="7"/>
  <c r="U204" i="7"/>
  <c r="AC215" i="7"/>
  <c r="AD215" i="7" s="1"/>
  <c r="B215" i="7" s="1"/>
  <c r="U89" i="7"/>
  <c r="AC252" i="7"/>
  <c r="AD252" i="7" s="1"/>
  <c r="B252" i="7" s="1"/>
  <c r="U254" i="7"/>
  <c r="AC287" i="7"/>
  <c r="AD287" i="7" s="1"/>
  <c r="B287" i="7" s="1"/>
  <c r="U271" i="7"/>
  <c r="U331" i="7"/>
  <c r="AC514" i="7"/>
  <c r="AD514" i="7" s="1"/>
  <c r="B514" i="7" s="1"/>
  <c r="U378" i="7"/>
  <c r="U396" i="7"/>
  <c r="AC459" i="7"/>
  <c r="AD459" i="7" s="1"/>
  <c r="B459" i="7" s="1"/>
  <c r="AC543" i="7"/>
  <c r="AD543" i="7" s="1"/>
  <c r="B543" i="7" s="1"/>
  <c r="AC531" i="7"/>
  <c r="AD531" i="7" s="1"/>
  <c r="B531" i="7" s="1"/>
  <c r="AC578" i="7"/>
  <c r="AD578" i="7" s="1"/>
  <c r="B578" i="7" s="1"/>
  <c r="U646" i="7"/>
  <c r="U629" i="7"/>
  <c r="AC688" i="7"/>
  <c r="AD688" i="7" s="1"/>
  <c r="B688" i="7" s="1"/>
  <c r="AC675" i="7"/>
  <c r="AD675" i="7" s="1"/>
  <c r="B675" i="7" s="1"/>
  <c r="AC750" i="7"/>
  <c r="AD750" i="7" s="1"/>
  <c r="B750" i="7" s="1"/>
  <c r="AC802" i="7"/>
  <c r="AD802" i="7" s="1"/>
  <c r="B802" i="7" s="1"/>
  <c r="AC853" i="7"/>
  <c r="AD853" i="7" s="1"/>
  <c r="B853" i="7" s="1"/>
  <c r="U855" i="7"/>
  <c r="U879" i="7"/>
  <c r="U908" i="7"/>
  <c r="U968" i="7"/>
  <c r="U991" i="7"/>
  <c r="U73" i="7"/>
  <c r="U86" i="7"/>
  <c r="U50" i="7"/>
  <c r="AC205" i="7"/>
  <c r="AD205" i="7" s="1"/>
  <c r="B205" i="7" s="1"/>
  <c r="AC230" i="7"/>
  <c r="AD230" i="7" s="1"/>
  <c r="B230" i="7" s="1"/>
  <c r="U91" i="7"/>
  <c r="AC254" i="7"/>
  <c r="AD254" i="7" s="1"/>
  <c r="B254" i="7" s="1"/>
  <c r="U256" i="7"/>
  <c r="AC290" i="7"/>
  <c r="AD290" i="7" s="1"/>
  <c r="B290" i="7" s="1"/>
  <c r="U273" i="7"/>
  <c r="U333" i="7"/>
  <c r="U390" i="7"/>
  <c r="U380" i="7"/>
  <c r="AC400" i="7"/>
  <c r="AD400" i="7" s="1"/>
  <c r="B400" i="7" s="1"/>
  <c r="U462" i="7"/>
  <c r="AC548" i="7"/>
  <c r="AD548" i="7" s="1"/>
  <c r="B548" i="7" s="1"/>
  <c r="AC517" i="7"/>
  <c r="AD517" i="7" s="1"/>
  <c r="B517" i="7" s="1"/>
  <c r="U576" i="7"/>
  <c r="U608" i="7"/>
  <c r="U597" i="7"/>
  <c r="U657" i="7"/>
  <c r="U706" i="7"/>
  <c r="U740" i="7"/>
  <c r="AC773" i="7"/>
  <c r="AD773" i="7" s="1"/>
  <c r="B773" i="7" s="1"/>
  <c r="U810" i="7"/>
  <c r="U806" i="7"/>
  <c r="U811" i="7"/>
  <c r="U897" i="7"/>
  <c r="AC899" i="7"/>
  <c r="AD899" i="7" s="1"/>
  <c r="B899" i="7" s="1"/>
  <c r="U933" i="7"/>
  <c r="AC978" i="7"/>
  <c r="AD978" i="7" s="1"/>
  <c r="B978" i="7" s="1"/>
  <c r="AC240" i="7"/>
  <c r="AD240" i="7" s="1"/>
  <c r="B240" i="7" s="1"/>
  <c r="U242" i="7"/>
  <c r="AC275" i="7"/>
  <c r="AD275" i="7" s="1"/>
  <c r="B275" i="7" s="1"/>
  <c r="U259" i="7"/>
  <c r="U319" i="7"/>
  <c r="AC433" i="7"/>
  <c r="AD433" i="7" s="1"/>
  <c r="B433" i="7" s="1"/>
  <c r="U366" i="7"/>
  <c r="U404" i="7"/>
  <c r="AC466" i="7"/>
  <c r="AD466" i="7" s="1"/>
  <c r="B466" i="7" s="1"/>
  <c r="U552" i="7"/>
  <c r="AC535" i="7"/>
  <c r="AD535" i="7" s="1"/>
  <c r="B535" i="7" s="1"/>
  <c r="AC582" i="7"/>
  <c r="AD582" i="7" s="1"/>
  <c r="B582" i="7" s="1"/>
  <c r="U664" i="7"/>
  <c r="U635" i="7"/>
  <c r="AC676" i="7"/>
  <c r="AD676" i="7" s="1"/>
  <c r="B676" i="7" s="1"/>
  <c r="U742" i="7"/>
  <c r="AC726" i="7"/>
  <c r="AD726" i="7" s="1"/>
  <c r="B726" i="7" s="1"/>
  <c r="U757" i="7"/>
  <c r="U797" i="7"/>
  <c r="AC821" i="7"/>
  <c r="AD821" i="7" s="1"/>
  <c r="B821" i="7" s="1"/>
  <c r="AC875" i="7"/>
  <c r="AD875" i="7" s="1"/>
  <c r="B875" i="7" s="1"/>
  <c r="AC922" i="7"/>
  <c r="AD922" i="7" s="1"/>
  <c r="B922" i="7" s="1"/>
  <c r="AC959" i="7"/>
  <c r="AD959" i="7" s="1"/>
  <c r="B959" i="7" s="1"/>
  <c r="AC976" i="7"/>
  <c r="AD976" i="7" s="1"/>
  <c r="B976" i="7" s="1"/>
  <c r="U996" i="7"/>
  <c r="AC223" i="7"/>
  <c r="AD223" i="7" s="1"/>
  <c r="B223" i="7" s="1"/>
  <c r="U218" i="7"/>
  <c r="U146" i="7"/>
  <c r="AC57" i="7"/>
  <c r="AD57" i="7" s="1"/>
  <c r="B57" i="7" s="1"/>
  <c r="AC231" i="7"/>
  <c r="AD231" i="7" s="1"/>
  <c r="B231" i="7" s="1"/>
  <c r="AC115" i="7"/>
  <c r="AD115" i="7" s="1"/>
  <c r="B115" i="7" s="1"/>
  <c r="AC782" i="7"/>
  <c r="AD782" i="7" s="1"/>
  <c r="B782" i="7" s="1"/>
  <c r="AC837" i="7"/>
  <c r="AD837" i="7" s="1"/>
  <c r="B837" i="7" s="1"/>
  <c r="U885" i="7"/>
  <c r="AC915" i="7"/>
  <c r="AD915" i="7" s="1"/>
  <c r="B915" i="7" s="1"/>
  <c r="U958" i="7"/>
  <c r="U987" i="7"/>
  <c r="AC13" i="7"/>
  <c r="AD13" i="7" s="1"/>
  <c r="B13" i="7" s="1"/>
  <c r="U23" i="7"/>
  <c r="U68" i="7"/>
  <c r="AC124" i="7"/>
  <c r="AD124" i="7" s="1"/>
  <c r="B124" i="7" s="1"/>
  <c r="U126" i="7"/>
  <c r="AC151" i="7"/>
  <c r="AD151" i="7" s="1"/>
  <c r="B151" i="7" s="1"/>
  <c r="U145" i="7"/>
  <c r="AC376" i="7"/>
  <c r="AD376" i="7" s="1"/>
  <c r="B376" i="7" s="1"/>
  <c r="AC344" i="7"/>
  <c r="AD344" i="7" s="1"/>
  <c r="B344" i="7" s="1"/>
  <c r="AC350" i="7"/>
  <c r="AD350" i="7" s="1"/>
  <c r="B350" i="7" s="1"/>
  <c r="AC329" i="7"/>
  <c r="AD329" i="7" s="1"/>
  <c r="B329" i="7" s="1"/>
  <c r="U394" i="7"/>
  <c r="AC450" i="7"/>
  <c r="AD450" i="7" s="1"/>
  <c r="B450" i="7" s="1"/>
  <c r="U402" i="7"/>
  <c r="U435" i="7"/>
  <c r="AC457" i="7"/>
  <c r="AD457" i="7" s="1"/>
  <c r="B457" i="7" s="1"/>
  <c r="U528" i="7"/>
  <c r="U531" i="7"/>
  <c r="U660" i="7"/>
  <c r="AC646" i="7"/>
  <c r="AD646" i="7" s="1"/>
  <c r="B646" i="7" s="1"/>
  <c r="AC665" i="7"/>
  <c r="AD665" i="7" s="1"/>
  <c r="B665" i="7" s="1"/>
  <c r="U720" i="7"/>
  <c r="AC699" i="7"/>
  <c r="AD699" i="7" s="1"/>
  <c r="B699" i="7" s="1"/>
  <c r="AC741" i="7"/>
  <c r="AD741" i="7" s="1"/>
  <c r="B741" i="7" s="1"/>
  <c r="U792" i="7"/>
  <c r="AC820" i="7"/>
  <c r="AD820" i="7" s="1"/>
  <c r="B820" i="7" s="1"/>
  <c r="U836" i="7"/>
  <c r="AC882" i="7"/>
  <c r="AD882" i="7" s="1"/>
  <c r="B882" i="7" s="1"/>
  <c r="U917" i="7"/>
  <c r="AC956" i="7"/>
  <c r="AD956" i="7" s="1"/>
  <c r="B956" i="7" s="1"/>
  <c r="U983" i="7"/>
  <c r="AC47" i="7"/>
  <c r="AD47" i="7" s="1"/>
  <c r="B47" i="7" s="1"/>
  <c r="AC58" i="7"/>
  <c r="AD58" i="7" s="1"/>
  <c r="B58" i="7" s="1"/>
  <c r="AC105" i="7"/>
  <c r="AD105" i="7" s="1"/>
  <c r="B105" i="7" s="1"/>
  <c r="AC142" i="7"/>
  <c r="AD142" i="7" s="1"/>
  <c r="B142" i="7" s="1"/>
  <c r="U144" i="7"/>
  <c r="AC169" i="7"/>
  <c r="AD169" i="7" s="1"/>
  <c r="B169" i="7" s="1"/>
  <c r="U163" i="7"/>
  <c r="AC319" i="7"/>
  <c r="AD319" i="7" s="1"/>
  <c r="B319" i="7" s="1"/>
  <c r="AC325" i="7"/>
  <c r="AD325" i="7" s="1"/>
  <c r="B325" i="7" s="1"/>
  <c r="U217" i="7"/>
  <c r="U388" i="7"/>
  <c r="U430" i="7"/>
  <c r="U324" i="7"/>
  <c r="AC435" i="7"/>
  <c r="AD435" i="7" s="1"/>
  <c r="B435" i="7" s="1"/>
  <c r="U453" i="7"/>
  <c r="AC486" i="7"/>
  <c r="AD486" i="7" s="1"/>
  <c r="B486" i="7" s="1"/>
  <c r="U530" i="7"/>
  <c r="U533" i="7"/>
  <c r="U584" i="7"/>
  <c r="U652" i="7"/>
  <c r="AC667" i="7"/>
  <c r="AD667" i="7" s="1"/>
  <c r="B667" i="7" s="1"/>
  <c r="AC724" i="7"/>
  <c r="AD724" i="7" s="1"/>
  <c r="B724" i="7" s="1"/>
  <c r="AC701" i="7"/>
  <c r="AD701" i="7" s="1"/>
  <c r="B701" i="7" s="1"/>
  <c r="U745" i="7"/>
  <c r="U754" i="7"/>
  <c r="AC810" i="7"/>
  <c r="AD810" i="7" s="1"/>
  <c r="B810" i="7" s="1"/>
  <c r="U860" i="7"/>
  <c r="AC907" i="7"/>
  <c r="AD907" i="7" s="1"/>
  <c r="B907" i="7" s="1"/>
  <c r="U954" i="7"/>
  <c r="U914" i="7"/>
  <c r="AC977" i="7"/>
  <c r="AD977" i="7" s="1"/>
  <c r="B977" i="7" s="1"/>
  <c r="AC333" i="7"/>
  <c r="AD333" i="7" s="1"/>
  <c r="B333" i="7" s="1"/>
  <c r="U219" i="7"/>
  <c r="AC390" i="7"/>
  <c r="AD390" i="7" s="1"/>
  <c r="B390" i="7" s="1"/>
  <c r="U434" i="7"/>
  <c r="U326" i="7"/>
  <c r="AC353" i="7"/>
  <c r="AD353" i="7" s="1"/>
  <c r="B353" i="7" s="1"/>
  <c r="AC480" i="7"/>
  <c r="AD480" i="7" s="1"/>
  <c r="B480" i="7" s="1"/>
  <c r="AC507" i="7"/>
  <c r="AD507" i="7" s="1"/>
  <c r="B507" i="7" s="1"/>
  <c r="U638" i="7"/>
  <c r="AC563" i="7"/>
  <c r="AD563" i="7" s="1"/>
  <c r="B563" i="7" s="1"/>
  <c r="U602" i="7"/>
  <c r="U591" i="7"/>
  <c r="U651" i="7"/>
  <c r="U727" i="7"/>
  <c r="AC769" i="7"/>
  <c r="AD769" i="7" s="1"/>
  <c r="B769" i="7" s="1"/>
  <c r="U766" i="7"/>
  <c r="AC841" i="7"/>
  <c r="AD841" i="7" s="1"/>
  <c r="B841" i="7" s="1"/>
  <c r="U832" i="7"/>
  <c r="U821" i="7"/>
  <c r="AC870" i="7"/>
  <c r="AD870" i="7" s="1"/>
  <c r="B870" i="7" s="1"/>
  <c r="AC920" i="7"/>
  <c r="AD920" i="7" s="1"/>
  <c r="B920" i="7" s="1"/>
  <c r="U939" i="7"/>
  <c r="U963" i="7"/>
  <c r="AC35" i="7"/>
  <c r="AD35" i="7" s="1"/>
  <c r="B35" i="7" s="1"/>
  <c r="U45" i="7"/>
  <c r="AC82" i="7"/>
  <c r="AD82" i="7" s="1"/>
  <c r="B82" i="7" s="1"/>
  <c r="AC130" i="7"/>
  <c r="AD130" i="7" s="1"/>
  <c r="B130" i="7" s="1"/>
  <c r="U132" i="7"/>
  <c r="AC157" i="7"/>
  <c r="AD157" i="7" s="1"/>
  <c r="B157" i="7" s="1"/>
  <c r="U151" i="7"/>
  <c r="U297" i="7"/>
  <c r="AC295" i="7"/>
  <c r="AD295" i="7" s="1"/>
  <c r="B295" i="7" s="1"/>
  <c r="AC382" i="7"/>
  <c r="AD382" i="7" s="1"/>
  <c r="B382" i="7" s="1"/>
  <c r="AC356" i="7"/>
  <c r="AD356" i="7" s="1"/>
  <c r="B356" i="7" s="1"/>
  <c r="U408" i="7"/>
  <c r="AC470" i="7"/>
  <c r="AD470" i="7" s="1"/>
  <c r="B470" i="7" s="1"/>
  <c r="U411" i="7"/>
  <c r="U441" i="7"/>
  <c r="AC465" i="7"/>
  <c r="AD465" i="7" s="1"/>
  <c r="B465" i="7" s="1"/>
  <c r="U534" i="7"/>
  <c r="U505" i="7"/>
  <c r="U626" i="7"/>
  <c r="AC613" i="7"/>
  <c r="AD613" i="7" s="1"/>
  <c r="B613" i="7" s="1"/>
  <c r="U672" i="7"/>
  <c r="AC686" i="7"/>
  <c r="AD686" i="7" s="1"/>
  <c r="B686" i="7" s="1"/>
  <c r="AC673" i="7"/>
  <c r="AD673" i="7" s="1"/>
  <c r="B673" i="7" s="1"/>
  <c r="U746" i="7"/>
  <c r="AC775" i="7"/>
  <c r="AD775" i="7" s="1"/>
  <c r="B775" i="7" s="1"/>
  <c r="AC822" i="7"/>
  <c r="AD822" i="7" s="1"/>
  <c r="B822" i="7" s="1"/>
  <c r="U870" i="7"/>
  <c r="U861" i="7"/>
  <c r="U952" i="7"/>
  <c r="U918" i="7"/>
  <c r="U960" i="7"/>
  <c r="AC72" i="7"/>
  <c r="AD72" i="7" s="1"/>
  <c r="B72" i="7" s="1"/>
  <c r="U85" i="7"/>
  <c r="AC20" i="7"/>
  <c r="AD20" i="7" s="1"/>
  <c r="B20" i="7" s="1"/>
  <c r="AC70" i="7"/>
  <c r="AD70" i="7" s="1"/>
  <c r="B70" i="7" s="1"/>
  <c r="U190" i="7"/>
  <c r="AC204" i="7"/>
  <c r="AD204" i="7" s="1"/>
  <c r="B204" i="7" s="1"/>
  <c r="U105" i="7"/>
  <c r="AC268" i="7"/>
  <c r="AD268" i="7" s="1"/>
  <c r="B268" i="7" s="1"/>
  <c r="U270" i="7"/>
  <c r="AC323" i="7"/>
  <c r="AD323" i="7" s="1"/>
  <c r="B323" i="7" s="1"/>
  <c r="U287" i="7"/>
  <c r="U347" i="7"/>
  <c r="U405" i="7"/>
  <c r="U398" i="7"/>
  <c r="U457" i="7"/>
  <c r="AC482" i="7"/>
  <c r="AD482" i="7" s="1"/>
  <c r="B482" i="7" s="1"/>
  <c r="AC574" i="7"/>
  <c r="AD574" i="7" s="1"/>
  <c r="B574" i="7" s="1"/>
  <c r="U560" i="7"/>
  <c r="AC594" i="7"/>
  <c r="AD594" i="7" s="1"/>
  <c r="B594" i="7" s="1"/>
  <c r="AC583" i="7"/>
  <c r="AD583" i="7" s="1"/>
  <c r="B583" i="7" s="1"/>
  <c r="AC647" i="7"/>
  <c r="AD647" i="7" s="1"/>
  <c r="B647" i="7" s="1"/>
  <c r="AC704" i="7"/>
  <c r="AD704" i="7" s="1"/>
  <c r="B704" i="7" s="1"/>
  <c r="AC691" i="7"/>
  <c r="AD691" i="7" s="1"/>
  <c r="B691" i="7" s="1"/>
  <c r="AC725" i="7"/>
  <c r="AD725" i="7" s="1"/>
  <c r="B725" i="7" s="1"/>
  <c r="AC767" i="7"/>
  <c r="AD767" i="7" s="1"/>
  <c r="B767" i="7" s="1"/>
  <c r="AC792" i="7"/>
  <c r="AD792" i="7" s="1"/>
  <c r="B792" i="7" s="1"/>
  <c r="U809" i="7"/>
  <c r="AC893" i="7"/>
  <c r="AD893" i="7" s="1"/>
  <c r="B893" i="7" s="1"/>
  <c r="AC897" i="7"/>
  <c r="AD897" i="7" s="1"/>
  <c r="B897" i="7" s="1"/>
  <c r="U931" i="7"/>
  <c r="AC999" i="7"/>
  <c r="AD999" i="7" s="1"/>
  <c r="B999" i="7" s="1"/>
  <c r="AC113" i="7"/>
  <c r="AD113" i="7" s="1"/>
  <c r="B113" i="7" s="1"/>
  <c r="U92" i="7"/>
  <c r="AC22" i="7"/>
  <c r="AD22" i="7" s="1"/>
  <c r="B22" i="7" s="1"/>
  <c r="U71" i="7"/>
  <c r="AC191" i="7"/>
  <c r="AD191" i="7" s="1"/>
  <c r="B191" i="7" s="1"/>
  <c r="U210" i="7"/>
  <c r="U107" i="7"/>
  <c r="AC270" i="7"/>
  <c r="AD270" i="7" s="1"/>
  <c r="B270" i="7" s="1"/>
  <c r="U272" i="7"/>
  <c r="AC324" i="7"/>
  <c r="AD324" i="7" s="1"/>
  <c r="B324" i="7" s="1"/>
  <c r="U290" i="7"/>
  <c r="U349" i="7"/>
  <c r="U412" i="7"/>
  <c r="AC401" i="7"/>
  <c r="AD401" i="7" s="1"/>
  <c r="B401" i="7" s="1"/>
  <c r="U465" i="7"/>
  <c r="AC489" i="7"/>
  <c r="AD489" i="7" s="1"/>
  <c r="B489" i="7" s="1"/>
  <c r="U578" i="7"/>
  <c r="AC533" i="7"/>
  <c r="AD533" i="7" s="1"/>
  <c r="B533" i="7" s="1"/>
  <c r="AC553" i="7"/>
  <c r="AD553" i="7" s="1"/>
  <c r="B553" i="7" s="1"/>
  <c r="U625" i="7"/>
  <c r="U613" i="7"/>
  <c r="AC713" i="7"/>
  <c r="AD713" i="7" s="1"/>
  <c r="B713" i="7" s="1"/>
  <c r="AC739" i="7"/>
  <c r="AD739" i="7" s="1"/>
  <c r="B739" i="7" s="1"/>
  <c r="U715" i="7"/>
  <c r="U759" i="7"/>
  <c r="AC800" i="7"/>
  <c r="AD800" i="7" s="1"/>
  <c r="B800" i="7" s="1"/>
  <c r="AC840" i="7"/>
  <c r="AD840" i="7" s="1"/>
  <c r="B840" i="7" s="1"/>
  <c r="U827" i="7"/>
  <c r="AC876" i="7"/>
  <c r="AD876" i="7" s="1"/>
  <c r="B876" i="7" s="1"/>
  <c r="AC926" i="7"/>
  <c r="AD926" i="7" s="1"/>
  <c r="B926" i="7" s="1"/>
  <c r="U945" i="7"/>
  <c r="AC984" i="7"/>
  <c r="AD984" i="7" s="1"/>
  <c r="B984" i="7" s="1"/>
  <c r="AC256" i="7"/>
  <c r="AD256" i="7" s="1"/>
  <c r="B256" i="7" s="1"/>
  <c r="U258" i="7"/>
  <c r="U294" i="7"/>
  <c r="U275" i="7"/>
  <c r="U335" i="7"/>
  <c r="U391" i="7"/>
  <c r="U382" i="7"/>
  <c r="U475" i="7"/>
  <c r="U490" i="7"/>
  <c r="AC560" i="7"/>
  <c r="AD560" i="7" s="1"/>
  <c r="B560" i="7" s="1"/>
  <c r="U568" i="7"/>
  <c r="AC598" i="7"/>
  <c r="AD598" i="7" s="1"/>
  <c r="B598" i="7" s="1"/>
  <c r="AC587" i="7"/>
  <c r="AD587" i="7" s="1"/>
  <c r="B587" i="7" s="1"/>
  <c r="U681" i="7"/>
  <c r="AC692" i="7"/>
  <c r="AD692" i="7" s="1"/>
  <c r="B692" i="7" s="1"/>
  <c r="AC679" i="7"/>
  <c r="AD679" i="7" s="1"/>
  <c r="B679" i="7" s="1"/>
  <c r="U755" i="7"/>
  <c r="AC791" i="7"/>
  <c r="AD791" i="7" s="1"/>
  <c r="B791" i="7" s="1"/>
  <c r="AC860" i="7"/>
  <c r="AD860" i="7" s="1"/>
  <c r="B860" i="7" s="1"/>
  <c r="U845" i="7"/>
  <c r="U892" i="7"/>
  <c r="U915" i="7"/>
  <c r="AC929" i="7"/>
  <c r="AD929" i="7" s="1"/>
  <c r="B929" i="7" s="1"/>
  <c r="U966" i="7"/>
  <c r="U117" i="7"/>
  <c r="U181" i="7"/>
  <c r="AC234" i="7"/>
  <c r="AD234" i="7" s="1"/>
  <c r="B234" i="7" s="1"/>
  <c r="AC56" i="7"/>
  <c r="AD56" i="7" s="1"/>
  <c r="B56" i="7" s="1"/>
  <c r="U138" i="7"/>
  <c r="AC49" i="7"/>
  <c r="AD49" i="7" s="1"/>
  <c r="B49" i="7" s="1"/>
  <c r="U66" i="7"/>
  <c r="AC26" i="7"/>
  <c r="AD26" i="7" s="1"/>
  <c r="B26" i="7" s="1"/>
  <c r="AC79" i="7"/>
  <c r="AD79" i="7" s="1"/>
  <c r="B79" i="7" s="1"/>
  <c r="AC200" i="7"/>
  <c r="AD200" i="7" s="1"/>
  <c r="B200" i="7" s="1"/>
  <c r="AC228" i="7"/>
  <c r="AD228" i="7" s="1"/>
  <c r="B228" i="7" s="1"/>
  <c r="U111" i="7"/>
  <c r="AC274" i="7"/>
  <c r="AD274" i="7" s="1"/>
  <c r="B274" i="7" s="1"/>
  <c r="U276" i="7"/>
  <c r="AC338" i="7"/>
  <c r="AD338" i="7" s="1"/>
  <c r="B338" i="7" s="1"/>
  <c r="AC348" i="7"/>
  <c r="AD348" i="7" s="1"/>
  <c r="B348" i="7" s="1"/>
  <c r="U369" i="7"/>
  <c r="AC446" i="7"/>
  <c r="AD446" i="7" s="1"/>
  <c r="B446" i="7" s="1"/>
  <c r="AC393" i="7"/>
  <c r="AD393" i="7" s="1"/>
  <c r="B393" i="7" s="1"/>
  <c r="U433" i="7"/>
  <c r="AC456" i="7"/>
  <c r="AD456" i="7" s="1"/>
  <c r="B456" i="7" s="1"/>
  <c r="U510" i="7"/>
  <c r="U567" i="7"/>
  <c r="AC616" i="7"/>
  <c r="AD616" i="7" s="1"/>
  <c r="B616" i="7" s="1"/>
  <c r="AC605" i="7"/>
  <c r="AD605" i="7" s="1"/>
  <c r="B605" i="7" s="1"/>
  <c r="U683" i="7"/>
  <c r="AC678" i="7"/>
  <c r="AD678" i="7" s="1"/>
  <c r="B678" i="7" s="1"/>
  <c r="AC746" i="7"/>
  <c r="AD746" i="7" s="1"/>
  <c r="B746" i="7" s="1"/>
  <c r="U730" i="7"/>
  <c r="AC759" i="7"/>
  <c r="AD759" i="7" s="1"/>
  <c r="B759" i="7" s="1"/>
  <c r="AC798" i="7"/>
  <c r="AD798" i="7" s="1"/>
  <c r="B798" i="7" s="1"/>
  <c r="U876" i="7"/>
  <c r="AC864" i="7"/>
  <c r="AD864" i="7" s="1"/>
  <c r="B864" i="7" s="1"/>
  <c r="AC903" i="7"/>
  <c r="AD903" i="7" s="1"/>
  <c r="B903" i="7" s="1"/>
  <c r="U937" i="7"/>
  <c r="AC994" i="7"/>
  <c r="AD994" i="7" s="1"/>
  <c r="B994" i="7" s="1"/>
  <c r="AC29" i="7"/>
  <c r="AD29" i="7" s="1"/>
  <c r="B29" i="7" s="1"/>
  <c r="U39" i="7"/>
  <c r="AC104" i="7"/>
  <c r="AD104" i="7" s="1"/>
  <c r="B104" i="7" s="1"/>
  <c r="AC140" i="7"/>
  <c r="AD140" i="7" s="1"/>
  <c r="B140" i="7" s="1"/>
  <c r="U142" i="7"/>
  <c r="AC167" i="7"/>
  <c r="AD167" i="7" s="1"/>
  <c r="B167" i="7" s="1"/>
  <c r="U161" i="7"/>
  <c r="AC314" i="7"/>
  <c r="AD314" i="7" s="1"/>
  <c r="B314" i="7" s="1"/>
  <c r="AC320" i="7"/>
  <c r="AD320" i="7" s="1"/>
  <c r="B320" i="7" s="1"/>
  <c r="U215" i="7"/>
  <c r="AC385" i="7"/>
  <c r="AD385" i="7" s="1"/>
  <c r="B385" i="7" s="1"/>
  <c r="U426" i="7"/>
  <c r="U322" i="7"/>
  <c r="AC431" i="7"/>
  <c r="AD431" i="7" s="1"/>
  <c r="B431" i="7" s="1"/>
  <c r="U451" i="7"/>
  <c r="U485" i="7"/>
  <c r="U553" i="7"/>
  <c r="AC555" i="7"/>
  <c r="AD555" i="7" s="1"/>
  <c r="B555" i="7" s="1"/>
  <c r="U598" i="7"/>
  <c r="U587" i="7"/>
  <c r="U647" i="7"/>
  <c r="AC754" i="7"/>
  <c r="AD754" i="7" s="1"/>
  <c r="B754" i="7" s="1"/>
  <c r="AC720" i="7"/>
  <c r="AD720" i="7" s="1"/>
  <c r="B720" i="7" s="1"/>
  <c r="AC765" i="7"/>
  <c r="AD765" i="7" s="1"/>
  <c r="B765" i="7" s="1"/>
  <c r="AC889" i="7"/>
  <c r="AD889" i="7" s="1"/>
  <c r="B889" i="7" s="1"/>
  <c r="AC847" i="7"/>
  <c r="AD847" i="7" s="1"/>
  <c r="B847" i="7" s="1"/>
  <c r="AC844" i="7"/>
  <c r="AD844" i="7" s="1"/>
  <c r="B844" i="7" s="1"/>
  <c r="AC919" i="7"/>
  <c r="AD919" i="7" s="1"/>
  <c r="B919" i="7" s="1"/>
  <c r="AC921" i="7"/>
  <c r="AD921" i="7" s="1"/>
  <c r="B921" i="7" s="1"/>
  <c r="U974" i="7"/>
  <c r="AC991" i="7"/>
  <c r="AD991" i="7" s="1"/>
  <c r="B991" i="7" s="1"/>
  <c r="AC69" i="7"/>
  <c r="AD69" i="7" s="1"/>
  <c r="B69" i="7" s="1"/>
  <c r="U104" i="7"/>
  <c r="U10" i="7"/>
  <c r="AC158" i="7"/>
  <c r="AD158" i="7" s="1"/>
  <c r="B158" i="7" s="1"/>
  <c r="U160" i="7"/>
  <c r="AC185" i="7"/>
  <c r="AD185" i="7" s="1"/>
  <c r="B185" i="7" s="1"/>
  <c r="U179" i="7"/>
  <c r="U216" i="7"/>
  <c r="AC249" i="7"/>
  <c r="AD249" i="7" s="1"/>
  <c r="B249" i="7" s="1"/>
  <c r="U233" i="7"/>
  <c r="AC420" i="7"/>
  <c r="AD420" i="7" s="1"/>
  <c r="B420" i="7" s="1"/>
  <c r="AC505" i="7"/>
  <c r="AD505" i="7" s="1"/>
  <c r="B505" i="7" s="1"/>
  <c r="U340" i="7"/>
  <c r="AC351" i="7"/>
  <c r="AD351" i="7" s="1"/>
  <c r="B351" i="7" s="1"/>
  <c r="U477" i="7"/>
  <c r="U459" i="7"/>
  <c r="U554" i="7"/>
  <c r="U558" i="7"/>
  <c r="U600" i="7"/>
  <c r="U589" i="7"/>
  <c r="U649" i="7"/>
  <c r="AC755" i="7"/>
  <c r="AD755" i="7" s="1"/>
  <c r="B755" i="7" s="1"/>
  <c r="U724" i="7"/>
  <c r="U767" i="7"/>
  <c r="AC806" i="7"/>
  <c r="AD806" i="7" s="1"/>
  <c r="B806" i="7" s="1"/>
  <c r="AC786" i="7"/>
  <c r="AD786" i="7" s="1"/>
  <c r="B786" i="7" s="1"/>
  <c r="U847" i="7"/>
  <c r="U873" i="7"/>
  <c r="U909" i="7"/>
  <c r="U941" i="7"/>
  <c r="AC983" i="7"/>
  <c r="AD983" i="7" s="1"/>
  <c r="B983" i="7" s="1"/>
  <c r="AC251" i="7"/>
  <c r="AD251" i="7" s="1"/>
  <c r="B251" i="7" s="1"/>
  <c r="U235" i="7"/>
  <c r="AC424" i="7"/>
  <c r="AD424" i="7" s="1"/>
  <c r="B424" i="7" s="1"/>
  <c r="U384" i="7"/>
  <c r="U342" i="7"/>
  <c r="AC369" i="7"/>
  <c r="AD369" i="7" s="1"/>
  <c r="B369" i="7" s="1"/>
  <c r="U454" i="7"/>
  <c r="U536" i="7"/>
  <c r="AC558" i="7"/>
  <c r="AD558" i="7" s="1"/>
  <c r="B558" i="7" s="1"/>
  <c r="AC542" i="7"/>
  <c r="AD542" i="7" s="1"/>
  <c r="B542" i="7" s="1"/>
  <c r="U618" i="7"/>
  <c r="U607" i="7"/>
  <c r="U667" i="7"/>
  <c r="U684" i="7"/>
  <c r="AC735" i="7"/>
  <c r="AD735" i="7" s="1"/>
  <c r="B735" i="7" s="1"/>
  <c r="AC752" i="7"/>
  <c r="AD752" i="7" s="1"/>
  <c r="B752" i="7" s="1"/>
  <c r="AC795" i="7"/>
  <c r="AD795" i="7" s="1"/>
  <c r="B795" i="7" s="1"/>
  <c r="U851" i="7"/>
  <c r="U841" i="7"/>
  <c r="U887" i="7"/>
  <c r="AC932" i="7"/>
  <c r="AD932" i="7" s="1"/>
  <c r="B932" i="7" s="1"/>
  <c r="AC948" i="7"/>
  <c r="AD948" i="7" s="1"/>
  <c r="B948" i="7" s="1"/>
  <c r="AC990" i="7"/>
  <c r="AD990" i="7" s="1"/>
  <c r="B990" i="7" s="1"/>
  <c r="AC51" i="7"/>
  <c r="AD51" i="7" s="1"/>
  <c r="B51" i="7" s="1"/>
  <c r="U70" i="7"/>
  <c r="AC119" i="7"/>
  <c r="AD119" i="7" s="1"/>
  <c r="B119" i="7" s="1"/>
  <c r="AC146" i="7"/>
  <c r="AD146" i="7" s="1"/>
  <c r="B146" i="7" s="1"/>
  <c r="U148" i="7"/>
  <c r="AC173" i="7"/>
  <c r="AD173" i="7" s="1"/>
  <c r="B173" i="7" s="1"/>
  <c r="U167" i="7"/>
  <c r="AC339" i="7"/>
  <c r="AD339" i="7" s="1"/>
  <c r="B339" i="7" s="1"/>
  <c r="AC341" i="7"/>
  <c r="AD341" i="7" s="1"/>
  <c r="B341" i="7" s="1"/>
  <c r="U221" i="7"/>
  <c r="AC391" i="7"/>
  <c r="AD391" i="7" s="1"/>
  <c r="B391" i="7" s="1"/>
  <c r="U438" i="7"/>
  <c r="U328" i="7"/>
  <c r="AC443" i="7"/>
  <c r="AD443" i="7" s="1"/>
  <c r="B443" i="7" s="1"/>
  <c r="AC460" i="7"/>
  <c r="AD460" i="7" s="1"/>
  <c r="B460" i="7" s="1"/>
  <c r="AC498" i="7"/>
  <c r="AD498" i="7" s="1"/>
  <c r="B498" i="7" s="1"/>
  <c r="U562" i="7"/>
  <c r="U521" i="7"/>
  <c r="U666" i="7"/>
  <c r="U640" i="7"/>
  <c r="AC655" i="7"/>
  <c r="AD655" i="7" s="1"/>
  <c r="B655" i="7" s="1"/>
  <c r="AC702" i="7"/>
  <c r="AD702" i="7" s="1"/>
  <c r="B702" i="7" s="1"/>
  <c r="AC689" i="7"/>
  <c r="AD689" i="7" s="1"/>
  <c r="B689" i="7" s="1"/>
  <c r="U721" i="7"/>
  <c r="U798" i="7"/>
  <c r="AC816" i="7"/>
  <c r="AD816" i="7" s="1"/>
  <c r="B816" i="7" s="1"/>
  <c r="U854" i="7"/>
  <c r="U877" i="7"/>
  <c r="U930" i="7"/>
  <c r="AC965" i="7"/>
  <c r="AD965" i="7" s="1"/>
  <c r="B965" i="7" s="1"/>
  <c r="U986" i="7"/>
  <c r="AC99" i="7"/>
  <c r="AD99" i="7" s="1"/>
  <c r="B99" i="7" s="1"/>
  <c r="U15" i="7"/>
  <c r="AC36" i="7"/>
  <c r="AD36" i="7" s="1"/>
  <c r="B36" i="7" s="1"/>
  <c r="AC101" i="7"/>
  <c r="AD101" i="7" s="1"/>
  <c r="B101" i="7" s="1"/>
  <c r="AC217" i="7"/>
  <c r="AD217" i="7" s="1"/>
  <c r="B217" i="7" s="1"/>
  <c r="AC127" i="7"/>
  <c r="AD127" i="7" s="1"/>
  <c r="B127" i="7" s="1"/>
  <c r="U121" i="7"/>
  <c r="AC284" i="7"/>
  <c r="AD284" i="7" s="1"/>
  <c r="B284" i="7" s="1"/>
  <c r="U286" i="7"/>
  <c r="AC296" i="7"/>
  <c r="AD296" i="7" s="1"/>
  <c r="B296" i="7" s="1"/>
  <c r="U316" i="7"/>
  <c r="U363" i="7"/>
  <c r="AC395" i="7"/>
  <c r="AD395" i="7" s="1"/>
  <c r="B395" i="7" s="1"/>
  <c r="U428" i="7"/>
  <c r="AC495" i="7"/>
  <c r="AD495" i="7" s="1"/>
  <c r="B495" i="7" s="1"/>
  <c r="U476" i="7"/>
  <c r="AC549" i="7"/>
  <c r="AD549" i="7" s="1"/>
  <c r="B549" i="7" s="1"/>
  <c r="AC556" i="7"/>
  <c r="AD556" i="7" s="1"/>
  <c r="B556" i="7" s="1"/>
  <c r="AC610" i="7"/>
  <c r="AD610" i="7" s="1"/>
  <c r="B610" i="7" s="1"/>
  <c r="AC599" i="7"/>
  <c r="AD599" i="7" s="1"/>
  <c r="B599" i="7" s="1"/>
  <c r="U673" i="7"/>
  <c r="U736" i="7"/>
  <c r="U708" i="7"/>
  <c r="AC762" i="7"/>
  <c r="AD762" i="7" s="1"/>
  <c r="B762" i="7" s="1"/>
  <c r="U857" i="7"/>
  <c r="AC805" i="7"/>
  <c r="AD805" i="7" s="1"/>
  <c r="B805" i="7" s="1"/>
  <c r="U825" i="7"/>
  <c r="AC874" i="7"/>
  <c r="AD874" i="7" s="1"/>
  <c r="B874" i="7" s="1"/>
  <c r="AC913" i="7"/>
  <c r="AD913" i="7" s="1"/>
  <c r="B913" i="7" s="1"/>
  <c r="U944" i="7"/>
  <c r="AC979" i="7"/>
  <c r="AD979" i="7" s="1"/>
  <c r="B979" i="7" s="1"/>
  <c r="U17" i="7"/>
  <c r="AC38" i="7"/>
  <c r="AD38" i="7" s="1"/>
  <c r="B38" i="7" s="1"/>
  <c r="AC116" i="7"/>
  <c r="AD116" i="7" s="1"/>
  <c r="B116" i="7" s="1"/>
  <c r="AC129" i="7"/>
  <c r="AD129" i="7" s="1"/>
  <c r="B129" i="7" s="1"/>
  <c r="U123" i="7"/>
  <c r="AC286" i="7"/>
  <c r="AD286" i="7" s="1"/>
  <c r="B286" i="7" s="1"/>
  <c r="U288" i="7"/>
  <c r="U300" i="7"/>
  <c r="AC332" i="7"/>
  <c r="AD332" i="7" s="1"/>
  <c r="B332" i="7" s="1"/>
  <c r="U365" i="7"/>
  <c r="AC406" i="7"/>
  <c r="AD406" i="7" s="1"/>
  <c r="B406" i="7" s="1"/>
  <c r="U432" i="7"/>
  <c r="AC499" i="7"/>
  <c r="AD499" i="7" s="1"/>
  <c r="B499" i="7" s="1"/>
  <c r="U483" i="7"/>
  <c r="U555" i="7"/>
  <c r="AC565" i="7"/>
  <c r="AD565" i="7" s="1"/>
  <c r="B565" i="7" s="1"/>
  <c r="AC580" i="7"/>
  <c r="AD580" i="7" s="1"/>
  <c r="B580" i="7" s="1"/>
  <c r="U654" i="7"/>
  <c r="AC633" i="7"/>
  <c r="AD633" i="7" s="1"/>
  <c r="B633" i="7" s="1"/>
  <c r="AC652" i="7"/>
  <c r="AD652" i="7" s="1"/>
  <c r="B652" i="7" s="1"/>
  <c r="U690" i="7"/>
  <c r="U747" i="7"/>
  <c r="U768" i="7"/>
  <c r="AC826" i="7"/>
  <c r="AD826" i="7" s="1"/>
  <c r="B826" i="7" s="1"/>
  <c r="AC862" i="7"/>
  <c r="AD862" i="7" s="1"/>
  <c r="B862" i="7" s="1"/>
  <c r="AC858" i="7"/>
  <c r="AD858" i="7" s="1"/>
  <c r="B858" i="7" s="1"/>
  <c r="U895" i="7"/>
  <c r="AC933" i="7"/>
  <c r="AD933" i="7" s="1"/>
  <c r="B933" i="7" s="1"/>
  <c r="U950" i="7"/>
  <c r="AC969" i="7"/>
  <c r="AD969" i="7" s="1"/>
  <c r="B969" i="7" s="1"/>
  <c r="AC272" i="7"/>
  <c r="AD272" i="7" s="1"/>
  <c r="B272" i="7" s="1"/>
  <c r="U274" i="7"/>
  <c r="AC330" i="7"/>
  <c r="AD330" i="7" s="1"/>
  <c r="B330" i="7" s="1"/>
  <c r="U295" i="7"/>
  <c r="U351" i="7"/>
  <c r="AC413" i="7"/>
  <c r="AD413" i="7" s="1"/>
  <c r="B413" i="7" s="1"/>
  <c r="AC408" i="7"/>
  <c r="AD408" i="7" s="1"/>
  <c r="B408" i="7" s="1"/>
  <c r="AC503" i="7"/>
  <c r="AD503" i="7" s="1"/>
  <c r="B503" i="7" s="1"/>
  <c r="AC484" i="7"/>
  <c r="AD484" i="7" s="1"/>
  <c r="B484" i="7" s="1"/>
  <c r="U524" i="7"/>
  <c r="AC564" i="7"/>
  <c r="AD564" i="7" s="1"/>
  <c r="B564" i="7" s="1"/>
  <c r="AC614" i="7"/>
  <c r="AD614" i="7" s="1"/>
  <c r="B614" i="7" s="1"/>
  <c r="AC603" i="7"/>
  <c r="AD603" i="7" s="1"/>
  <c r="B603" i="7" s="1"/>
  <c r="AC661" i="7"/>
  <c r="AD661" i="7" s="1"/>
  <c r="B661" i="7" s="1"/>
  <c r="U712" i="7"/>
  <c r="AC695" i="7"/>
  <c r="AD695" i="7" s="1"/>
  <c r="B695" i="7" s="1"/>
  <c r="AC733" i="7"/>
  <c r="AD733" i="7" s="1"/>
  <c r="B733" i="7" s="1"/>
  <c r="U849" i="7"/>
  <c r="AC780" i="7"/>
  <c r="AD780" i="7" s="1"/>
  <c r="B780" i="7" s="1"/>
  <c r="U835" i="7"/>
  <c r="U867" i="7"/>
  <c r="U900" i="7"/>
  <c r="U946" i="7"/>
  <c r="AC972" i="7"/>
  <c r="AD972" i="7" s="1"/>
  <c r="B972" i="7" s="1"/>
  <c r="U109" i="7"/>
  <c r="AC144" i="7"/>
  <c r="AD144" i="7" s="1"/>
  <c r="B144" i="7" s="1"/>
  <c r="AC207" i="7"/>
  <c r="AD207" i="7" s="1"/>
  <c r="B207" i="7" s="1"/>
  <c r="AC121" i="7"/>
  <c r="AD121" i="7" s="1"/>
  <c r="B121" i="7" s="1"/>
  <c r="U234" i="7"/>
  <c r="S8" i="6"/>
  <c r="V167" i="7" l="1"/>
  <c r="D167" i="7" s="1"/>
  <c r="V768" i="7"/>
  <c r="D768" i="7" s="1"/>
  <c r="G613" i="7"/>
  <c r="F613" i="7"/>
  <c r="E613" i="7"/>
  <c r="C613" i="7"/>
  <c r="K613" i="7"/>
  <c r="J613" i="7"/>
  <c r="I613" i="7"/>
  <c r="H613" i="7"/>
  <c r="V380" i="7"/>
  <c r="D380" i="7" s="1"/>
  <c r="V514" i="7"/>
  <c r="D514" i="7" s="1"/>
  <c r="V921" i="7"/>
  <c r="D921" i="7" s="1"/>
  <c r="K927" i="7"/>
  <c r="J927" i="7"/>
  <c r="I927" i="7"/>
  <c r="H927" i="7"/>
  <c r="G927" i="7"/>
  <c r="F927" i="7"/>
  <c r="E927" i="7"/>
  <c r="C927" i="7"/>
  <c r="V283" i="7"/>
  <c r="D283" i="7" s="1"/>
  <c r="V52" i="7"/>
  <c r="D52" i="7" s="1"/>
  <c r="V884" i="7"/>
  <c r="D884" i="7" s="1"/>
  <c r="H498" i="7"/>
  <c r="G498" i="7"/>
  <c r="F498" i="7"/>
  <c r="E498" i="7"/>
  <c r="C498" i="7"/>
  <c r="K498" i="7"/>
  <c r="J498" i="7"/>
  <c r="I498" i="7"/>
  <c r="H482" i="7"/>
  <c r="G482" i="7"/>
  <c r="F482" i="7"/>
  <c r="E482" i="7"/>
  <c r="C482" i="7"/>
  <c r="K482" i="7"/>
  <c r="J482" i="7"/>
  <c r="I482" i="7"/>
  <c r="K773" i="7"/>
  <c r="J773" i="7"/>
  <c r="I773" i="7"/>
  <c r="H773" i="7"/>
  <c r="G773" i="7"/>
  <c r="F773" i="7"/>
  <c r="E773" i="7"/>
  <c r="C773" i="7"/>
  <c r="V17" i="7"/>
  <c r="D17" i="7" s="1"/>
  <c r="K140" i="7"/>
  <c r="J140" i="7"/>
  <c r="I140" i="7"/>
  <c r="H140" i="7"/>
  <c r="G140" i="7"/>
  <c r="F140" i="7"/>
  <c r="E140" i="7"/>
  <c r="C140" i="7"/>
  <c r="V457" i="7"/>
  <c r="D457" i="7" s="1"/>
  <c r="V660" i="7"/>
  <c r="D660" i="7" s="1"/>
  <c r="I215" i="7"/>
  <c r="H215" i="7"/>
  <c r="K215" i="7"/>
  <c r="J215" i="7"/>
  <c r="G215" i="7"/>
  <c r="F215" i="7"/>
  <c r="E215" i="7"/>
  <c r="C215" i="7"/>
  <c r="V668" i="7"/>
  <c r="D668" i="7" s="1"/>
  <c r="G565" i="7"/>
  <c r="F565" i="7"/>
  <c r="I565" i="7"/>
  <c r="K565" i="7"/>
  <c r="J565" i="7"/>
  <c r="H565" i="7"/>
  <c r="E565" i="7"/>
  <c r="C565" i="7"/>
  <c r="G104" i="7"/>
  <c r="F104" i="7"/>
  <c r="I104" i="7"/>
  <c r="K104" i="7"/>
  <c r="J104" i="7"/>
  <c r="H104" i="7"/>
  <c r="E104" i="7"/>
  <c r="C104" i="7"/>
  <c r="H870" i="7"/>
  <c r="G870" i="7"/>
  <c r="K870" i="7"/>
  <c r="J870" i="7"/>
  <c r="I870" i="7"/>
  <c r="F870" i="7"/>
  <c r="E870" i="7"/>
  <c r="C870" i="7"/>
  <c r="V23" i="7"/>
  <c r="D23" i="7" s="1"/>
  <c r="V204" i="7"/>
  <c r="D204" i="7" s="1"/>
  <c r="K768" i="7"/>
  <c r="J768" i="7"/>
  <c r="I768" i="7"/>
  <c r="H768" i="7"/>
  <c r="G768" i="7"/>
  <c r="F768" i="7"/>
  <c r="E768" i="7"/>
  <c r="C768" i="7"/>
  <c r="J865" i="7"/>
  <c r="I865" i="7"/>
  <c r="H865" i="7"/>
  <c r="G865" i="7"/>
  <c r="F865" i="7"/>
  <c r="E865" i="7"/>
  <c r="C865" i="7"/>
  <c r="K865" i="7"/>
  <c r="G661" i="7"/>
  <c r="F661" i="7"/>
  <c r="E661" i="7"/>
  <c r="C661" i="7"/>
  <c r="K661" i="7"/>
  <c r="J661" i="7"/>
  <c r="I661" i="7"/>
  <c r="H661" i="7"/>
  <c r="V825" i="7"/>
  <c r="D825" i="7" s="1"/>
  <c r="F795" i="7"/>
  <c r="E795" i="7"/>
  <c r="K795" i="7"/>
  <c r="J795" i="7"/>
  <c r="I795" i="7"/>
  <c r="H795" i="7"/>
  <c r="G795" i="7"/>
  <c r="C795" i="7"/>
  <c r="V459" i="7"/>
  <c r="D459" i="7" s="1"/>
  <c r="V937" i="7"/>
  <c r="D937" i="7" s="1"/>
  <c r="C840" i="7"/>
  <c r="K840" i="7"/>
  <c r="J840" i="7"/>
  <c r="I840" i="7"/>
  <c r="H840" i="7"/>
  <c r="G840" i="7"/>
  <c r="F840" i="7"/>
  <c r="E840" i="7"/>
  <c r="G323" i="7"/>
  <c r="F323" i="7"/>
  <c r="K323" i="7"/>
  <c r="J323" i="7"/>
  <c r="I323" i="7"/>
  <c r="H323" i="7"/>
  <c r="E323" i="7"/>
  <c r="C323" i="7"/>
  <c r="V766" i="7"/>
  <c r="D766" i="7" s="1"/>
  <c r="F915" i="7"/>
  <c r="E915" i="7"/>
  <c r="C915" i="7"/>
  <c r="K915" i="7"/>
  <c r="J915" i="7"/>
  <c r="I915" i="7"/>
  <c r="H915" i="7"/>
  <c r="G915" i="7"/>
  <c r="V576" i="7"/>
  <c r="D576" i="7" s="1"/>
  <c r="V997" i="7"/>
  <c r="D997" i="7" s="1"/>
  <c r="V972" i="7"/>
  <c r="D972" i="7" s="1"/>
  <c r="K729" i="7"/>
  <c r="J729" i="7"/>
  <c r="I729" i="7"/>
  <c r="H729" i="7"/>
  <c r="G729" i="7"/>
  <c r="F729" i="7"/>
  <c r="E729" i="7"/>
  <c r="C729" i="7"/>
  <c r="V874" i="7"/>
  <c r="D874" i="7" s="1"/>
  <c r="V11" i="7"/>
  <c r="D11" i="7" s="1"/>
  <c r="J557" i="7"/>
  <c r="I557" i="7"/>
  <c r="H557" i="7"/>
  <c r="G557" i="7"/>
  <c r="F557" i="7"/>
  <c r="E557" i="7"/>
  <c r="C557" i="7"/>
  <c r="K557" i="7"/>
  <c r="V532" i="7"/>
  <c r="D532" i="7" s="1"/>
  <c r="V113" i="7"/>
  <c r="D113" i="7" s="1"/>
  <c r="K407" i="7"/>
  <c r="J407" i="7"/>
  <c r="I407" i="7"/>
  <c r="H407" i="7"/>
  <c r="F407" i="7"/>
  <c r="E407" i="7"/>
  <c r="C407" i="7"/>
  <c r="G407" i="7"/>
  <c r="K166" i="7"/>
  <c r="J166" i="7"/>
  <c r="I166" i="7"/>
  <c r="H166" i="7"/>
  <c r="G166" i="7"/>
  <c r="F166" i="7"/>
  <c r="E166" i="7"/>
  <c r="C166" i="7"/>
  <c r="K18" i="7"/>
  <c r="J18" i="7"/>
  <c r="I18" i="7"/>
  <c r="H18" i="7"/>
  <c r="G18" i="7"/>
  <c r="F18" i="7"/>
  <c r="E18" i="7"/>
  <c r="C18" i="7"/>
  <c r="H783" i="7"/>
  <c r="G783" i="7"/>
  <c r="K783" i="7"/>
  <c r="J783" i="7"/>
  <c r="I783" i="7"/>
  <c r="F783" i="7"/>
  <c r="E783" i="7"/>
  <c r="C783" i="7"/>
  <c r="V280" i="7"/>
  <c r="D280" i="7" s="1"/>
  <c r="V822" i="7"/>
  <c r="D822" i="7" s="1"/>
  <c r="V307" i="7"/>
  <c r="D307" i="7" s="1"/>
  <c r="V509" i="7"/>
  <c r="D509" i="7" s="1"/>
  <c r="J567" i="7"/>
  <c r="E567" i="7"/>
  <c r="K567" i="7"/>
  <c r="I567" i="7"/>
  <c r="H567" i="7"/>
  <c r="G567" i="7"/>
  <c r="F567" i="7"/>
  <c r="C567" i="7"/>
  <c r="V541" i="7"/>
  <c r="D541" i="7" s="1"/>
  <c r="K67" i="7"/>
  <c r="J67" i="7"/>
  <c r="I67" i="7"/>
  <c r="H67" i="7"/>
  <c r="G67" i="7"/>
  <c r="F67" i="7"/>
  <c r="E67" i="7"/>
  <c r="C67" i="7"/>
  <c r="K497" i="7"/>
  <c r="J497" i="7"/>
  <c r="I497" i="7"/>
  <c r="H497" i="7"/>
  <c r="G497" i="7"/>
  <c r="E497" i="7"/>
  <c r="C497" i="7"/>
  <c r="F497" i="7"/>
  <c r="V698" i="7"/>
  <c r="D698" i="7" s="1"/>
  <c r="V99" i="7"/>
  <c r="D99" i="7" s="1"/>
  <c r="E658" i="7"/>
  <c r="C658" i="7"/>
  <c r="K658" i="7"/>
  <c r="J658" i="7"/>
  <c r="I658" i="7"/>
  <c r="H658" i="7"/>
  <c r="G658" i="7"/>
  <c r="F658" i="7"/>
  <c r="K193" i="7"/>
  <c r="C193" i="7"/>
  <c r="J193" i="7"/>
  <c r="I193" i="7"/>
  <c r="H193" i="7"/>
  <c r="G193" i="7"/>
  <c r="F193" i="7"/>
  <c r="E193" i="7"/>
  <c r="V585" i="7"/>
  <c r="D585" i="7" s="1"/>
  <c r="K138" i="7"/>
  <c r="J138" i="7"/>
  <c r="I138" i="7"/>
  <c r="H138" i="7"/>
  <c r="G138" i="7"/>
  <c r="F138" i="7"/>
  <c r="E138" i="7"/>
  <c r="C138" i="7"/>
  <c r="F771" i="7"/>
  <c r="E771" i="7"/>
  <c r="K771" i="7"/>
  <c r="J771" i="7"/>
  <c r="I771" i="7"/>
  <c r="H771" i="7"/>
  <c r="G771" i="7"/>
  <c r="C771" i="7"/>
  <c r="I334" i="7"/>
  <c r="H334" i="7"/>
  <c r="G334" i="7"/>
  <c r="K334" i="7"/>
  <c r="J334" i="7"/>
  <c r="F334" i="7"/>
  <c r="E334" i="7"/>
  <c r="C334" i="7"/>
  <c r="K539" i="7"/>
  <c r="J539" i="7"/>
  <c r="I539" i="7"/>
  <c r="H539" i="7"/>
  <c r="G539" i="7"/>
  <c r="F539" i="7"/>
  <c r="E539" i="7"/>
  <c r="C539" i="7"/>
  <c r="I39" i="7"/>
  <c r="H39" i="7"/>
  <c r="G39" i="7"/>
  <c r="F39" i="7"/>
  <c r="E39" i="7"/>
  <c r="C39" i="7"/>
  <c r="K39" i="7"/>
  <c r="J39" i="7"/>
  <c r="D468" i="7"/>
  <c r="V468" i="7"/>
  <c r="V977" i="7"/>
  <c r="D977" i="7" s="1"/>
  <c r="F487" i="7"/>
  <c r="E487" i="7"/>
  <c r="C487" i="7"/>
  <c r="K487" i="7"/>
  <c r="I487" i="7"/>
  <c r="H487" i="7"/>
  <c r="G487" i="7"/>
  <c r="J487" i="7"/>
  <c r="V980" i="7"/>
  <c r="D980" i="7" s="1"/>
  <c r="V491" i="7"/>
  <c r="D491" i="7" s="1"/>
  <c r="V679" i="7"/>
  <c r="D679" i="7" s="1"/>
  <c r="V201" i="7"/>
  <c r="D201" i="7" s="1"/>
  <c r="V619" i="7"/>
  <c r="D619" i="7" s="1"/>
  <c r="K172" i="7"/>
  <c r="J172" i="7"/>
  <c r="I172" i="7"/>
  <c r="H172" i="7"/>
  <c r="G172" i="7"/>
  <c r="F172" i="7"/>
  <c r="E172" i="7"/>
  <c r="C172" i="7"/>
  <c r="K644" i="7"/>
  <c r="J644" i="7"/>
  <c r="I644" i="7"/>
  <c r="H644" i="7"/>
  <c r="G644" i="7"/>
  <c r="F644" i="7"/>
  <c r="E644" i="7"/>
  <c r="C644" i="7"/>
  <c r="E65" i="7"/>
  <c r="C65" i="7"/>
  <c r="K65" i="7"/>
  <c r="J65" i="7"/>
  <c r="I65" i="7"/>
  <c r="H65" i="7"/>
  <c r="G65" i="7"/>
  <c r="F65" i="7"/>
  <c r="K772" i="7"/>
  <c r="F772" i="7"/>
  <c r="E772" i="7"/>
  <c r="G772" i="7"/>
  <c r="C772" i="7"/>
  <c r="J772" i="7"/>
  <c r="I772" i="7"/>
  <c r="H772" i="7"/>
  <c r="K289" i="7"/>
  <c r="J289" i="7"/>
  <c r="I289" i="7"/>
  <c r="H289" i="7"/>
  <c r="G289" i="7"/>
  <c r="F289" i="7"/>
  <c r="E289" i="7"/>
  <c r="C289" i="7"/>
  <c r="V559" i="7"/>
  <c r="D559" i="7" s="1"/>
  <c r="V33" i="7"/>
  <c r="D33" i="7" s="1"/>
  <c r="V520" i="7"/>
  <c r="D520" i="7" s="1"/>
  <c r="V780" i="7"/>
  <c r="D780" i="7" s="1"/>
  <c r="V774" i="7"/>
  <c r="D774" i="7" s="1"/>
  <c r="H998" i="7"/>
  <c r="G998" i="7"/>
  <c r="F998" i="7"/>
  <c r="E998" i="7"/>
  <c r="C998" i="7"/>
  <c r="J998" i="7"/>
  <c r="K998" i="7"/>
  <c r="I998" i="7"/>
  <c r="V815" i="7"/>
  <c r="D815" i="7" s="1"/>
  <c r="V183" i="7"/>
  <c r="D183" i="7" s="1"/>
  <c r="F995" i="7"/>
  <c r="E995" i="7"/>
  <c r="C995" i="7"/>
  <c r="K995" i="7"/>
  <c r="J995" i="7"/>
  <c r="H995" i="7"/>
  <c r="I995" i="7"/>
  <c r="G995" i="7"/>
  <c r="K732" i="7"/>
  <c r="J732" i="7"/>
  <c r="I732" i="7"/>
  <c r="H732" i="7"/>
  <c r="G732" i="7"/>
  <c r="F732" i="7"/>
  <c r="E732" i="7"/>
  <c r="C732" i="7"/>
  <c r="V97" i="7"/>
  <c r="D97" i="7" s="1"/>
  <c r="V57" i="7"/>
  <c r="D57" i="7" s="1"/>
  <c r="V953" i="7"/>
  <c r="D953" i="7" s="1"/>
  <c r="V353" i="7"/>
  <c r="D353" i="7" s="1"/>
  <c r="G637" i="7"/>
  <c r="F637" i="7"/>
  <c r="E637" i="7"/>
  <c r="C637" i="7"/>
  <c r="K637" i="7"/>
  <c r="J637" i="7"/>
  <c r="I637" i="7"/>
  <c r="H637" i="7"/>
  <c r="V685" i="7"/>
  <c r="D685" i="7" s="1"/>
  <c r="V828" i="7"/>
  <c r="D828" i="7" s="1"/>
  <c r="C824" i="7"/>
  <c r="K824" i="7"/>
  <c r="J824" i="7"/>
  <c r="I824" i="7"/>
  <c r="H824" i="7"/>
  <c r="F824" i="7"/>
  <c r="G824" i="7"/>
  <c r="E824" i="7"/>
  <c r="E109" i="7"/>
  <c r="C109" i="7"/>
  <c r="G109" i="7"/>
  <c r="H109" i="7"/>
  <c r="F109" i="7"/>
  <c r="K109" i="7"/>
  <c r="J109" i="7"/>
  <c r="I109" i="7"/>
  <c r="V127" i="7"/>
  <c r="D127" i="7" s="1"/>
  <c r="V9" i="7"/>
  <c r="D9" i="7" s="1"/>
  <c r="K826" i="7"/>
  <c r="J826" i="7"/>
  <c r="I826" i="7"/>
  <c r="H826" i="7"/>
  <c r="G826" i="7"/>
  <c r="F826" i="7"/>
  <c r="E826" i="7"/>
  <c r="C826" i="7"/>
  <c r="V847" i="7"/>
  <c r="D847" i="7" s="1"/>
  <c r="F899" i="7"/>
  <c r="E899" i="7"/>
  <c r="K899" i="7"/>
  <c r="J899" i="7"/>
  <c r="I899" i="7"/>
  <c r="H899" i="7"/>
  <c r="G899" i="7"/>
  <c r="C899" i="7"/>
  <c r="K481" i="7"/>
  <c r="J481" i="7"/>
  <c r="I481" i="7"/>
  <c r="H481" i="7"/>
  <c r="G481" i="7"/>
  <c r="E481" i="7"/>
  <c r="C481" i="7"/>
  <c r="F481" i="7"/>
  <c r="K911" i="7"/>
  <c r="J911" i="7"/>
  <c r="I911" i="7"/>
  <c r="H911" i="7"/>
  <c r="G911" i="7"/>
  <c r="E911" i="7"/>
  <c r="C911" i="7"/>
  <c r="F911" i="7"/>
  <c r="V90" i="7"/>
  <c r="D90" i="7" s="1"/>
  <c r="I99" i="7"/>
  <c r="H99" i="7"/>
  <c r="K99" i="7"/>
  <c r="J99" i="7"/>
  <c r="G99" i="7"/>
  <c r="F99" i="7"/>
  <c r="E99" i="7"/>
  <c r="C99" i="7"/>
  <c r="K79" i="7"/>
  <c r="I79" i="7"/>
  <c r="G79" i="7"/>
  <c r="F79" i="7"/>
  <c r="E79" i="7"/>
  <c r="C79" i="7"/>
  <c r="J79" i="7"/>
  <c r="H79" i="7"/>
  <c r="V441" i="7"/>
  <c r="D441" i="7" s="1"/>
  <c r="V144" i="7"/>
  <c r="D144" i="7" s="1"/>
  <c r="J330" i="7"/>
  <c r="K330" i="7"/>
  <c r="I330" i="7"/>
  <c r="H330" i="7"/>
  <c r="G330" i="7"/>
  <c r="F330" i="7"/>
  <c r="E330" i="7"/>
  <c r="C330" i="7"/>
  <c r="V649" i="7"/>
  <c r="D649" i="7" s="1"/>
  <c r="K999" i="7"/>
  <c r="J999" i="7"/>
  <c r="I999" i="7"/>
  <c r="H999" i="7"/>
  <c r="G999" i="7"/>
  <c r="F999" i="7"/>
  <c r="E999" i="7"/>
  <c r="C999" i="7"/>
  <c r="C976" i="7"/>
  <c r="K976" i="7"/>
  <c r="J976" i="7"/>
  <c r="I976" i="7"/>
  <c r="H976" i="7"/>
  <c r="F976" i="7"/>
  <c r="G976" i="7"/>
  <c r="E976" i="7"/>
  <c r="F803" i="7"/>
  <c r="E803" i="7"/>
  <c r="H803" i="7"/>
  <c r="K803" i="7"/>
  <c r="J803" i="7"/>
  <c r="I803" i="7"/>
  <c r="G803" i="7"/>
  <c r="C803" i="7"/>
  <c r="F495" i="7"/>
  <c r="E495" i="7"/>
  <c r="C495" i="7"/>
  <c r="K495" i="7"/>
  <c r="I495" i="7"/>
  <c r="H495" i="7"/>
  <c r="G495" i="7"/>
  <c r="J495" i="7"/>
  <c r="V342" i="7"/>
  <c r="D342" i="7" s="1"/>
  <c r="V945" i="7"/>
  <c r="D945" i="7" s="1"/>
  <c r="G105" i="7"/>
  <c r="F105" i="7"/>
  <c r="E105" i="7"/>
  <c r="C105" i="7"/>
  <c r="K105" i="7"/>
  <c r="J105" i="7"/>
  <c r="I105" i="7"/>
  <c r="H105" i="7"/>
  <c r="V91" i="7"/>
  <c r="D91" i="7" s="1"/>
  <c r="V586" i="7"/>
  <c r="D586" i="7" s="1"/>
  <c r="V498" i="7"/>
  <c r="D498" i="7" s="1"/>
  <c r="V191" i="7"/>
  <c r="D191" i="7" s="1"/>
  <c r="J913" i="7"/>
  <c r="I913" i="7"/>
  <c r="H913" i="7"/>
  <c r="G913" i="7"/>
  <c r="F913" i="7"/>
  <c r="E913" i="7"/>
  <c r="C913" i="7"/>
  <c r="K913" i="7"/>
  <c r="V432" i="7"/>
  <c r="D432" i="7" s="1"/>
  <c r="V316" i="7"/>
  <c r="D316" i="7" s="1"/>
  <c r="V221" i="7"/>
  <c r="D221" i="7" s="1"/>
  <c r="K991" i="7"/>
  <c r="J991" i="7"/>
  <c r="I991" i="7"/>
  <c r="H991" i="7"/>
  <c r="G991" i="7"/>
  <c r="F991" i="7"/>
  <c r="E991" i="7"/>
  <c r="C991" i="7"/>
  <c r="K234" i="7"/>
  <c r="J234" i="7"/>
  <c r="I234" i="7"/>
  <c r="H234" i="7"/>
  <c r="F234" i="7"/>
  <c r="C234" i="7"/>
  <c r="E234" i="7"/>
  <c r="G234" i="7"/>
  <c r="C792" i="7"/>
  <c r="K792" i="7"/>
  <c r="J792" i="7"/>
  <c r="I792" i="7"/>
  <c r="H792" i="7"/>
  <c r="G792" i="7"/>
  <c r="F792" i="7"/>
  <c r="E792" i="7"/>
  <c r="K295" i="7"/>
  <c r="J295" i="7"/>
  <c r="I295" i="7"/>
  <c r="H295" i="7"/>
  <c r="G295" i="7"/>
  <c r="F295" i="7"/>
  <c r="E295" i="7"/>
  <c r="C295" i="7"/>
  <c r="K956" i="7"/>
  <c r="J956" i="7"/>
  <c r="I956" i="7"/>
  <c r="H956" i="7"/>
  <c r="G956" i="7"/>
  <c r="F956" i="7"/>
  <c r="E956" i="7"/>
  <c r="C956" i="7"/>
  <c r="I275" i="7"/>
  <c r="H275" i="7"/>
  <c r="G275" i="7"/>
  <c r="F275" i="7"/>
  <c r="E275" i="7"/>
  <c r="C275" i="7"/>
  <c r="K275" i="7"/>
  <c r="J275" i="7"/>
  <c r="D86" i="7"/>
  <c r="V86" i="7"/>
  <c r="J501" i="7"/>
  <c r="I501" i="7"/>
  <c r="H501" i="7"/>
  <c r="G501" i="7"/>
  <c r="F501" i="7"/>
  <c r="E501" i="7"/>
  <c r="C501" i="7"/>
  <c r="K501" i="7"/>
  <c r="G698" i="7"/>
  <c r="F698" i="7"/>
  <c r="K698" i="7"/>
  <c r="J698" i="7"/>
  <c r="I698" i="7"/>
  <c r="H698" i="7"/>
  <c r="E698" i="7"/>
  <c r="C698" i="7"/>
  <c r="V110" i="7"/>
  <c r="D110" i="7" s="1"/>
  <c r="K182" i="7"/>
  <c r="J182" i="7"/>
  <c r="I182" i="7"/>
  <c r="C182" i="7"/>
  <c r="H182" i="7"/>
  <c r="G182" i="7"/>
  <c r="F182" i="7"/>
  <c r="E182" i="7"/>
  <c r="V122" i="7"/>
  <c r="D122" i="7" s="1"/>
  <c r="V551" i="7"/>
  <c r="D551" i="7" s="1"/>
  <c r="K298" i="7"/>
  <c r="J298" i="7"/>
  <c r="I298" i="7"/>
  <c r="H298" i="7"/>
  <c r="G298" i="7"/>
  <c r="F298" i="7"/>
  <c r="E298" i="7"/>
  <c r="C298" i="7"/>
  <c r="J833" i="7"/>
  <c r="I833" i="7"/>
  <c r="H833" i="7"/>
  <c r="G833" i="7"/>
  <c r="F833" i="7"/>
  <c r="E833" i="7"/>
  <c r="C833" i="7"/>
  <c r="K833" i="7"/>
  <c r="K78" i="7"/>
  <c r="J78" i="7"/>
  <c r="E78" i="7"/>
  <c r="I78" i="7"/>
  <c r="H78" i="7"/>
  <c r="G78" i="7"/>
  <c r="F78" i="7"/>
  <c r="C78" i="7"/>
  <c r="K603" i="7"/>
  <c r="J603" i="7"/>
  <c r="I603" i="7"/>
  <c r="H603" i="7"/>
  <c r="G603" i="7"/>
  <c r="F603" i="7"/>
  <c r="E603" i="7"/>
  <c r="C603" i="7"/>
  <c r="K805" i="7"/>
  <c r="J805" i="7"/>
  <c r="I805" i="7"/>
  <c r="C805" i="7"/>
  <c r="H805" i="7"/>
  <c r="G805" i="7"/>
  <c r="F805" i="7"/>
  <c r="E805" i="7"/>
  <c r="V798" i="7"/>
  <c r="D798" i="7" s="1"/>
  <c r="K983" i="7"/>
  <c r="J983" i="7"/>
  <c r="I983" i="7"/>
  <c r="H983" i="7"/>
  <c r="G983" i="7"/>
  <c r="F983" i="7"/>
  <c r="E983" i="7"/>
  <c r="C983" i="7"/>
  <c r="K903" i="7"/>
  <c r="J903" i="7"/>
  <c r="I903" i="7"/>
  <c r="H903" i="7"/>
  <c r="G903" i="7"/>
  <c r="E903" i="7"/>
  <c r="C903" i="7"/>
  <c r="F903" i="7"/>
  <c r="I560" i="7"/>
  <c r="H560" i="7"/>
  <c r="K560" i="7"/>
  <c r="J560" i="7"/>
  <c r="G560" i="7"/>
  <c r="F560" i="7"/>
  <c r="E560" i="7"/>
  <c r="C560" i="7"/>
  <c r="K324" i="7"/>
  <c r="J324" i="7"/>
  <c r="I324" i="7"/>
  <c r="H324" i="7"/>
  <c r="G324" i="7"/>
  <c r="F324" i="7"/>
  <c r="E324" i="7"/>
  <c r="C324" i="7"/>
  <c r="V270" i="7"/>
  <c r="D270" i="7" s="1"/>
  <c r="V297" i="7"/>
  <c r="D297" i="7" s="1"/>
  <c r="G435" i="7"/>
  <c r="F435" i="7"/>
  <c r="E435" i="7"/>
  <c r="C435" i="7"/>
  <c r="K435" i="7"/>
  <c r="J435" i="7"/>
  <c r="I435" i="7"/>
  <c r="H435" i="7"/>
  <c r="H450" i="7"/>
  <c r="G450" i="7"/>
  <c r="J450" i="7"/>
  <c r="K450" i="7"/>
  <c r="I450" i="7"/>
  <c r="F450" i="7"/>
  <c r="E450" i="7"/>
  <c r="C450" i="7"/>
  <c r="V757" i="7"/>
  <c r="D757" i="7" s="1"/>
  <c r="V242" i="7"/>
  <c r="D242" i="7" s="1"/>
  <c r="J517" i="7"/>
  <c r="I517" i="7"/>
  <c r="H517" i="7"/>
  <c r="G517" i="7"/>
  <c r="F517" i="7"/>
  <c r="E517" i="7"/>
  <c r="C517" i="7"/>
  <c r="K517" i="7"/>
  <c r="V73" i="7"/>
  <c r="D73" i="7" s="1"/>
  <c r="H459" i="7"/>
  <c r="G459" i="7"/>
  <c r="F459" i="7"/>
  <c r="E459" i="7"/>
  <c r="K459" i="7"/>
  <c r="J459" i="7"/>
  <c r="I459" i="7"/>
  <c r="C459" i="7"/>
  <c r="V985" i="7"/>
  <c r="D985" i="7" s="1"/>
  <c r="V425" i="7"/>
  <c r="D425" i="7" s="1"/>
  <c r="V971" i="7"/>
  <c r="D971" i="7" s="1"/>
  <c r="K439" i="7"/>
  <c r="J439" i="7"/>
  <c r="I439" i="7"/>
  <c r="H439" i="7"/>
  <c r="G439" i="7"/>
  <c r="F439" i="7"/>
  <c r="E439" i="7"/>
  <c r="C439" i="7"/>
  <c r="V741" i="7"/>
  <c r="D741" i="7" s="1"/>
  <c r="V128" i="7"/>
  <c r="D128" i="7" s="1"/>
  <c r="K627" i="7"/>
  <c r="J627" i="7"/>
  <c r="I627" i="7"/>
  <c r="H627" i="7"/>
  <c r="G627" i="7"/>
  <c r="F627" i="7"/>
  <c r="E627" i="7"/>
  <c r="C627" i="7"/>
  <c r="F196" i="7"/>
  <c r="H196" i="7"/>
  <c r="G196" i="7"/>
  <c r="E196" i="7"/>
  <c r="C196" i="7"/>
  <c r="K196" i="7"/>
  <c r="J196" i="7"/>
  <c r="I196" i="7"/>
  <c r="V844" i="7"/>
  <c r="D844" i="7" s="1"/>
  <c r="V243" i="7"/>
  <c r="D243" i="7" s="1"/>
  <c r="V592" i="7"/>
  <c r="D592" i="7" s="1"/>
  <c r="V34" i="7"/>
  <c r="D34" i="7" s="1"/>
  <c r="K108" i="7"/>
  <c r="J108" i="7"/>
  <c r="I108" i="7"/>
  <c r="H108" i="7"/>
  <c r="G108" i="7"/>
  <c r="F108" i="7"/>
  <c r="E108" i="7"/>
  <c r="C108" i="7"/>
  <c r="I203" i="7"/>
  <c r="H203" i="7"/>
  <c r="G203" i="7"/>
  <c r="K203" i="7"/>
  <c r="J203" i="7"/>
  <c r="F203" i="7"/>
  <c r="E203" i="7"/>
  <c r="C203" i="7"/>
  <c r="V186" i="7"/>
  <c r="D186" i="7" s="1"/>
  <c r="G645" i="7"/>
  <c r="F645" i="7"/>
  <c r="E645" i="7"/>
  <c r="C645" i="7"/>
  <c r="K645" i="7"/>
  <c r="J645" i="7"/>
  <c r="I645" i="7"/>
  <c r="H645" i="7"/>
  <c r="K118" i="7"/>
  <c r="J118" i="7"/>
  <c r="I118" i="7"/>
  <c r="H118" i="7"/>
  <c r="G118" i="7"/>
  <c r="F118" i="7"/>
  <c r="E118" i="7"/>
  <c r="C118" i="7"/>
  <c r="D547" i="7"/>
  <c r="V547" i="7"/>
  <c r="V65" i="7"/>
  <c r="D65" i="7" s="1"/>
  <c r="K494" i="7"/>
  <c r="J494" i="7"/>
  <c r="I494" i="7"/>
  <c r="H494" i="7"/>
  <c r="G494" i="7"/>
  <c r="F494" i="7"/>
  <c r="E494" i="7"/>
  <c r="C494" i="7"/>
  <c r="I669" i="7"/>
  <c r="H669" i="7"/>
  <c r="C669" i="7"/>
  <c r="K669" i="7"/>
  <c r="J669" i="7"/>
  <c r="G669" i="7"/>
  <c r="F669" i="7"/>
  <c r="E669" i="7"/>
  <c r="V131" i="7"/>
  <c r="D131" i="7" s="1"/>
  <c r="K680" i="7"/>
  <c r="J680" i="7"/>
  <c r="F680" i="7"/>
  <c r="C680" i="7"/>
  <c r="I680" i="7"/>
  <c r="H680" i="7"/>
  <c r="G680" i="7"/>
  <c r="E680" i="7"/>
  <c r="E229" i="7"/>
  <c r="C229" i="7"/>
  <c r="K229" i="7"/>
  <c r="J229" i="7"/>
  <c r="F229" i="7"/>
  <c r="I229" i="7"/>
  <c r="H229" i="7"/>
  <c r="G229" i="7"/>
  <c r="V617" i="7"/>
  <c r="D617" i="7" s="1"/>
  <c r="K170" i="7"/>
  <c r="J170" i="7"/>
  <c r="I170" i="7"/>
  <c r="H170" i="7"/>
  <c r="G170" i="7"/>
  <c r="F170" i="7"/>
  <c r="E170" i="7"/>
  <c r="C170" i="7"/>
  <c r="V872" i="7"/>
  <c r="D872" i="7" s="1"/>
  <c r="V227" i="7"/>
  <c r="D227" i="7" s="1"/>
  <c r="K630" i="7"/>
  <c r="J630" i="7"/>
  <c r="I630" i="7"/>
  <c r="H630" i="7"/>
  <c r="G630" i="7"/>
  <c r="F630" i="7"/>
  <c r="E630" i="7"/>
  <c r="C630" i="7"/>
  <c r="V18" i="7"/>
  <c r="D18" i="7" s="1"/>
  <c r="K571" i="7"/>
  <c r="J571" i="7"/>
  <c r="C571" i="7"/>
  <c r="F571" i="7"/>
  <c r="E571" i="7"/>
  <c r="I571" i="7"/>
  <c r="H571" i="7"/>
  <c r="G571" i="7"/>
  <c r="G112" i="7"/>
  <c r="F112" i="7"/>
  <c r="E112" i="7"/>
  <c r="C112" i="7"/>
  <c r="I112" i="7"/>
  <c r="K112" i="7"/>
  <c r="J112" i="7"/>
  <c r="H112" i="7"/>
  <c r="K529" i="7"/>
  <c r="J529" i="7"/>
  <c r="I529" i="7"/>
  <c r="H529" i="7"/>
  <c r="G529" i="7"/>
  <c r="F529" i="7"/>
  <c r="E529" i="7"/>
  <c r="C529" i="7"/>
  <c r="G60" i="7"/>
  <c r="F60" i="7"/>
  <c r="E60" i="7"/>
  <c r="C60" i="7"/>
  <c r="K60" i="7"/>
  <c r="J60" i="7"/>
  <c r="I60" i="7"/>
  <c r="H60" i="7"/>
  <c r="V516" i="7"/>
  <c r="D516" i="7" s="1"/>
  <c r="V705" i="7"/>
  <c r="D705" i="7" s="1"/>
  <c r="K278" i="7"/>
  <c r="J278" i="7"/>
  <c r="I278" i="7"/>
  <c r="H278" i="7"/>
  <c r="G278" i="7"/>
  <c r="F278" i="7"/>
  <c r="E278" i="7"/>
  <c r="C278" i="7"/>
  <c r="V775" i="7"/>
  <c r="D775" i="7" s="1"/>
  <c r="K306" i="7"/>
  <c r="J306" i="7"/>
  <c r="I306" i="7"/>
  <c r="H306" i="7"/>
  <c r="G306" i="7"/>
  <c r="F306" i="7"/>
  <c r="E306" i="7"/>
  <c r="C306" i="7"/>
  <c r="V570" i="7"/>
  <c r="D570" i="7" s="1"/>
  <c r="V55" i="7"/>
  <c r="D55" i="7" s="1"/>
  <c r="K502" i="7"/>
  <c r="J502" i="7"/>
  <c r="I502" i="7"/>
  <c r="H502" i="7"/>
  <c r="G502" i="7"/>
  <c r="F502" i="7"/>
  <c r="E502" i="7"/>
  <c r="C502" i="7"/>
  <c r="V965" i="7"/>
  <c r="D965" i="7" s="1"/>
  <c r="H458" i="7"/>
  <c r="G458" i="7"/>
  <c r="J458" i="7"/>
  <c r="K458" i="7"/>
  <c r="I458" i="7"/>
  <c r="F458" i="7"/>
  <c r="E458" i="7"/>
  <c r="C458" i="7"/>
  <c r="K970" i="7"/>
  <c r="J970" i="7"/>
  <c r="I970" i="7"/>
  <c r="H970" i="7"/>
  <c r="G970" i="7"/>
  <c r="F970" i="7"/>
  <c r="E970" i="7"/>
  <c r="C970" i="7"/>
  <c r="V423" i="7"/>
  <c r="D423" i="7" s="1"/>
  <c r="K660" i="7"/>
  <c r="J660" i="7"/>
  <c r="I660" i="7"/>
  <c r="H660" i="7"/>
  <c r="G660" i="7"/>
  <c r="F660" i="7"/>
  <c r="E660" i="7"/>
  <c r="C660" i="7"/>
  <c r="V194" i="7"/>
  <c r="D194" i="7" s="1"/>
  <c r="V644" i="7"/>
  <c r="D644" i="7" s="1"/>
  <c r="V188" i="7"/>
  <c r="D188" i="7" s="1"/>
  <c r="V596" i="7"/>
  <c r="D596" i="7" s="1"/>
  <c r="V100" i="7"/>
  <c r="D100" i="7" s="1"/>
  <c r="K744" i="7"/>
  <c r="J744" i="7"/>
  <c r="I744" i="7"/>
  <c r="H744" i="7"/>
  <c r="G744" i="7"/>
  <c r="F744" i="7"/>
  <c r="E744" i="7"/>
  <c r="C744" i="7"/>
  <c r="K986" i="7"/>
  <c r="J986" i="7"/>
  <c r="I986" i="7"/>
  <c r="H986" i="7"/>
  <c r="G986" i="7"/>
  <c r="F986" i="7"/>
  <c r="E986" i="7"/>
  <c r="C986" i="7"/>
  <c r="K472" i="7"/>
  <c r="F472" i="7"/>
  <c r="E472" i="7"/>
  <c r="C472" i="7"/>
  <c r="J472" i="7"/>
  <c r="I472" i="7"/>
  <c r="H472" i="7"/>
  <c r="G472" i="7"/>
  <c r="K975" i="7"/>
  <c r="J975" i="7"/>
  <c r="I975" i="7"/>
  <c r="H975" i="7"/>
  <c r="G975" i="7"/>
  <c r="F975" i="7"/>
  <c r="E975" i="7"/>
  <c r="C975" i="7"/>
  <c r="V443" i="7"/>
  <c r="D443" i="7" s="1"/>
  <c r="V943" i="7"/>
  <c r="D943" i="7" s="1"/>
  <c r="G371" i="7"/>
  <c r="F371" i="7"/>
  <c r="E371" i="7"/>
  <c r="C371" i="7"/>
  <c r="J371" i="7"/>
  <c r="I371" i="7"/>
  <c r="H371" i="7"/>
  <c r="K371" i="7"/>
  <c r="K957" i="7"/>
  <c r="J957" i="7"/>
  <c r="I957" i="7"/>
  <c r="H957" i="7"/>
  <c r="G957" i="7"/>
  <c r="F957" i="7"/>
  <c r="C957" i="7"/>
  <c r="E957" i="7"/>
  <c r="V374" i="7"/>
  <c r="D374" i="7" s="1"/>
  <c r="V621" i="7"/>
  <c r="D621" i="7" s="1"/>
  <c r="E189" i="7"/>
  <c r="C189" i="7"/>
  <c r="K189" i="7"/>
  <c r="J189" i="7"/>
  <c r="I189" i="7"/>
  <c r="H189" i="7"/>
  <c r="G189" i="7"/>
  <c r="F189" i="7"/>
  <c r="V633" i="7"/>
  <c r="D633" i="7" s="1"/>
  <c r="V24" i="7"/>
  <c r="D24" i="7" s="1"/>
  <c r="V513" i="7"/>
  <c r="D513" i="7" s="1"/>
  <c r="V21" i="7"/>
  <c r="D21" i="7" s="1"/>
  <c r="V753" i="7"/>
  <c r="D753" i="7" s="1"/>
  <c r="G288" i="7"/>
  <c r="F288" i="7"/>
  <c r="E288" i="7"/>
  <c r="C288" i="7"/>
  <c r="K288" i="7"/>
  <c r="J288" i="7"/>
  <c r="I288" i="7"/>
  <c r="H288" i="7"/>
  <c r="V522" i="7"/>
  <c r="D522" i="7" s="1"/>
  <c r="I23" i="7"/>
  <c r="H23" i="7"/>
  <c r="G23" i="7"/>
  <c r="F23" i="7"/>
  <c r="E23" i="7"/>
  <c r="C23" i="7"/>
  <c r="K23" i="7"/>
  <c r="J23" i="7"/>
  <c r="V506" i="7"/>
  <c r="D506" i="7" s="1"/>
  <c r="H569" i="7"/>
  <c r="F569" i="7"/>
  <c r="K569" i="7"/>
  <c r="J569" i="7"/>
  <c r="I569" i="7"/>
  <c r="G569" i="7"/>
  <c r="E569" i="7"/>
  <c r="C569" i="7"/>
  <c r="G714" i="7"/>
  <c r="F714" i="7"/>
  <c r="E714" i="7"/>
  <c r="C714" i="7"/>
  <c r="K714" i="7"/>
  <c r="H714" i="7"/>
  <c r="J714" i="7"/>
  <c r="I714" i="7"/>
  <c r="V691" i="7"/>
  <c r="D691" i="7" s="1"/>
  <c r="G770" i="7"/>
  <c r="F770" i="7"/>
  <c r="E770" i="7"/>
  <c r="C770" i="7"/>
  <c r="K770" i="7"/>
  <c r="J770" i="7"/>
  <c r="I770" i="7"/>
  <c r="H770" i="7"/>
  <c r="V957" i="7"/>
  <c r="D957" i="7" s="1"/>
  <c r="K852" i="7"/>
  <c r="J852" i="7"/>
  <c r="I852" i="7"/>
  <c r="H852" i="7"/>
  <c r="G852" i="7"/>
  <c r="F852" i="7"/>
  <c r="E852" i="7"/>
  <c r="C852" i="7"/>
  <c r="G355" i="7"/>
  <c r="F355" i="7"/>
  <c r="E355" i="7"/>
  <c r="I355" i="7"/>
  <c r="H355" i="7"/>
  <c r="K355" i="7"/>
  <c r="J355" i="7"/>
  <c r="C355" i="7"/>
  <c r="G12" i="7"/>
  <c r="F12" i="7"/>
  <c r="E12" i="7"/>
  <c r="C12" i="7"/>
  <c r="J12" i="7"/>
  <c r="H12" i="7"/>
  <c r="K12" i="7"/>
  <c r="I12" i="7"/>
  <c r="V133" i="7"/>
  <c r="D133" i="7" s="1"/>
  <c r="V824" i="7"/>
  <c r="D824" i="7" s="1"/>
  <c r="V299" i="7"/>
  <c r="D299" i="7" s="1"/>
  <c r="F471" i="7"/>
  <c r="E471" i="7"/>
  <c r="H471" i="7"/>
  <c r="I471" i="7"/>
  <c r="G471" i="7"/>
  <c r="C471" i="7"/>
  <c r="K471" i="7"/>
  <c r="J471" i="7"/>
  <c r="I656" i="7"/>
  <c r="H656" i="7"/>
  <c r="G656" i="7"/>
  <c r="F656" i="7"/>
  <c r="E656" i="7"/>
  <c r="C656" i="7"/>
  <c r="K656" i="7"/>
  <c r="J656" i="7"/>
  <c r="E570" i="7"/>
  <c r="C570" i="7"/>
  <c r="G570" i="7"/>
  <c r="K570" i="7"/>
  <c r="J570" i="7"/>
  <c r="I570" i="7"/>
  <c r="H570" i="7"/>
  <c r="F570" i="7"/>
  <c r="V748" i="7"/>
  <c r="D748" i="7" s="1"/>
  <c r="V904" i="7"/>
  <c r="D904" i="7" s="1"/>
  <c r="E17" i="7"/>
  <c r="C17" i="7"/>
  <c r="K17" i="7"/>
  <c r="J17" i="7"/>
  <c r="I17" i="7"/>
  <c r="H17" i="7"/>
  <c r="F17" i="7"/>
  <c r="G17" i="7"/>
  <c r="G168" i="7"/>
  <c r="F168" i="7"/>
  <c r="E168" i="7"/>
  <c r="C168" i="7"/>
  <c r="K168" i="7"/>
  <c r="J168" i="7"/>
  <c r="I168" i="7"/>
  <c r="H168" i="7"/>
  <c r="V205" i="7"/>
  <c r="D205" i="7" s="1"/>
  <c r="G762" i="7"/>
  <c r="F762" i="7"/>
  <c r="E762" i="7"/>
  <c r="C762" i="7"/>
  <c r="K762" i="7"/>
  <c r="J762" i="7"/>
  <c r="I762" i="7"/>
  <c r="H762" i="7"/>
  <c r="V708" i="7"/>
  <c r="D708" i="7" s="1"/>
  <c r="V109" i="7"/>
  <c r="D109" i="7" s="1"/>
  <c r="V148" i="7"/>
  <c r="D148" i="7" s="1"/>
  <c r="V915" i="7"/>
  <c r="D915" i="7" s="1"/>
  <c r="E344" i="7"/>
  <c r="C344" i="7"/>
  <c r="G344" i="7"/>
  <c r="F344" i="7"/>
  <c r="K344" i="7"/>
  <c r="J344" i="7"/>
  <c r="I344" i="7"/>
  <c r="H344" i="7"/>
  <c r="V301" i="7"/>
  <c r="D301" i="7" s="1"/>
  <c r="V79" i="7"/>
  <c r="D79" i="7" s="1"/>
  <c r="V875" i="7"/>
  <c r="D875" i="7" s="1"/>
  <c r="J357" i="7"/>
  <c r="E357" i="7"/>
  <c r="C357" i="7"/>
  <c r="K357" i="7"/>
  <c r="I357" i="7"/>
  <c r="H357" i="7"/>
  <c r="G357" i="7"/>
  <c r="F357" i="7"/>
  <c r="F843" i="7"/>
  <c r="E843" i="7"/>
  <c r="C843" i="7"/>
  <c r="K843" i="7"/>
  <c r="J843" i="7"/>
  <c r="I843" i="7"/>
  <c r="H843" i="7"/>
  <c r="G843" i="7"/>
  <c r="V106" i="7"/>
  <c r="D106" i="7" s="1"/>
  <c r="J873" i="7"/>
  <c r="I873" i="7"/>
  <c r="C873" i="7"/>
  <c r="K873" i="7"/>
  <c r="H873" i="7"/>
  <c r="G873" i="7"/>
  <c r="F873" i="7"/>
  <c r="E873" i="7"/>
  <c r="I438" i="7"/>
  <c r="H438" i="7"/>
  <c r="G438" i="7"/>
  <c r="F438" i="7"/>
  <c r="E438" i="7"/>
  <c r="C438" i="7"/>
  <c r="K438" i="7"/>
  <c r="J438" i="7"/>
  <c r="H990" i="7"/>
  <c r="G990" i="7"/>
  <c r="F990" i="7"/>
  <c r="E990" i="7"/>
  <c r="C990" i="7"/>
  <c r="J990" i="7"/>
  <c r="K990" i="7"/>
  <c r="I990" i="7"/>
  <c r="V142" i="7"/>
  <c r="D142" i="7" s="1"/>
  <c r="V578" i="7"/>
  <c r="D578" i="7" s="1"/>
  <c r="H466" i="7"/>
  <c r="G466" i="7"/>
  <c r="J466" i="7"/>
  <c r="K466" i="7"/>
  <c r="I466" i="7"/>
  <c r="F466" i="7"/>
  <c r="E466" i="7"/>
  <c r="C466" i="7"/>
  <c r="K580" i="7"/>
  <c r="J580" i="7"/>
  <c r="H580" i="7"/>
  <c r="G580" i="7"/>
  <c r="F580" i="7"/>
  <c r="I580" i="7"/>
  <c r="E580" i="7"/>
  <c r="C580" i="7"/>
  <c r="V986" i="7"/>
  <c r="D986" i="7" s="1"/>
  <c r="V160" i="7"/>
  <c r="D160" i="7" s="1"/>
  <c r="C984" i="7"/>
  <c r="K984" i="7"/>
  <c r="J984" i="7"/>
  <c r="I984" i="7"/>
  <c r="H984" i="7"/>
  <c r="F984" i="7"/>
  <c r="G984" i="7"/>
  <c r="E984" i="7"/>
  <c r="V918" i="7"/>
  <c r="D918" i="7" s="1"/>
  <c r="V326" i="7"/>
  <c r="D326" i="7" s="1"/>
  <c r="K254" i="7"/>
  <c r="J254" i="7"/>
  <c r="I254" i="7"/>
  <c r="H254" i="7"/>
  <c r="G254" i="7"/>
  <c r="F254" i="7"/>
  <c r="E254" i="7"/>
  <c r="C254" i="7"/>
  <c r="F827" i="7"/>
  <c r="E827" i="7"/>
  <c r="C827" i="7"/>
  <c r="K827" i="7"/>
  <c r="J827" i="7"/>
  <c r="H827" i="7"/>
  <c r="I827" i="7"/>
  <c r="G827" i="7"/>
  <c r="F979" i="7"/>
  <c r="E979" i="7"/>
  <c r="C979" i="7"/>
  <c r="K979" i="7"/>
  <c r="J979" i="7"/>
  <c r="H979" i="7"/>
  <c r="I979" i="7"/>
  <c r="G979" i="7"/>
  <c r="K158" i="7"/>
  <c r="J158" i="7"/>
  <c r="I158" i="7"/>
  <c r="H158" i="7"/>
  <c r="G158" i="7"/>
  <c r="F158" i="7"/>
  <c r="E158" i="7"/>
  <c r="C158" i="7"/>
  <c r="V567" i="7"/>
  <c r="D567" i="7" s="1"/>
  <c r="V465" i="7"/>
  <c r="D465" i="7" s="1"/>
  <c r="V952" i="7"/>
  <c r="D952" i="7" s="1"/>
  <c r="V531" i="7"/>
  <c r="D531" i="7" s="1"/>
  <c r="G597" i="7"/>
  <c r="F597" i="7"/>
  <c r="E597" i="7"/>
  <c r="C597" i="7"/>
  <c r="J597" i="7"/>
  <c r="I597" i="7"/>
  <c r="H597" i="7"/>
  <c r="K597" i="7"/>
  <c r="V990" i="7"/>
  <c r="D990" i="7" s="1"/>
  <c r="I664" i="7"/>
  <c r="H664" i="7"/>
  <c r="G664" i="7"/>
  <c r="F664" i="7"/>
  <c r="E664" i="7"/>
  <c r="C664" i="7"/>
  <c r="K664" i="7"/>
  <c r="J664" i="7"/>
  <c r="E695" i="7"/>
  <c r="C695" i="7"/>
  <c r="K695" i="7"/>
  <c r="J695" i="7"/>
  <c r="I695" i="7"/>
  <c r="H695" i="7"/>
  <c r="G695" i="7"/>
  <c r="F695" i="7"/>
  <c r="V483" i="7"/>
  <c r="D483" i="7" s="1"/>
  <c r="K933" i="7"/>
  <c r="J933" i="7"/>
  <c r="I933" i="7"/>
  <c r="H933" i="7"/>
  <c r="G933" i="7"/>
  <c r="F933" i="7"/>
  <c r="C933" i="7"/>
  <c r="E933" i="7"/>
  <c r="C816" i="7"/>
  <c r="K816" i="7"/>
  <c r="J816" i="7"/>
  <c r="I816" i="7"/>
  <c r="F816" i="7"/>
  <c r="G816" i="7"/>
  <c r="E816" i="7"/>
  <c r="H816" i="7"/>
  <c r="I251" i="7"/>
  <c r="H251" i="7"/>
  <c r="G251" i="7"/>
  <c r="F251" i="7"/>
  <c r="E251" i="7"/>
  <c r="C251" i="7"/>
  <c r="K251" i="7"/>
  <c r="J251" i="7"/>
  <c r="V451" i="7"/>
  <c r="D451" i="7" s="1"/>
  <c r="K393" i="7"/>
  <c r="J393" i="7"/>
  <c r="I393" i="7"/>
  <c r="H393" i="7"/>
  <c r="G393" i="7"/>
  <c r="F393" i="7"/>
  <c r="E393" i="7"/>
  <c r="C393" i="7"/>
  <c r="V568" i="7"/>
  <c r="D568" i="7" s="1"/>
  <c r="V290" i="7"/>
  <c r="D290" i="7" s="1"/>
  <c r="H775" i="7"/>
  <c r="G775" i="7"/>
  <c r="K775" i="7"/>
  <c r="J775" i="7"/>
  <c r="I775" i="7"/>
  <c r="F775" i="7"/>
  <c r="E775" i="7"/>
  <c r="C775" i="7"/>
  <c r="J977" i="7"/>
  <c r="I977" i="7"/>
  <c r="H977" i="7"/>
  <c r="G977" i="7"/>
  <c r="F977" i="7"/>
  <c r="E977" i="7"/>
  <c r="C977" i="7"/>
  <c r="K977" i="7"/>
  <c r="V453" i="7"/>
  <c r="D453" i="7" s="1"/>
  <c r="V402" i="7"/>
  <c r="D402" i="7" s="1"/>
  <c r="V797" i="7"/>
  <c r="D797" i="7" s="1"/>
  <c r="F543" i="7"/>
  <c r="E543" i="7"/>
  <c r="C543" i="7"/>
  <c r="K543" i="7"/>
  <c r="J543" i="7"/>
  <c r="I543" i="7"/>
  <c r="H543" i="7"/>
  <c r="G543" i="7"/>
  <c r="K478" i="7"/>
  <c r="J478" i="7"/>
  <c r="I478" i="7"/>
  <c r="H478" i="7"/>
  <c r="G478" i="7"/>
  <c r="F478" i="7"/>
  <c r="E478" i="7"/>
  <c r="C478" i="7"/>
  <c r="K153" i="7"/>
  <c r="J153" i="7"/>
  <c r="I153" i="7"/>
  <c r="H153" i="7"/>
  <c r="G153" i="7"/>
  <c r="F153" i="7"/>
  <c r="E153" i="7"/>
  <c r="C153" i="7"/>
  <c r="K440" i="7"/>
  <c r="F440" i="7"/>
  <c r="C440" i="7"/>
  <c r="G440" i="7"/>
  <c r="E440" i="7"/>
  <c r="J440" i="7"/>
  <c r="I440" i="7"/>
  <c r="H440" i="7"/>
  <c r="V581" i="7"/>
  <c r="D581" i="7" s="1"/>
  <c r="V28" i="7"/>
  <c r="D28" i="7" s="1"/>
  <c r="G73" i="7"/>
  <c r="E73" i="7"/>
  <c r="K73" i="7"/>
  <c r="J73" i="7"/>
  <c r="I73" i="7"/>
  <c r="H73" i="7"/>
  <c r="F73" i="7"/>
  <c r="C73" i="7"/>
  <c r="V13" i="7"/>
  <c r="D13" i="7" s="1"/>
  <c r="V738" i="7"/>
  <c r="D738" i="7" s="1"/>
  <c r="V750" i="7"/>
  <c r="D750" i="7" s="1"/>
  <c r="K737" i="7"/>
  <c r="J737" i="7"/>
  <c r="I737" i="7"/>
  <c r="H737" i="7"/>
  <c r="G737" i="7"/>
  <c r="F737" i="7"/>
  <c r="E737" i="7"/>
  <c r="C737" i="7"/>
  <c r="V172" i="7"/>
  <c r="D172" i="7" s="1"/>
  <c r="E626" i="7"/>
  <c r="C626" i="7"/>
  <c r="K626" i="7"/>
  <c r="J626" i="7"/>
  <c r="I626" i="7"/>
  <c r="H626" i="7"/>
  <c r="G626" i="7"/>
  <c r="F626" i="7"/>
  <c r="V606" i="7"/>
  <c r="D606" i="7" s="1"/>
  <c r="V16" i="7"/>
  <c r="D16" i="7" s="1"/>
  <c r="V573" i="7"/>
  <c r="D573" i="7" s="1"/>
  <c r="V503" i="7"/>
  <c r="D503" i="7" s="1"/>
  <c r="K53" i="7"/>
  <c r="J53" i="7"/>
  <c r="I53" i="7"/>
  <c r="H53" i="7"/>
  <c r="G53" i="7"/>
  <c r="F53" i="7"/>
  <c r="E53" i="7"/>
  <c r="C53" i="7"/>
  <c r="V234" i="7"/>
  <c r="D234" i="7" s="1"/>
  <c r="V895" i="7"/>
  <c r="D895" i="7" s="1"/>
  <c r="I406" i="7"/>
  <c r="H406" i="7"/>
  <c r="G406" i="7"/>
  <c r="F406" i="7"/>
  <c r="E406" i="7"/>
  <c r="C406" i="7"/>
  <c r="K406" i="7"/>
  <c r="J406" i="7"/>
  <c r="G296" i="7"/>
  <c r="F296" i="7"/>
  <c r="E296" i="7"/>
  <c r="C296" i="7"/>
  <c r="K296" i="7"/>
  <c r="J296" i="7"/>
  <c r="I296" i="7"/>
  <c r="H296" i="7"/>
  <c r="E341" i="7"/>
  <c r="C341" i="7"/>
  <c r="K341" i="7"/>
  <c r="J341" i="7"/>
  <c r="I341" i="7"/>
  <c r="H341" i="7"/>
  <c r="G341" i="7"/>
  <c r="F341" i="7"/>
  <c r="K752" i="7"/>
  <c r="J752" i="7"/>
  <c r="I752" i="7"/>
  <c r="H752" i="7"/>
  <c r="G752" i="7"/>
  <c r="F752" i="7"/>
  <c r="E752" i="7"/>
  <c r="C752" i="7"/>
  <c r="V477" i="7"/>
  <c r="D477" i="7" s="1"/>
  <c r="V974" i="7"/>
  <c r="D974" i="7" s="1"/>
  <c r="K431" i="7"/>
  <c r="J431" i="7"/>
  <c r="I431" i="7"/>
  <c r="H431" i="7"/>
  <c r="F431" i="7"/>
  <c r="E431" i="7"/>
  <c r="C431" i="7"/>
  <c r="G431" i="7"/>
  <c r="J446" i="7"/>
  <c r="H446" i="7"/>
  <c r="K446" i="7"/>
  <c r="I446" i="7"/>
  <c r="G446" i="7"/>
  <c r="F446" i="7"/>
  <c r="E446" i="7"/>
  <c r="C446" i="7"/>
  <c r="V181" i="7"/>
  <c r="D181" i="7" s="1"/>
  <c r="C800" i="7"/>
  <c r="K800" i="7"/>
  <c r="J800" i="7"/>
  <c r="I800" i="7"/>
  <c r="H800" i="7"/>
  <c r="G800" i="7"/>
  <c r="F800" i="7"/>
  <c r="E800" i="7"/>
  <c r="E767" i="7"/>
  <c r="C767" i="7"/>
  <c r="K767" i="7"/>
  <c r="J767" i="7"/>
  <c r="I767" i="7"/>
  <c r="H767" i="7"/>
  <c r="G767" i="7"/>
  <c r="F767" i="7"/>
  <c r="V746" i="7"/>
  <c r="D746" i="7" s="1"/>
  <c r="K769" i="7"/>
  <c r="J769" i="7"/>
  <c r="I769" i="7"/>
  <c r="H769" i="7"/>
  <c r="G769" i="7"/>
  <c r="F769" i="7"/>
  <c r="E769" i="7"/>
  <c r="C769" i="7"/>
  <c r="D914" i="7"/>
  <c r="V914" i="7"/>
  <c r="V917" i="7"/>
  <c r="D917" i="7" s="1"/>
  <c r="V885" i="7"/>
  <c r="D885" i="7" s="1"/>
  <c r="K121" i="7"/>
  <c r="J121" i="7"/>
  <c r="I121" i="7"/>
  <c r="H121" i="7"/>
  <c r="G121" i="7"/>
  <c r="F121" i="7"/>
  <c r="E121" i="7"/>
  <c r="C121" i="7"/>
  <c r="K614" i="7"/>
  <c r="J614" i="7"/>
  <c r="I614" i="7"/>
  <c r="H614" i="7"/>
  <c r="G614" i="7"/>
  <c r="F614" i="7"/>
  <c r="E614" i="7"/>
  <c r="C614" i="7"/>
  <c r="K858" i="7"/>
  <c r="J858" i="7"/>
  <c r="I858" i="7"/>
  <c r="H858" i="7"/>
  <c r="G858" i="7"/>
  <c r="F858" i="7"/>
  <c r="E858" i="7"/>
  <c r="C858" i="7"/>
  <c r="V365" i="7"/>
  <c r="D365" i="7" s="1"/>
  <c r="V857" i="7"/>
  <c r="D857" i="7" s="1"/>
  <c r="V286" i="7"/>
  <c r="D286" i="7" s="1"/>
  <c r="V721" i="7"/>
  <c r="D721" i="7" s="1"/>
  <c r="G339" i="7"/>
  <c r="F339" i="7"/>
  <c r="E339" i="7"/>
  <c r="I339" i="7"/>
  <c r="H339" i="7"/>
  <c r="K339" i="7"/>
  <c r="J339" i="7"/>
  <c r="C339" i="7"/>
  <c r="E735" i="7"/>
  <c r="C735" i="7"/>
  <c r="K735" i="7"/>
  <c r="J735" i="7"/>
  <c r="I735" i="7"/>
  <c r="H735" i="7"/>
  <c r="G735" i="7"/>
  <c r="F735" i="7"/>
  <c r="V941" i="7"/>
  <c r="D941" i="7" s="1"/>
  <c r="H351" i="7"/>
  <c r="F351" i="7"/>
  <c r="K351" i="7"/>
  <c r="J351" i="7"/>
  <c r="I351" i="7"/>
  <c r="G351" i="7"/>
  <c r="E351" i="7"/>
  <c r="C351" i="7"/>
  <c r="J921" i="7"/>
  <c r="I921" i="7"/>
  <c r="H921" i="7"/>
  <c r="G921" i="7"/>
  <c r="F921" i="7"/>
  <c r="E921" i="7"/>
  <c r="C921" i="7"/>
  <c r="K921" i="7"/>
  <c r="V322" i="7"/>
  <c r="D322" i="7" s="1"/>
  <c r="C864" i="7"/>
  <c r="K864" i="7"/>
  <c r="J864" i="7"/>
  <c r="I864" i="7"/>
  <c r="H864" i="7"/>
  <c r="G864" i="7"/>
  <c r="F864" i="7"/>
  <c r="E864" i="7"/>
  <c r="V369" i="7"/>
  <c r="D369" i="7" s="1"/>
  <c r="V117" i="7"/>
  <c r="D117" i="7" s="1"/>
  <c r="V490" i="7"/>
  <c r="D490" i="7" s="1"/>
  <c r="V759" i="7"/>
  <c r="D759" i="7" s="1"/>
  <c r="V272" i="7"/>
  <c r="D272" i="7" s="1"/>
  <c r="I725" i="7"/>
  <c r="H725" i="7"/>
  <c r="G725" i="7"/>
  <c r="F725" i="7"/>
  <c r="E725" i="7"/>
  <c r="C725" i="7"/>
  <c r="K725" i="7"/>
  <c r="J725" i="7"/>
  <c r="K268" i="7"/>
  <c r="J268" i="7"/>
  <c r="I268" i="7"/>
  <c r="H268" i="7"/>
  <c r="G268" i="7"/>
  <c r="F268" i="7"/>
  <c r="E268" i="7"/>
  <c r="C268" i="7"/>
  <c r="J673" i="7"/>
  <c r="I673" i="7"/>
  <c r="K673" i="7"/>
  <c r="H673" i="7"/>
  <c r="G673" i="7"/>
  <c r="F673" i="7"/>
  <c r="E673" i="7"/>
  <c r="C673" i="7"/>
  <c r="V151" i="7"/>
  <c r="D151" i="7" s="1"/>
  <c r="V727" i="7"/>
  <c r="D727" i="7" s="1"/>
  <c r="V954" i="7"/>
  <c r="D954" i="7" s="1"/>
  <c r="V324" i="7"/>
  <c r="D324" i="7" s="1"/>
  <c r="J882" i="7"/>
  <c r="I882" i="7"/>
  <c r="H882" i="7"/>
  <c r="G882" i="7"/>
  <c r="F882" i="7"/>
  <c r="E882" i="7"/>
  <c r="C882" i="7"/>
  <c r="K882" i="7"/>
  <c r="V394" i="7"/>
  <c r="D394" i="7" s="1"/>
  <c r="K837" i="7"/>
  <c r="J837" i="7"/>
  <c r="I837" i="7"/>
  <c r="H837" i="7"/>
  <c r="G837" i="7"/>
  <c r="F837" i="7"/>
  <c r="E837" i="7"/>
  <c r="C837" i="7"/>
  <c r="K726" i="7"/>
  <c r="J726" i="7"/>
  <c r="I726" i="7"/>
  <c r="H726" i="7"/>
  <c r="G726" i="7"/>
  <c r="F726" i="7"/>
  <c r="E726" i="7"/>
  <c r="C726" i="7"/>
  <c r="G240" i="7"/>
  <c r="F240" i="7"/>
  <c r="E240" i="7"/>
  <c r="C240" i="7"/>
  <c r="J240" i="7"/>
  <c r="H240" i="7"/>
  <c r="K240" i="7"/>
  <c r="I240" i="7"/>
  <c r="C548" i="7"/>
  <c r="K548" i="7"/>
  <c r="J548" i="7"/>
  <c r="I548" i="7"/>
  <c r="H548" i="7"/>
  <c r="G548" i="7"/>
  <c r="F548" i="7"/>
  <c r="E548" i="7"/>
  <c r="V991" i="7"/>
  <c r="D991" i="7" s="1"/>
  <c r="V396" i="7"/>
  <c r="D396" i="7" s="1"/>
  <c r="J937" i="7"/>
  <c r="I937" i="7"/>
  <c r="H937" i="7"/>
  <c r="G937" i="7"/>
  <c r="F937" i="7"/>
  <c r="E937" i="7"/>
  <c r="C937" i="7"/>
  <c r="K937" i="7"/>
  <c r="J462" i="7"/>
  <c r="I462" i="7"/>
  <c r="H462" i="7"/>
  <c r="G462" i="7"/>
  <c r="K462" i="7"/>
  <c r="F462" i="7"/>
  <c r="E462" i="7"/>
  <c r="C462" i="7"/>
  <c r="K906" i="7"/>
  <c r="J906" i="7"/>
  <c r="I906" i="7"/>
  <c r="G906" i="7"/>
  <c r="F906" i="7"/>
  <c r="E906" i="7"/>
  <c r="H906" i="7"/>
  <c r="C906" i="7"/>
  <c r="J453" i="7"/>
  <c r="I453" i="7"/>
  <c r="C453" i="7"/>
  <c r="K453" i="7"/>
  <c r="H453" i="7"/>
  <c r="G453" i="7"/>
  <c r="F453" i="7"/>
  <c r="E453" i="7"/>
  <c r="V630" i="7"/>
  <c r="D630" i="7" s="1"/>
  <c r="K126" i="7"/>
  <c r="J126" i="7"/>
  <c r="I126" i="7"/>
  <c r="H126" i="7"/>
  <c r="G126" i="7"/>
  <c r="F126" i="7"/>
  <c r="E126" i="7"/>
  <c r="C126" i="7"/>
  <c r="I640" i="7"/>
  <c r="H640" i="7"/>
  <c r="G640" i="7"/>
  <c r="F640" i="7"/>
  <c r="E640" i="7"/>
  <c r="C640" i="7"/>
  <c r="K640" i="7"/>
  <c r="J640" i="7"/>
  <c r="G44" i="7"/>
  <c r="F44" i="7"/>
  <c r="E44" i="7"/>
  <c r="C44" i="7"/>
  <c r="K44" i="7"/>
  <c r="J44" i="7"/>
  <c r="I44" i="7"/>
  <c r="H44" i="7"/>
  <c r="C848" i="7"/>
  <c r="K848" i="7"/>
  <c r="J848" i="7"/>
  <c r="I848" i="7"/>
  <c r="H848" i="7"/>
  <c r="G848" i="7"/>
  <c r="F848" i="7"/>
  <c r="E848" i="7"/>
  <c r="I259" i="7"/>
  <c r="H259" i="7"/>
  <c r="G259" i="7"/>
  <c r="F259" i="7"/>
  <c r="E259" i="7"/>
  <c r="C259" i="7"/>
  <c r="K259" i="7"/>
  <c r="J259" i="7"/>
  <c r="V545" i="7"/>
  <c r="D545" i="7" s="1"/>
  <c r="G80" i="7"/>
  <c r="F80" i="7"/>
  <c r="I80" i="7"/>
  <c r="K80" i="7"/>
  <c r="J80" i="7"/>
  <c r="H80" i="7"/>
  <c r="E80" i="7"/>
  <c r="C80" i="7"/>
  <c r="K32" i="7"/>
  <c r="J32" i="7"/>
  <c r="I32" i="7"/>
  <c r="H32" i="7"/>
  <c r="G32" i="7"/>
  <c r="F32" i="7"/>
  <c r="E32" i="7"/>
  <c r="C32" i="7"/>
  <c r="G176" i="7"/>
  <c r="F176" i="7"/>
  <c r="E176" i="7"/>
  <c r="C176" i="7"/>
  <c r="K176" i="7"/>
  <c r="J176" i="7"/>
  <c r="I176" i="7"/>
  <c r="H176" i="7"/>
  <c r="I147" i="7"/>
  <c r="H147" i="7"/>
  <c r="G147" i="7"/>
  <c r="F147" i="7"/>
  <c r="E147" i="7"/>
  <c r="C147" i="7"/>
  <c r="K147" i="7"/>
  <c r="J147" i="7"/>
  <c r="C524" i="7"/>
  <c r="K524" i="7"/>
  <c r="J524" i="7"/>
  <c r="I524" i="7"/>
  <c r="H524" i="7"/>
  <c r="G524" i="7"/>
  <c r="F524" i="7"/>
  <c r="E524" i="7"/>
  <c r="V979" i="7"/>
  <c r="D979" i="7" s="1"/>
  <c r="H475" i="7"/>
  <c r="G475" i="7"/>
  <c r="F475" i="7"/>
  <c r="E475" i="7"/>
  <c r="K475" i="7"/>
  <c r="J475" i="7"/>
  <c r="I475" i="7"/>
  <c r="C475" i="7"/>
  <c r="K988" i="7"/>
  <c r="J988" i="7"/>
  <c r="I988" i="7"/>
  <c r="H988" i="7"/>
  <c r="G988" i="7"/>
  <c r="F988" i="7"/>
  <c r="E988" i="7"/>
  <c r="C988" i="7"/>
  <c r="D456" i="7"/>
  <c r="V456" i="7"/>
  <c r="G682" i="7"/>
  <c r="F682" i="7"/>
  <c r="K682" i="7"/>
  <c r="J682" i="7"/>
  <c r="I682" i="7"/>
  <c r="H682" i="7"/>
  <c r="E682" i="7"/>
  <c r="C682" i="7"/>
  <c r="K137" i="7"/>
  <c r="J137" i="7"/>
  <c r="I137" i="7"/>
  <c r="H137" i="7"/>
  <c r="G137" i="7"/>
  <c r="F137" i="7"/>
  <c r="E137" i="7"/>
  <c r="C137" i="7"/>
  <c r="V669" i="7"/>
  <c r="D669" i="7" s="1"/>
  <c r="V206" i="7"/>
  <c r="D206" i="7" s="1"/>
  <c r="V632" i="7"/>
  <c r="D632" i="7" s="1"/>
  <c r="V22" i="7"/>
  <c r="D22" i="7" s="1"/>
  <c r="K804" i="7"/>
  <c r="I804" i="7"/>
  <c r="H804" i="7"/>
  <c r="G804" i="7"/>
  <c r="F804" i="7"/>
  <c r="E804" i="7"/>
  <c r="C804" i="7"/>
  <c r="J804" i="7"/>
  <c r="K370" i="7"/>
  <c r="J370" i="7"/>
  <c r="H370" i="7"/>
  <c r="G370" i="7"/>
  <c r="F370" i="7"/>
  <c r="C370" i="7"/>
  <c r="I370" i="7"/>
  <c r="E370" i="7"/>
  <c r="V525" i="7"/>
  <c r="D525" i="7" s="1"/>
  <c r="G120" i="7"/>
  <c r="F120" i="7"/>
  <c r="E120" i="7"/>
  <c r="C120" i="7"/>
  <c r="I120" i="7"/>
  <c r="K120" i="7"/>
  <c r="J120" i="7"/>
  <c r="H120" i="7"/>
  <c r="V538" i="7"/>
  <c r="D538" i="7" s="1"/>
  <c r="V82" i="7"/>
  <c r="D82" i="7" s="1"/>
  <c r="V572" i="7"/>
  <c r="D572" i="7" s="1"/>
  <c r="K98" i="7"/>
  <c r="E98" i="7"/>
  <c r="C98" i="7"/>
  <c r="J98" i="7"/>
  <c r="I98" i="7"/>
  <c r="H98" i="7"/>
  <c r="G98" i="7"/>
  <c r="F98" i="7"/>
  <c r="K464" i="7"/>
  <c r="F464" i="7"/>
  <c r="E464" i="7"/>
  <c r="C464" i="7"/>
  <c r="J464" i="7"/>
  <c r="I464" i="7"/>
  <c r="H464" i="7"/>
  <c r="G464" i="7"/>
  <c r="G722" i="7"/>
  <c r="F722" i="7"/>
  <c r="E722" i="7"/>
  <c r="C722" i="7"/>
  <c r="K722" i="7"/>
  <c r="I722" i="7"/>
  <c r="H722" i="7"/>
  <c r="J722" i="7"/>
  <c r="V115" i="7"/>
  <c r="D115" i="7" s="1"/>
  <c r="E719" i="7"/>
  <c r="C719" i="7"/>
  <c r="K719" i="7"/>
  <c r="J719" i="7"/>
  <c r="I719" i="7"/>
  <c r="G719" i="7"/>
  <c r="F719" i="7"/>
  <c r="H719" i="7"/>
  <c r="V994" i="7"/>
  <c r="D994" i="7" s="1"/>
  <c r="V504" i="7"/>
  <c r="D504" i="7" s="1"/>
  <c r="K981" i="7"/>
  <c r="J981" i="7"/>
  <c r="I981" i="7"/>
  <c r="H981" i="7"/>
  <c r="G981" i="7"/>
  <c r="F981" i="7"/>
  <c r="C981" i="7"/>
  <c r="E981" i="7"/>
  <c r="J461" i="7"/>
  <c r="I461" i="7"/>
  <c r="C461" i="7"/>
  <c r="K461" i="7"/>
  <c r="H461" i="7"/>
  <c r="G461" i="7"/>
  <c r="F461" i="7"/>
  <c r="E461" i="7"/>
  <c r="K941" i="7"/>
  <c r="J941" i="7"/>
  <c r="I941" i="7"/>
  <c r="H941" i="7"/>
  <c r="G941" i="7"/>
  <c r="F941" i="7"/>
  <c r="C941" i="7"/>
  <c r="E941" i="7"/>
  <c r="V395" i="7"/>
  <c r="D395" i="7" s="1"/>
  <c r="V916" i="7"/>
  <c r="D916" i="7" s="1"/>
  <c r="K394" i="7"/>
  <c r="J394" i="7"/>
  <c r="H394" i="7"/>
  <c r="G394" i="7"/>
  <c r="F394" i="7"/>
  <c r="E394" i="7"/>
  <c r="C394" i="7"/>
  <c r="I394" i="7"/>
  <c r="V648" i="7"/>
  <c r="D648" i="7" s="1"/>
  <c r="I219" i="7"/>
  <c r="H219" i="7"/>
  <c r="G219" i="7"/>
  <c r="F219" i="7"/>
  <c r="E219" i="7"/>
  <c r="C219" i="7"/>
  <c r="K219" i="7"/>
  <c r="J219" i="7"/>
  <c r="J575" i="7"/>
  <c r="E575" i="7"/>
  <c r="K575" i="7"/>
  <c r="I575" i="7"/>
  <c r="H575" i="7"/>
  <c r="G575" i="7"/>
  <c r="F575" i="7"/>
  <c r="C575" i="7"/>
  <c r="V40" i="7"/>
  <c r="D40" i="7" s="1"/>
  <c r="V529" i="7"/>
  <c r="D529" i="7" s="1"/>
  <c r="V37" i="7"/>
  <c r="D37" i="7" s="1"/>
  <c r="K708" i="7"/>
  <c r="J708" i="7"/>
  <c r="I708" i="7"/>
  <c r="H708" i="7"/>
  <c r="C708" i="7"/>
  <c r="G708" i="7"/>
  <c r="F708" i="7"/>
  <c r="E708" i="7"/>
  <c r="V969" i="7"/>
  <c r="D969" i="7" s="1"/>
  <c r="V445" i="7"/>
  <c r="D445" i="7" s="1"/>
  <c r="V956" i="7"/>
  <c r="D956" i="7" s="1"/>
  <c r="V418" i="7"/>
  <c r="D418" i="7" s="1"/>
  <c r="F947" i="7"/>
  <c r="E947" i="7"/>
  <c r="C947" i="7"/>
  <c r="K947" i="7"/>
  <c r="J947" i="7"/>
  <c r="H947" i="7"/>
  <c r="I947" i="7"/>
  <c r="G947" i="7"/>
  <c r="V360" i="7"/>
  <c r="D360" i="7" s="1"/>
  <c r="V899" i="7"/>
  <c r="D899" i="7" s="1"/>
  <c r="K449" i="7"/>
  <c r="J449" i="7"/>
  <c r="C449" i="7"/>
  <c r="F449" i="7"/>
  <c r="E449" i="7"/>
  <c r="I449" i="7"/>
  <c r="H449" i="7"/>
  <c r="G449" i="7"/>
  <c r="V636" i="7"/>
  <c r="D636" i="7" s="1"/>
  <c r="V42" i="7"/>
  <c r="D42" i="7" s="1"/>
  <c r="E562" i="7"/>
  <c r="C562" i="7"/>
  <c r="G562" i="7"/>
  <c r="K562" i="7"/>
  <c r="J562" i="7"/>
  <c r="I562" i="7"/>
  <c r="H562" i="7"/>
  <c r="F562" i="7"/>
  <c r="E93" i="7"/>
  <c r="C93" i="7"/>
  <c r="G93" i="7"/>
  <c r="H93" i="7"/>
  <c r="F93" i="7"/>
  <c r="K93" i="7"/>
  <c r="J93" i="7"/>
  <c r="I93" i="7"/>
  <c r="V548" i="7"/>
  <c r="D548" i="7" s="1"/>
  <c r="V76" i="7"/>
  <c r="D76" i="7" s="1"/>
  <c r="K712" i="7"/>
  <c r="J712" i="7"/>
  <c r="I712" i="7"/>
  <c r="H712" i="7"/>
  <c r="G712" i="7"/>
  <c r="F712" i="7"/>
  <c r="E712" i="7"/>
  <c r="C712" i="7"/>
  <c r="K980" i="7"/>
  <c r="J980" i="7"/>
  <c r="I980" i="7"/>
  <c r="H980" i="7"/>
  <c r="G980" i="7"/>
  <c r="F980" i="7"/>
  <c r="E980" i="7"/>
  <c r="C980" i="7"/>
  <c r="K515" i="7"/>
  <c r="J515" i="7"/>
  <c r="I515" i="7"/>
  <c r="H515" i="7"/>
  <c r="G515" i="7"/>
  <c r="F515" i="7"/>
  <c r="E515" i="7"/>
  <c r="C515" i="7"/>
  <c r="V967" i="7"/>
  <c r="D967" i="7" s="1"/>
  <c r="V427" i="7"/>
  <c r="D427" i="7" s="1"/>
  <c r="C968" i="7"/>
  <c r="K968" i="7"/>
  <c r="J968" i="7"/>
  <c r="I968" i="7"/>
  <c r="H968" i="7"/>
  <c r="F968" i="7"/>
  <c r="G968" i="7"/>
  <c r="E968" i="7"/>
  <c r="I624" i="7"/>
  <c r="H624" i="7"/>
  <c r="G624" i="7"/>
  <c r="F624" i="7"/>
  <c r="E624" i="7"/>
  <c r="C624" i="7"/>
  <c r="K624" i="7"/>
  <c r="J624" i="7"/>
  <c r="V474" i="7"/>
  <c r="D474" i="7" s="1"/>
  <c r="V694" i="7"/>
  <c r="D694" i="7" s="1"/>
  <c r="D700" i="7"/>
  <c r="V700" i="7"/>
  <c r="V763" i="7"/>
  <c r="D763" i="7" s="1"/>
  <c r="K190" i="7"/>
  <c r="J190" i="7"/>
  <c r="I190" i="7"/>
  <c r="C190" i="7"/>
  <c r="H190" i="7"/>
  <c r="G190" i="7"/>
  <c r="F190" i="7"/>
  <c r="E190" i="7"/>
  <c r="F971" i="7"/>
  <c r="E971" i="7"/>
  <c r="C971" i="7"/>
  <c r="K971" i="7"/>
  <c r="J971" i="7"/>
  <c r="H971" i="7"/>
  <c r="I971" i="7"/>
  <c r="G971" i="7"/>
  <c r="V43" i="7"/>
  <c r="D43" i="7" s="1"/>
  <c r="V719" i="7"/>
  <c r="D719" i="7" s="1"/>
  <c r="K258" i="7"/>
  <c r="J258" i="7"/>
  <c r="I258" i="7"/>
  <c r="H258" i="7"/>
  <c r="G258" i="7"/>
  <c r="F258" i="7"/>
  <c r="E258" i="7"/>
  <c r="C258" i="7"/>
  <c r="V804" i="7"/>
  <c r="D804" i="7" s="1"/>
  <c r="G573" i="7"/>
  <c r="F573" i="7"/>
  <c r="I573" i="7"/>
  <c r="J573" i="7"/>
  <c r="H573" i="7"/>
  <c r="E573" i="7"/>
  <c r="C573" i="7"/>
  <c r="K573" i="7"/>
  <c r="V251" i="7"/>
  <c r="D251" i="7" s="1"/>
  <c r="V661" i="7"/>
  <c r="D661" i="7" s="1"/>
  <c r="C880" i="7"/>
  <c r="H880" i="7"/>
  <c r="G880" i="7"/>
  <c r="F880" i="7"/>
  <c r="E880" i="7"/>
  <c r="K880" i="7"/>
  <c r="J880" i="7"/>
  <c r="I880" i="7"/>
  <c r="G280" i="7"/>
  <c r="F280" i="7"/>
  <c r="E280" i="7"/>
  <c r="C280" i="7"/>
  <c r="K280" i="7"/>
  <c r="J280" i="7"/>
  <c r="I280" i="7"/>
  <c r="H280" i="7"/>
  <c r="H790" i="7"/>
  <c r="G790" i="7"/>
  <c r="K790" i="7"/>
  <c r="J790" i="7"/>
  <c r="I790" i="7"/>
  <c r="F790" i="7"/>
  <c r="E790" i="7"/>
  <c r="C790" i="7"/>
  <c r="V320" i="7"/>
  <c r="D320" i="7" s="1"/>
  <c r="K332" i="7"/>
  <c r="F332" i="7"/>
  <c r="E332" i="7"/>
  <c r="C332" i="7"/>
  <c r="J332" i="7"/>
  <c r="I332" i="7"/>
  <c r="H332" i="7"/>
  <c r="G332" i="7"/>
  <c r="K919" i="7"/>
  <c r="J919" i="7"/>
  <c r="I919" i="7"/>
  <c r="H919" i="7"/>
  <c r="G919" i="7"/>
  <c r="E919" i="7"/>
  <c r="C919" i="7"/>
  <c r="F919" i="7"/>
  <c r="V426" i="7"/>
  <c r="D426" i="7" s="1"/>
  <c r="V876" i="7"/>
  <c r="D876" i="7" s="1"/>
  <c r="K348" i="7"/>
  <c r="F348" i="7"/>
  <c r="J348" i="7"/>
  <c r="I348" i="7"/>
  <c r="H348" i="7"/>
  <c r="G348" i="7"/>
  <c r="E348" i="7"/>
  <c r="C348" i="7"/>
  <c r="V966" i="7"/>
  <c r="D966" i="7" s="1"/>
  <c r="V475" i="7"/>
  <c r="D475" i="7" s="1"/>
  <c r="V715" i="7"/>
  <c r="D715" i="7" s="1"/>
  <c r="K270" i="7"/>
  <c r="J270" i="7"/>
  <c r="I270" i="7"/>
  <c r="H270" i="7"/>
  <c r="G270" i="7"/>
  <c r="F270" i="7"/>
  <c r="E270" i="7"/>
  <c r="C270" i="7"/>
  <c r="H691" i="7"/>
  <c r="F691" i="7"/>
  <c r="E691" i="7"/>
  <c r="C691" i="7"/>
  <c r="K691" i="7"/>
  <c r="J691" i="7"/>
  <c r="I691" i="7"/>
  <c r="G691" i="7"/>
  <c r="V105" i="7"/>
  <c r="D105" i="7" s="1"/>
  <c r="J686" i="7"/>
  <c r="H686" i="7"/>
  <c r="G686" i="7"/>
  <c r="C686" i="7"/>
  <c r="K686" i="7"/>
  <c r="I686" i="7"/>
  <c r="F686" i="7"/>
  <c r="E686" i="7"/>
  <c r="E157" i="7"/>
  <c r="C157" i="7"/>
  <c r="K157" i="7"/>
  <c r="J157" i="7"/>
  <c r="I157" i="7"/>
  <c r="H157" i="7"/>
  <c r="G157" i="7"/>
  <c r="F157" i="7"/>
  <c r="V651" i="7"/>
  <c r="D651" i="7" s="1"/>
  <c r="F907" i="7"/>
  <c r="E907" i="7"/>
  <c r="C907" i="7"/>
  <c r="K907" i="7"/>
  <c r="J907" i="7"/>
  <c r="I907" i="7"/>
  <c r="H907" i="7"/>
  <c r="G907" i="7"/>
  <c r="V430" i="7"/>
  <c r="D430" i="7" s="1"/>
  <c r="V836" i="7"/>
  <c r="D836" i="7" s="1"/>
  <c r="K329" i="7"/>
  <c r="J329" i="7"/>
  <c r="I329" i="7"/>
  <c r="C329" i="7"/>
  <c r="H329" i="7"/>
  <c r="G329" i="7"/>
  <c r="F329" i="7"/>
  <c r="E329" i="7"/>
  <c r="H782" i="7"/>
  <c r="G782" i="7"/>
  <c r="K782" i="7"/>
  <c r="J782" i="7"/>
  <c r="I782" i="7"/>
  <c r="F782" i="7"/>
  <c r="E782" i="7"/>
  <c r="C782" i="7"/>
  <c r="V742" i="7"/>
  <c r="D742" i="7" s="1"/>
  <c r="K978" i="7"/>
  <c r="J978" i="7"/>
  <c r="I978" i="7"/>
  <c r="H978" i="7"/>
  <c r="G978" i="7"/>
  <c r="F978" i="7"/>
  <c r="E978" i="7"/>
  <c r="C978" i="7"/>
  <c r="V462" i="7"/>
  <c r="D462" i="7" s="1"/>
  <c r="V968" i="7"/>
  <c r="D968" i="7" s="1"/>
  <c r="V378" i="7"/>
  <c r="D378" i="7" s="1"/>
  <c r="C904" i="7"/>
  <c r="K904" i="7"/>
  <c r="J904" i="7"/>
  <c r="I904" i="7"/>
  <c r="F904" i="7"/>
  <c r="E904" i="7"/>
  <c r="H904" i="7"/>
  <c r="G904" i="7"/>
  <c r="I430" i="7"/>
  <c r="H430" i="7"/>
  <c r="G430" i="7"/>
  <c r="F430" i="7"/>
  <c r="E430" i="7"/>
  <c r="C430" i="7"/>
  <c r="K430" i="7"/>
  <c r="J430" i="7"/>
  <c r="V890" i="7"/>
  <c r="D890" i="7" s="1"/>
  <c r="V401" i="7"/>
  <c r="D401" i="7" s="1"/>
  <c r="K649" i="7"/>
  <c r="J649" i="7"/>
  <c r="I649" i="7"/>
  <c r="H649" i="7"/>
  <c r="G649" i="7"/>
  <c r="F649" i="7"/>
  <c r="E649" i="7"/>
  <c r="C649" i="7"/>
  <c r="V74" i="7"/>
  <c r="D74" i="7" s="1"/>
  <c r="D515" i="7"/>
  <c r="V515" i="7"/>
  <c r="V88" i="7"/>
  <c r="D88" i="7" s="1"/>
  <c r="V771" i="7"/>
  <c r="D771" i="7" s="1"/>
  <c r="V226" i="7"/>
  <c r="D226" i="7" s="1"/>
  <c r="F566" i="7"/>
  <c r="C566" i="7"/>
  <c r="I566" i="7"/>
  <c r="H566" i="7"/>
  <c r="G566" i="7"/>
  <c r="E566" i="7"/>
  <c r="K566" i="7"/>
  <c r="J566" i="7"/>
  <c r="V61" i="7"/>
  <c r="D61" i="7" s="1"/>
  <c r="V12" i="7"/>
  <c r="D12" i="7" s="1"/>
  <c r="V114" i="7"/>
  <c r="D114" i="7" s="1"/>
  <c r="V198" i="7"/>
  <c r="D198" i="7" s="1"/>
  <c r="V488" i="7"/>
  <c r="D488" i="7" s="1"/>
  <c r="J961" i="7"/>
  <c r="I961" i="7"/>
  <c r="H961" i="7"/>
  <c r="G961" i="7"/>
  <c r="F961" i="7"/>
  <c r="E961" i="7"/>
  <c r="C961" i="7"/>
  <c r="K961" i="7"/>
  <c r="C492" i="7"/>
  <c r="K492" i="7"/>
  <c r="J492" i="7"/>
  <c r="I492" i="7"/>
  <c r="G492" i="7"/>
  <c r="F492" i="7"/>
  <c r="E492" i="7"/>
  <c r="H492" i="7"/>
  <c r="V927" i="7"/>
  <c r="D927" i="7" s="1"/>
  <c r="K410" i="7"/>
  <c r="J410" i="7"/>
  <c r="H410" i="7"/>
  <c r="G410" i="7"/>
  <c r="F410" i="7"/>
  <c r="E410" i="7"/>
  <c r="C410" i="7"/>
  <c r="I410" i="7"/>
  <c r="V670" i="7"/>
  <c r="D670" i="7" s="1"/>
  <c r="V112" i="7"/>
  <c r="D112" i="7" s="1"/>
  <c r="K607" i="7"/>
  <c r="J607" i="7"/>
  <c r="I607" i="7"/>
  <c r="H607" i="7"/>
  <c r="G607" i="7"/>
  <c r="F607" i="7"/>
  <c r="E607" i="7"/>
  <c r="C607" i="7"/>
  <c r="K87" i="7"/>
  <c r="I87" i="7"/>
  <c r="J87" i="7"/>
  <c r="H87" i="7"/>
  <c r="G87" i="7"/>
  <c r="F87" i="7"/>
  <c r="E87" i="7"/>
  <c r="C87" i="7"/>
  <c r="V557" i="7"/>
  <c r="D557" i="7" s="1"/>
  <c r="G89" i="7"/>
  <c r="E89" i="7"/>
  <c r="K89" i="7"/>
  <c r="J89" i="7"/>
  <c r="I89" i="7"/>
  <c r="H89" i="7"/>
  <c r="F89" i="7"/>
  <c r="C89" i="7"/>
  <c r="K761" i="7"/>
  <c r="J761" i="7"/>
  <c r="I761" i="7"/>
  <c r="H761" i="7"/>
  <c r="G761" i="7"/>
  <c r="F761" i="7"/>
  <c r="E761" i="7"/>
  <c r="C761" i="7"/>
  <c r="J362" i="7"/>
  <c r="H362" i="7"/>
  <c r="G362" i="7"/>
  <c r="F362" i="7"/>
  <c r="K362" i="7"/>
  <c r="I362" i="7"/>
  <c r="E362" i="7"/>
  <c r="C362" i="7"/>
  <c r="V543" i="7"/>
  <c r="D543" i="7" s="1"/>
  <c r="I83" i="7"/>
  <c r="H83" i="7"/>
  <c r="K83" i="7"/>
  <c r="J83" i="7"/>
  <c r="G83" i="7"/>
  <c r="F83" i="7"/>
  <c r="E83" i="7"/>
  <c r="C83" i="7"/>
  <c r="V480" i="7"/>
  <c r="D480" i="7" s="1"/>
  <c r="K996" i="7"/>
  <c r="J996" i="7"/>
  <c r="I996" i="7"/>
  <c r="H996" i="7"/>
  <c r="G996" i="7"/>
  <c r="F996" i="7"/>
  <c r="E996" i="7"/>
  <c r="C996" i="7"/>
  <c r="V481" i="7"/>
  <c r="D481" i="7" s="1"/>
  <c r="H982" i="7"/>
  <c r="G982" i="7"/>
  <c r="F982" i="7"/>
  <c r="E982" i="7"/>
  <c r="C982" i="7"/>
  <c r="J982" i="7"/>
  <c r="K982" i="7"/>
  <c r="I982" i="7"/>
  <c r="V439" i="7"/>
  <c r="D439" i="7" s="1"/>
  <c r="K745" i="7"/>
  <c r="J745" i="7"/>
  <c r="I745" i="7"/>
  <c r="H745" i="7"/>
  <c r="G745" i="7"/>
  <c r="F745" i="7"/>
  <c r="E745" i="7"/>
  <c r="C745" i="7"/>
  <c r="E237" i="7"/>
  <c r="C237" i="7"/>
  <c r="K237" i="7"/>
  <c r="J237" i="7"/>
  <c r="H237" i="7"/>
  <c r="F237" i="7"/>
  <c r="I237" i="7"/>
  <c r="G237" i="7"/>
  <c r="V743" i="7"/>
  <c r="D743" i="7" s="1"/>
  <c r="K973" i="7"/>
  <c r="J973" i="7"/>
  <c r="I973" i="7"/>
  <c r="H973" i="7"/>
  <c r="G973" i="7"/>
  <c r="F973" i="7"/>
  <c r="C973" i="7"/>
  <c r="E973" i="7"/>
  <c r="V464" i="7"/>
  <c r="D464" i="7" s="1"/>
  <c r="H966" i="7"/>
  <c r="G966" i="7"/>
  <c r="F966" i="7"/>
  <c r="E966" i="7"/>
  <c r="C966" i="7"/>
  <c r="J966" i="7"/>
  <c r="K966" i="7"/>
  <c r="I966" i="7"/>
  <c r="F447" i="7"/>
  <c r="E447" i="7"/>
  <c r="H447" i="7"/>
  <c r="K447" i="7"/>
  <c r="J447" i="7"/>
  <c r="I447" i="7"/>
  <c r="G447" i="7"/>
  <c r="C447" i="7"/>
  <c r="K925" i="7"/>
  <c r="J925" i="7"/>
  <c r="I925" i="7"/>
  <c r="H925" i="7"/>
  <c r="G925" i="7"/>
  <c r="F925" i="7"/>
  <c r="C925" i="7"/>
  <c r="E925" i="7"/>
  <c r="V376" i="7"/>
  <c r="D376" i="7" s="1"/>
  <c r="H902" i="7"/>
  <c r="G902" i="7"/>
  <c r="E902" i="7"/>
  <c r="C902" i="7"/>
  <c r="K902" i="7"/>
  <c r="J902" i="7"/>
  <c r="I902" i="7"/>
  <c r="F902" i="7"/>
  <c r="V400" i="7"/>
  <c r="D400" i="7" s="1"/>
  <c r="H577" i="7"/>
  <c r="F577" i="7"/>
  <c r="K577" i="7"/>
  <c r="J577" i="7"/>
  <c r="I577" i="7"/>
  <c r="G577" i="7"/>
  <c r="E577" i="7"/>
  <c r="C577" i="7"/>
  <c r="K61" i="7"/>
  <c r="J61" i="7"/>
  <c r="I61" i="7"/>
  <c r="H61" i="7"/>
  <c r="G61" i="7"/>
  <c r="F61" i="7"/>
  <c r="E61" i="7"/>
  <c r="C61" i="7"/>
  <c r="E586" i="7"/>
  <c r="C586" i="7"/>
  <c r="K586" i="7"/>
  <c r="J586" i="7"/>
  <c r="H586" i="7"/>
  <c r="G586" i="7"/>
  <c r="I586" i="7"/>
  <c r="F586" i="7"/>
  <c r="V62" i="7"/>
  <c r="D62" i="7" s="1"/>
  <c r="V582" i="7"/>
  <c r="D582" i="7" s="1"/>
  <c r="K11" i="7"/>
  <c r="J11" i="7"/>
  <c r="I11" i="7"/>
  <c r="H11" i="7"/>
  <c r="G11" i="7"/>
  <c r="F11" i="7"/>
  <c r="C11" i="7"/>
  <c r="E11" i="7"/>
  <c r="V659" i="7"/>
  <c r="D659" i="7" s="1"/>
  <c r="V926" i="7"/>
  <c r="D926" i="7" s="1"/>
  <c r="G419" i="7"/>
  <c r="F419" i="7"/>
  <c r="E419" i="7"/>
  <c r="C419" i="7"/>
  <c r="K419" i="7"/>
  <c r="J419" i="7"/>
  <c r="I419" i="7"/>
  <c r="H419" i="7"/>
  <c r="K943" i="7"/>
  <c r="J943" i="7"/>
  <c r="I943" i="7"/>
  <c r="H943" i="7"/>
  <c r="G943" i="7"/>
  <c r="F943" i="7"/>
  <c r="E943" i="7"/>
  <c r="C943" i="7"/>
  <c r="V473" i="7"/>
  <c r="D473" i="7" s="1"/>
  <c r="C872" i="7"/>
  <c r="K872" i="7"/>
  <c r="J872" i="7"/>
  <c r="I872" i="7"/>
  <c r="H872" i="7"/>
  <c r="G872" i="7"/>
  <c r="F872" i="7"/>
  <c r="E872" i="7"/>
  <c r="J421" i="7"/>
  <c r="I421" i="7"/>
  <c r="H421" i="7"/>
  <c r="G421" i="7"/>
  <c r="F421" i="7"/>
  <c r="E421" i="7"/>
  <c r="C421" i="7"/>
  <c r="K421" i="7"/>
  <c r="F867" i="7"/>
  <c r="E867" i="7"/>
  <c r="J867" i="7"/>
  <c r="I867" i="7"/>
  <c r="H867" i="7"/>
  <c r="G867" i="7"/>
  <c r="C867" i="7"/>
  <c r="K867" i="7"/>
  <c r="V327" i="7"/>
  <c r="D327" i="7" s="1"/>
  <c r="V565" i="7"/>
  <c r="D565" i="7" s="1"/>
  <c r="V102" i="7"/>
  <c r="D102" i="7" s="1"/>
  <c r="V544" i="7"/>
  <c r="D544" i="7" s="1"/>
  <c r="K62" i="7"/>
  <c r="J62" i="7"/>
  <c r="I62" i="7"/>
  <c r="H62" i="7"/>
  <c r="G62" i="7"/>
  <c r="F62" i="7"/>
  <c r="E62" i="7"/>
  <c r="C62" i="7"/>
  <c r="J509" i="7"/>
  <c r="I509" i="7"/>
  <c r="H509" i="7"/>
  <c r="G509" i="7"/>
  <c r="F509" i="7"/>
  <c r="E509" i="7"/>
  <c r="C509" i="7"/>
  <c r="K509" i="7"/>
  <c r="V20" i="7"/>
  <c r="D20" i="7" s="1"/>
  <c r="V744" i="7"/>
  <c r="D744" i="7" s="1"/>
  <c r="V947" i="7"/>
  <c r="D947" i="7" s="1"/>
  <c r="V429" i="7"/>
  <c r="D429" i="7" s="1"/>
  <c r="K949" i="7"/>
  <c r="J949" i="7"/>
  <c r="I949" i="7"/>
  <c r="H949" i="7"/>
  <c r="G949" i="7"/>
  <c r="F949" i="7"/>
  <c r="C949" i="7"/>
  <c r="E949" i="7"/>
  <c r="V482" i="7"/>
  <c r="D482" i="7" s="1"/>
  <c r="V761" i="7"/>
  <c r="D761" i="7" s="1"/>
  <c r="I600" i="7"/>
  <c r="H600" i="7"/>
  <c r="G600" i="7"/>
  <c r="F600" i="7"/>
  <c r="E600" i="7"/>
  <c r="C600" i="7"/>
  <c r="K600" i="7"/>
  <c r="J600" i="7"/>
  <c r="V925" i="7"/>
  <c r="D925" i="7" s="1"/>
  <c r="K636" i="7"/>
  <c r="J636" i="7"/>
  <c r="I636" i="7"/>
  <c r="H636" i="7"/>
  <c r="G636" i="7"/>
  <c r="F636" i="7"/>
  <c r="E636" i="7"/>
  <c r="C636" i="7"/>
  <c r="E392" i="7"/>
  <c r="C392" i="7"/>
  <c r="K392" i="7"/>
  <c r="J392" i="7"/>
  <c r="I392" i="7"/>
  <c r="H392" i="7"/>
  <c r="G392" i="7"/>
  <c r="F392" i="7"/>
  <c r="K715" i="7"/>
  <c r="J715" i="7"/>
  <c r="I715" i="7"/>
  <c r="H715" i="7"/>
  <c r="G715" i="7"/>
  <c r="F715" i="7"/>
  <c r="E715" i="7"/>
  <c r="C715" i="7"/>
  <c r="H918" i="7"/>
  <c r="G918" i="7"/>
  <c r="F918" i="7"/>
  <c r="E918" i="7"/>
  <c r="C918" i="7"/>
  <c r="K918" i="7"/>
  <c r="J918" i="7"/>
  <c r="I918" i="7"/>
  <c r="H846" i="7"/>
  <c r="G846" i="7"/>
  <c r="F846" i="7"/>
  <c r="E846" i="7"/>
  <c r="C846" i="7"/>
  <c r="K846" i="7"/>
  <c r="J846" i="7"/>
  <c r="I846" i="7"/>
  <c r="V149" i="7"/>
  <c r="D149" i="7" s="1"/>
  <c r="K639" i="7"/>
  <c r="J639" i="7"/>
  <c r="I639" i="7"/>
  <c r="H639" i="7"/>
  <c r="G639" i="7"/>
  <c r="F639" i="7"/>
  <c r="E639" i="7"/>
  <c r="C639" i="7"/>
  <c r="V187" i="7"/>
  <c r="D187" i="7" s="1"/>
  <c r="K537" i="7"/>
  <c r="J537" i="7"/>
  <c r="I537" i="7"/>
  <c r="H537" i="7"/>
  <c r="G537" i="7"/>
  <c r="F537" i="7"/>
  <c r="E537" i="7"/>
  <c r="C537" i="7"/>
  <c r="C540" i="7"/>
  <c r="K540" i="7"/>
  <c r="J540" i="7"/>
  <c r="I540" i="7"/>
  <c r="H540" i="7"/>
  <c r="G540" i="7"/>
  <c r="F540" i="7"/>
  <c r="E540" i="7"/>
  <c r="K807" i="7"/>
  <c r="J807" i="7"/>
  <c r="I807" i="7"/>
  <c r="H807" i="7"/>
  <c r="G807" i="7"/>
  <c r="F807" i="7"/>
  <c r="E807" i="7"/>
  <c r="C807" i="7"/>
  <c r="V612" i="7"/>
  <c r="D612" i="7" s="1"/>
  <c r="K318" i="7"/>
  <c r="J318" i="7"/>
  <c r="I318" i="7"/>
  <c r="H318" i="7"/>
  <c r="G318" i="7"/>
  <c r="F318" i="7"/>
  <c r="E318" i="7"/>
  <c r="C318" i="7"/>
  <c r="K225" i="7"/>
  <c r="J225" i="7"/>
  <c r="I225" i="7"/>
  <c r="H225" i="7"/>
  <c r="F225" i="7"/>
  <c r="E225" i="7"/>
  <c r="C225" i="7"/>
  <c r="G225" i="7"/>
  <c r="H506" i="7"/>
  <c r="G506" i="7"/>
  <c r="F506" i="7"/>
  <c r="E506" i="7"/>
  <c r="C506" i="7"/>
  <c r="K506" i="7"/>
  <c r="J506" i="7"/>
  <c r="I506" i="7"/>
  <c r="K218" i="7"/>
  <c r="J218" i="7"/>
  <c r="I218" i="7"/>
  <c r="H218" i="7"/>
  <c r="G218" i="7"/>
  <c r="F218" i="7"/>
  <c r="E218" i="7"/>
  <c r="C218" i="7"/>
  <c r="V300" i="7"/>
  <c r="D300" i="7" s="1"/>
  <c r="J702" i="7"/>
  <c r="H702" i="7"/>
  <c r="G702" i="7"/>
  <c r="F702" i="7"/>
  <c r="K702" i="7"/>
  <c r="I702" i="7"/>
  <c r="E702" i="7"/>
  <c r="C702" i="7"/>
  <c r="E173" i="7"/>
  <c r="C173" i="7"/>
  <c r="K173" i="7"/>
  <c r="J173" i="7"/>
  <c r="I173" i="7"/>
  <c r="H173" i="7"/>
  <c r="G173" i="7"/>
  <c r="F173" i="7"/>
  <c r="V667" i="7"/>
  <c r="D667" i="7" s="1"/>
  <c r="V873" i="7"/>
  <c r="D873" i="7" s="1"/>
  <c r="K505" i="7"/>
  <c r="J505" i="7"/>
  <c r="I505" i="7"/>
  <c r="H505" i="7"/>
  <c r="G505" i="7"/>
  <c r="F505" i="7"/>
  <c r="E505" i="7"/>
  <c r="C505" i="7"/>
  <c r="K844" i="7"/>
  <c r="J844" i="7"/>
  <c r="I844" i="7"/>
  <c r="H844" i="7"/>
  <c r="G844" i="7"/>
  <c r="F844" i="7"/>
  <c r="E844" i="7"/>
  <c r="C844" i="7"/>
  <c r="K385" i="7"/>
  <c r="J385" i="7"/>
  <c r="I385" i="7"/>
  <c r="H385" i="7"/>
  <c r="G385" i="7"/>
  <c r="F385" i="7"/>
  <c r="E385" i="7"/>
  <c r="C385" i="7"/>
  <c r="H798" i="7"/>
  <c r="G798" i="7"/>
  <c r="K798" i="7"/>
  <c r="J798" i="7"/>
  <c r="I798" i="7"/>
  <c r="F798" i="7"/>
  <c r="E798" i="7"/>
  <c r="C798" i="7"/>
  <c r="J338" i="7"/>
  <c r="K338" i="7"/>
  <c r="I338" i="7"/>
  <c r="H338" i="7"/>
  <c r="G338" i="7"/>
  <c r="F338" i="7"/>
  <c r="E338" i="7"/>
  <c r="C338" i="7"/>
  <c r="J929" i="7"/>
  <c r="I929" i="7"/>
  <c r="H929" i="7"/>
  <c r="G929" i="7"/>
  <c r="F929" i="7"/>
  <c r="E929" i="7"/>
  <c r="C929" i="7"/>
  <c r="K929" i="7"/>
  <c r="V382" i="7"/>
  <c r="D382" i="7" s="1"/>
  <c r="K739" i="7"/>
  <c r="J739" i="7"/>
  <c r="I739" i="7"/>
  <c r="H739" i="7"/>
  <c r="G739" i="7"/>
  <c r="F739" i="7"/>
  <c r="E739" i="7"/>
  <c r="C739" i="7"/>
  <c r="D107" i="7"/>
  <c r="V107" i="7"/>
  <c r="K704" i="7"/>
  <c r="J704" i="7"/>
  <c r="F704" i="7"/>
  <c r="C704" i="7"/>
  <c r="I704" i="7"/>
  <c r="H704" i="7"/>
  <c r="G704" i="7"/>
  <c r="E704" i="7"/>
  <c r="F204" i="7"/>
  <c r="K204" i="7"/>
  <c r="J204" i="7"/>
  <c r="I204" i="7"/>
  <c r="H204" i="7"/>
  <c r="G204" i="7"/>
  <c r="E204" i="7"/>
  <c r="C204" i="7"/>
  <c r="V672" i="7"/>
  <c r="D672" i="7" s="1"/>
  <c r="V132" i="7"/>
  <c r="D132" i="7" s="1"/>
  <c r="V591" i="7"/>
  <c r="D591" i="7" s="1"/>
  <c r="V860" i="7"/>
  <c r="D860" i="7" s="1"/>
  <c r="V388" i="7"/>
  <c r="D388" i="7" s="1"/>
  <c r="K820" i="7"/>
  <c r="J820" i="7"/>
  <c r="I820" i="7"/>
  <c r="H820" i="7"/>
  <c r="G820" i="7"/>
  <c r="F820" i="7"/>
  <c r="E820" i="7"/>
  <c r="C820" i="7"/>
  <c r="I350" i="7"/>
  <c r="H350" i="7"/>
  <c r="G350" i="7"/>
  <c r="K350" i="7"/>
  <c r="J350" i="7"/>
  <c r="E350" i="7"/>
  <c r="C350" i="7"/>
  <c r="F350" i="7"/>
  <c r="I115" i="7"/>
  <c r="H115" i="7"/>
  <c r="G115" i="7"/>
  <c r="F115" i="7"/>
  <c r="E115" i="7"/>
  <c r="C115" i="7"/>
  <c r="K115" i="7"/>
  <c r="J115" i="7"/>
  <c r="K676" i="7"/>
  <c r="J676" i="7"/>
  <c r="I676" i="7"/>
  <c r="H676" i="7"/>
  <c r="G676" i="7"/>
  <c r="F676" i="7"/>
  <c r="E676" i="7"/>
  <c r="C676" i="7"/>
  <c r="V933" i="7"/>
  <c r="D933" i="7" s="1"/>
  <c r="E400" i="7"/>
  <c r="C400" i="7"/>
  <c r="K400" i="7"/>
  <c r="J400" i="7"/>
  <c r="I400" i="7"/>
  <c r="H400" i="7"/>
  <c r="G400" i="7"/>
  <c r="F400" i="7"/>
  <c r="V908" i="7"/>
  <c r="D908" i="7" s="1"/>
  <c r="H514" i="7"/>
  <c r="G514" i="7"/>
  <c r="F514" i="7"/>
  <c r="E514" i="7"/>
  <c r="C514" i="7"/>
  <c r="K514" i="7"/>
  <c r="J514" i="7"/>
  <c r="I514" i="7"/>
  <c r="K885" i="7"/>
  <c r="J885" i="7"/>
  <c r="I885" i="7"/>
  <c r="H885" i="7"/>
  <c r="G885" i="7"/>
  <c r="F885" i="7"/>
  <c r="E885" i="7"/>
  <c r="C885" i="7"/>
  <c r="V377" i="7"/>
  <c r="D377" i="7" s="1"/>
  <c r="V805" i="7"/>
  <c r="D805" i="7" s="1"/>
  <c r="K345" i="7"/>
  <c r="J345" i="7"/>
  <c r="I345" i="7"/>
  <c r="C345" i="7"/>
  <c r="H345" i="7"/>
  <c r="G345" i="7"/>
  <c r="F345" i="7"/>
  <c r="E345" i="7"/>
  <c r="V517" i="7"/>
  <c r="D517" i="7" s="1"/>
  <c r="V41" i="7"/>
  <c r="D41" i="7" s="1"/>
  <c r="D512" i="7"/>
  <c r="V512" i="7"/>
  <c r="V976" i="7"/>
  <c r="D976" i="7" s="1"/>
  <c r="V699" i="7"/>
  <c r="D699" i="7" s="1"/>
  <c r="J194" i="7"/>
  <c r="G194" i="7"/>
  <c r="F194" i="7"/>
  <c r="E194" i="7"/>
  <c r="C194" i="7"/>
  <c r="K194" i="7"/>
  <c r="I194" i="7"/>
  <c r="H194" i="7"/>
  <c r="K526" i="7"/>
  <c r="J526" i="7"/>
  <c r="I526" i="7"/>
  <c r="H526" i="7"/>
  <c r="G526" i="7"/>
  <c r="F526" i="7"/>
  <c r="E526" i="7"/>
  <c r="C526" i="7"/>
  <c r="K74" i="7"/>
  <c r="J74" i="7"/>
  <c r="I74" i="7"/>
  <c r="H74" i="7"/>
  <c r="G74" i="7"/>
  <c r="F74" i="7"/>
  <c r="E74" i="7"/>
  <c r="C74" i="7"/>
  <c r="V96" i="7"/>
  <c r="D96" i="7" s="1"/>
  <c r="V178" i="7"/>
  <c r="D178" i="7" s="1"/>
  <c r="V962" i="7"/>
  <c r="D962" i="7" s="1"/>
  <c r="J373" i="7"/>
  <c r="I373" i="7"/>
  <c r="H373" i="7"/>
  <c r="F373" i="7"/>
  <c r="E373" i="7"/>
  <c r="C373" i="7"/>
  <c r="K373" i="7"/>
  <c r="G373" i="7"/>
  <c r="V920" i="7"/>
  <c r="D920" i="7" s="1"/>
  <c r="V424" i="7"/>
  <c r="D424" i="7" s="1"/>
  <c r="K935" i="7"/>
  <c r="J935" i="7"/>
  <c r="I935" i="7"/>
  <c r="H935" i="7"/>
  <c r="G935" i="7"/>
  <c r="F935" i="7"/>
  <c r="E935" i="7"/>
  <c r="C935" i="7"/>
  <c r="K426" i="7"/>
  <c r="J426" i="7"/>
  <c r="H426" i="7"/>
  <c r="G426" i="7"/>
  <c r="F426" i="7"/>
  <c r="E426" i="7"/>
  <c r="C426" i="7"/>
  <c r="I426" i="7"/>
  <c r="K609" i="7"/>
  <c r="J609" i="7"/>
  <c r="I609" i="7"/>
  <c r="H609" i="7"/>
  <c r="G609" i="7"/>
  <c r="F609" i="7"/>
  <c r="E609" i="7"/>
  <c r="C609" i="7"/>
  <c r="V202" i="7"/>
  <c r="D202" i="7" s="1"/>
  <c r="E618" i="7"/>
  <c r="C618" i="7"/>
  <c r="K618" i="7"/>
  <c r="J618" i="7"/>
  <c r="I618" i="7"/>
  <c r="H618" i="7"/>
  <c r="G618" i="7"/>
  <c r="F618" i="7"/>
  <c r="G28" i="7"/>
  <c r="F28" i="7"/>
  <c r="E28" i="7"/>
  <c r="C28" i="7"/>
  <c r="K28" i="7"/>
  <c r="J28" i="7"/>
  <c r="I28" i="7"/>
  <c r="H28" i="7"/>
  <c r="K521" i="7"/>
  <c r="J521" i="7"/>
  <c r="I521" i="7"/>
  <c r="H521" i="7"/>
  <c r="G521" i="7"/>
  <c r="F521" i="7"/>
  <c r="E521" i="7"/>
  <c r="C521" i="7"/>
  <c r="K43" i="7"/>
  <c r="J43" i="7"/>
  <c r="I43" i="7"/>
  <c r="H43" i="7"/>
  <c r="G43" i="7"/>
  <c r="F43" i="7"/>
  <c r="E43" i="7"/>
  <c r="C43" i="7"/>
  <c r="E751" i="7"/>
  <c r="C751" i="7"/>
  <c r="K751" i="7"/>
  <c r="J751" i="7"/>
  <c r="I751" i="7"/>
  <c r="H751" i="7"/>
  <c r="G751" i="7"/>
  <c r="F751" i="7"/>
  <c r="V173" i="7"/>
  <c r="D173" i="7" s="1"/>
  <c r="V487" i="7"/>
  <c r="D487" i="7" s="1"/>
  <c r="V999" i="7"/>
  <c r="D999" i="7" s="1"/>
  <c r="V486" i="7"/>
  <c r="D486" i="7" s="1"/>
  <c r="F955" i="7"/>
  <c r="E955" i="7"/>
  <c r="C955" i="7"/>
  <c r="K955" i="7"/>
  <c r="J955" i="7"/>
  <c r="H955" i="7"/>
  <c r="I955" i="7"/>
  <c r="G955" i="7"/>
  <c r="V458" i="7"/>
  <c r="D458" i="7" s="1"/>
  <c r="H942" i="7"/>
  <c r="G942" i="7"/>
  <c r="F942" i="7"/>
  <c r="E942" i="7"/>
  <c r="C942" i="7"/>
  <c r="J942" i="7"/>
  <c r="K942" i="7"/>
  <c r="I942" i="7"/>
  <c r="V420" i="7"/>
  <c r="D420" i="7" s="1"/>
  <c r="V637" i="7"/>
  <c r="D637" i="7" s="1"/>
  <c r="G208" i="7"/>
  <c r="F208" i="7"/>
  <c r="E208" i="7"/>
  <c r="K208" i="7"/>
  <c r="J208" i="7"/>
  <c r="I208" i="7"/>
  <c r="H208" i="7"/>
  <c r="C208" i="7"/>
  <c r="D725" i="7"/>
  <c r="V725" i="7"/>
  <c r="H950" i="7"/>
  <c r="G950" i="7"/>
  <c r="F950" i="7"/>
  <c r="E950" i="7"/>
  <c r="C950" i="7"/>
  <c r="J950" i="7"/>
  <c r="K950" i="7"/>
  <c r="I950" i="7"/>
  <c r="V466" i="7"/>
  <c r="D466" i="7" s="1"/>
  <c r="F923" i="7"/>
  <c r="E923" i="7"/>
  <c r="C923" i="7"/>
  <c r="K923" i="7"/>
  <c r="J923" i="7"/>
  <c r="I923" i="7"/>
  <c r="H923" i="7"/>
  <c r="G923" i="7"/>
  <c r="V330" i="7"/>
  <c r="D330" i="7" s="1"/>
  <c r="V888" i="7"/>
  <c r="D888" i="7" s="1"/>
  <c r="V452" i="7"/>
  <c r="D452" i="7" s="1"/>
  <c r="F883" i="7"/>
  <c r="E883" i="7"/>
  <c r="K883" i="7"/>
  <c r="J883" i="7"/>
  <c r="I883" i="7"/>
  <c r="H883" i="7"/>
  <c r="G883" i="7"/>
  <c r="C883" i="7"/>
  <c r="V343" i="7"/>
  <c r="D343" i="7" s="1"/>
  <c r="K588" i="7"/>
  <c r="J588" i="7"/>
  <c r="H588" i="7"/>
  <c r="G588" i="7"/>
  <c r="F588" i="7"/>
  <c r="C588" i="7"/>
  <c r="I588" i="7"/>
  <c r="E588" i="7"/>
  <c r="K14" i="7"/>
  <c r="J14" i="7"/>
  <c r="I14" i="7"/>
  <c r="H14" i="7"/>
  <c r="F14" i="7"/>
  <c r="C14" i="7"/>
  <c r="G14" i="7"/>
  <c r="E14" i="7"/>
  <c r="V539" i="7"/>
  <c r="D539" i="7" s="1"/>
  <c r="G96" i="7"/>
  <c r="F96" i="7"/>
  <c r="I96" i="7"/>
  <c r="K96" i="7"/>
  <c r="J96" i="7"/>
  <c r="H96" i="7"/>
  <c r="E96" i="7"/>
  <c r="C96" i="7"/>
  <c r="V496" i="7"/>
  <c r="D496" i="7" s="1"/>
  <c r="K40" i="7"/>
  <c r="J40" i="7"/>
  <c r="I40" i="7"/>
  <c r="H40" i="7"/>
  <c r="G40" i="7"/>
  <c r="F40" i="7"/>
  <c r="E40" i="7"/>
  <c r="C40" i="7"/>
  <c r="E634" i="7"/>
  <c r="C634" i="7"/>
  <c r="K634" i="7"/>
  <c r="J634" i="7"/>
  <c r="I634" i="7"/>
  <c r="H634" i="7"/>
  <c r="G634" i="7"/>
  <c r="F634" i="7"/>
  <c r="K917" i="7"/>
  <c r="I917" i="7"/>
  <c r="H917" i="7"/>
  <c r="G917" i="7"/>
  <c r="J917" i="7"/>
  <c r="F917" i="7"/>
  <c r="E917" i="7"/>
  <c r="C917" i="7"/>
  <c r="D489" i="7"/>
  <c r="V489" i="7"/>
  <c r="V882" i="7"/>
  <c r="D882" i="7" s="1"/>
  <c r="K409" i="7"/>
  <c r="J409" i="7"/>
  <c r="I409" i="7"/>
  <c r="H409" i="7"/>
  <c r="G409" i="7"/>
  <c r="F409" i="7"/>
  <c r="E409" i="7"/>
  <c r="C409" i="7"/>
  <c r="V823" i="7"/>
  <c r="D823" i="7" s="1"/>
  <c r="H474" i="7"/>
  <c r="G474" i="7"/>
  <c r="J474" i="7"/>
  <c r="F474" i="7"/>
  <c r="E474" i="7"/>
  <c r="C474" i="7"/>
  <c r="K474" i="7"/>
  <c r="I474" i="7"/>
  <c r="V878" i="7"/>
  <c r="D878" i="7" s="1"/>
  <c r="V267" i="7"/>
  <c r="D267" i="7" s="1"/>
  <c r="V549" i="7"/>
  <c r="D549" i="7" s="1"/>
  <c r="I76" i="7"/>
  <c r="G76" i="7"/>
  <c r="K76" i="7"/>
  <c r="J76" i="7"/>
  <c r="H76" i="7"/>
  <c r="F76" i="7"/>
  <c r="E76" i="7"/>
  <c r="C76" i="7"/>
  <c r="V500" i="7"/>
  <c r="D500" i="7" s="1"/>
  <c r="V989" i="7"/>
  <c r="D989" i="7" s="1"/>
  <c r="J469" i="7"/>
  <c r="I469" i="7"/>
  <c r="C469" i="7"/>
  <c r="K469" i="7"/>
  <c r="H469" i="7"/>
  <c r="G469" i="7"/>
  <c r="F469" i="7"/>
  <c r="E469" i="7"/>
  <c r="G248" i="7"/>
  <c r="F248" i="7"/>
  <c r="E248" i="7"/>
  <c r="C248" i="7"/>
  <c r="J248" i="7"/>
  <c r="I248" i="7"/>
  <c r="H248" i="7"/>
  <c r="K248" i="7"/>
  <c r="V643" i="7"/>
  <c r="D643" i="7" s="1"/>
  <c r="K951" i="7"/>
  <c r="J951" i="7"/>
  <c r="I951" i="7"/>
  <c r="H951" i="7"/>
  <c r="G951" i="7"/>
  <c r="F951" i="7"/>
  <c r="E951" i="7"/>
  <c r="C951" i="7"/>
  <c r="V387" i="7"/>
  <c r="D387" i="7" s="1"/>
  <c r="V928" i="7"/>
  <c r="D928" i="7" s="1"/>
  <c r="K434" i="7"/>
  <c r="J434" i="7"/>
  <c r="I434" i="7"/>
  <c r="H434" i="7"/>
  <c r="G434" i="7"/>
  <c r="F434" i="7"/>
  <c r="E434" i="7"/>
  <c r="C434" i="7"/>
  <c r="V479" i="7"/>
  <c r="D479" i="7" s="1"/>
  <c r="V563" i="7"/>
  <c r="D563" i="7" s="1"/>
  <c r="K723" i="7"/>
  <c r="J723" i="7"/>
  <c r="I723" i="7"/>
  <c r="H723" i="7"/>
  <c r="G723" i="7"/>
  <c r="F723" i="7"/>
  <c r="E723" i="7"/>
  <c r="C723" i="7"/>
  <c r="I584" i="7"/>
  <c r="H584" i="7"/>
  <c r="F584" i="7"/>
  <c r="E584" i="7"/>
  <c r="C584" i="7"/>
  <c r="K584" i="7"/>
  <c r="J584" i="7"/>
  <c r="G584" i="7"/>
  <c r="K930" i="7"/>
  <c r="J930" i="7"/>
  <c r="I930" i="7"/>
  <c r="H930" i="7"/>
  <c r="G930" i="7"/>
  <c r="F930" i="7"/>
  <c r="E930" i="7"/>
  <c r="C930" i="7"/>
  <c r="V601" i="7"/>
  <c r="D601" i="7" s="1"/>
  <c r="K662" i="7"/>
  <c r="J662" i="7"/>
  <c r="I662" i="7"/>
  <c r="H662" i="7"/>
  <c r="G662" i="7"/>
  <c r="F662" i="7"/>
  <c r="E662" i="7"/>
  <c r="C662" i="7"/>
  <c r="K707" i="7"/>
  <c r="J707" i="7"/>
  <c r="I707" i="7"/>
  <c r="H707" i="7"/>
  <c r="G707" i="7"/>
  <c r="F707" i="7"/>
  <c r="E707" i="7"/>
  <c r="C707" i="7"/>
  <c r="K143" i="7"/>
  <c r="J143" i="7"/>
  <c r="I143" i="7"/>
  <c r="H143" i="7"/>
  <c r="G143" i="7"/>
  <c r="F143" i="7"/>
  <c r="E143" i="7"/>
  <c r="C143" i="7"/>
  <c r="J349" i="7"/>
  <c r="E349" i="7"/>
  <c r="C349" i="7"/>
  <c r="K349" i="7"/>
  <c r="I349" i="7"/>
  <c r="H349" i="7"/>
  <c r="G349" i="7"/>
  <c r="F349" i="7"/>
  <c r="V54" i="7"/>
  <c r="D54" i="7" s="1"/>
  <c r="V249" i="7"/>
  <c r="D249" i="7" s="1"/>
  <c r="V508" i="7"/>
  <c r="D508" i="7" s="1"/>
  <c r="J525" i="7"/>
  <c r="I525" i="7"/>
  <c r="H525" i="7"/>
  <c r="G525" i="7"/>
  <c r="F525" i="7"/>
  <c r="E525" i="7"/>
  <c r="C525" i="7"/>
  <c r="K525" i="7"/>
  <c r="K550" i="7"/>
  <c r="J550" i="7"/>
  <c r="I550" i="7"/>
  <c r="H550" i="7"/>
  <c r="G550" i="7"/>
  <c r="F550" i="7"/>
  <c r="E550" i="7"/>
  <c r="C550" i="7"/>
  <c r="G81" i="7"/>
  <c r="E81" i="7"/>
  <c r="J81" i="7"/>
  <c r="I81" i="7"/>
  <c r="H81" i="7"/>
  <c r="F81" i="7"/>
  <c r="C81" i="7"/>
  <c r="K81" i="7"/>
  <c r="K5" i="7"/>
  <c r="J5" i="7"/>
  <c r="I5" i="7"/>
  <c r="H5" i="7"/>
  <c r="G5" i="7"/>
  <c r="F5" i="7"/>
  <c r="E5" i="7"/>
  <c r="C5" i="7"/>
  <c r="V262" i="7"/>
  <c r="D262" i="7" s="1"/>
  <c r="V125" i="7"/>
  <c r="D125" i="7" s="1"/>
  <c r="V623" i="7"/>
  <c r="D623" i="7" s="1"/>
  <c r="V665" i="7"/>
  <c r="D665" i="7" s="1"/>
  <c r="K552" i="7"/>
  <c r="J552" i="7"/>
  <c r="I552" i="7"/>
  <c r="H552" i="7"/>
  <c r="G552" i="7"/>
  <c r="F552" i="7"/>
  <c r="E552" i="7"/>
  <c r="C552" i="7"/>
  <c r="V358" i="7"/>
  <c r="D358" i="7" s="1"/>
  <c r="J694" i="7"/>
  <c r="H694" i="7"/>
  <c r="G694" i="7"/>
  <c r="F694" i="7"/>
  <c r="K694" i="7"/>
  <c r="I694" i="7"/>
  <c r="E694" i="7"/>
  <c r="C694" i="7"/>
  <c r="K895" i="7"/>
  <c r="J895" i="7"/>
  <c r="I895" i="7"/>
  <c r="H895" i="7"/>
  <c r="G895" i="7"/>
  <c r="E895" i="7"/>
  <c r="F895" i="7"/>
  <c r="C895" i="7"/>
  <c r="V231" i="7"/>
  <c r="D231" i="7" s="1"/>
  <c r="I92" i="7"/>
  <c r="G92" i="7"/>
  <c r="K92" i="7"/>
  <c r="J92" i="7"/>
  <c r="H92" i="7"/>
  <c r="F92" i="7"/>
  <c r="E92" i="7"/>
  <c r="C92" i="7"/>
  <c r="K30" i="7"/>
  <c r="J30" i="7"/>
  <c r="I30" i="7"/>
  <c r="H30" i="7"/>
  <c r="G30" i="7"/>
  <c r="F30" i="7"/>
  <c r="E30" i="7"/>
  <c r="C30" i="7"/>
  <c r="V409" i="7"/>
  <c r="D409" i="7" s="1"/>
  <c r="K265" i="7"/>
  <c r="J265" i="7"/>
  <c r="I265" i="7"/>
  <c r="H265" i="7"/>
  <c r="G265" i="7"/>
  <c r="F265" i="7"/>
  <c r="E265" i="7"/>
  <c r="C265" i="7"/>
  <c r="V502" i="7"/>
  <c r="D502" i="7" s="1"/>
  <c r="V250" i="7"/>
  <c r="D250" i="7" s="1"/>
  <c r="I267" i="7"/>
  <c r="H267" i="7"/>
  <c r="G267" i="7"/>
  <c r="F267" i="7"/>
  <c r="E267" i="7"/>
  <c r="C267" i="7"/>
  <c r="K267" i="7"/>
  <c r="J267" i="7"/>
  <c r="V526" i="7"/>
  <c r="D526" i="7" s="1"/>
  <c r="I75" i="7"/>
  <c r="H75" i="7"/>
  <c r="K75" i="7"/>
  <c r="J75" i="7"/>
  <c r="G75" i="7"/>
  <c r="F75" i="7"/>
  <c r="E75" i="7"/>
  <c r="C75" i="7"/>
  <c r="V909" i="7"/>
  <c r="D909" i="7" s="1"/>
  <c r="K127" i="7"/>
  <c r="J127" i="7"/>
  <c r="I127" i="7"/>
  <c r="H127" i="7"/>
  <c r="G127" i="7"/>
  <c r="F127" i="7"/>
  <c r="E127" i="7"/>
  <c r="C127" i="7"/>
  <c r="V215" i="7"/>
  <c r="D215" i="7" s="1"/>
  <c r="V190" i="7"/>
  <c r="D190" i="7" s="1"/>
  <c r="V635" i="7"/>
  <c r="D635" i="7" s="1"/>
  <c r="V932" i="7"/>
  <c r="D932" i="7" s="1"/>
  <c r="K95" i="7"/>
  <c r="I95" i="7"/>
  <c r="J95" i="7"/>
  <c r="H95" i="7"/>
  <c r="G95" i="7"/>
  <c r="F95" i="7"/>
  <c r="E95" i="7"/>
  <c r="C95" i="7"/>
  <c r="D942" i="7"/>
  <c r="V942" i="7"/>
  <c r="J541" i="7"/>
  <c r="I541" i="7"/>
  <c r="H541" i="7"/>
  <c r="G541" i="7"/>
  <c r="F541" i="7"/>
  <c r="E541" i="7"/>
  <c r="C541" i="7"/>
  <c r="K541" i="7"/>
  <c r="E416" i="7"/>
  <c r="C416" i="7"/>
  <c r="K416" i="7"/>
  <c r="J416" i="7"/>
  <c r="I416" i="7"/>
  <c r="H416" i="7"/>
  <c r="G416" i="7"/>
  <c r="F416" i="7"/>
  <c r="V253" i="7"/>
  <c r="D253" i="7" s="1"/>
  <c r="K534" i="7"/>
  <c r="J534" i="7"/>
  <c r="I534" i="7"/>
  <c r="H534" i="7"/>
  <c r="G534" i="7"/>
  <c r="F534" i="7"/>
  <c r="E534" i="7"/>
  <c r="C534" i="7"/>
  <c r="F511" i="7"/>
  <c r="E511" i="7"/>
  <c r="C511" i="7"/>
  <c r="K511" i="7"/>
  <c r="J511" i="7"/>
  <c r="I511" i="7"/>
  <c r="H511" i="7"/>
  <c r="G511" i="7"/>
  <c r="F503" i="7"/>
  <c r="E503" i="7"/>
  <c r="C503" i="7"/>
  <c r="K503" i="7"/>
  <c r="J503" i="7"/>
  <c r="I503" i="7"/>
  <c r="H503" i="7"/>
  <c r="G503" i="7"/>
  <c r="V747" i="7"/>
  <c r="D747" i="7" s="1"/>
  <c r="V673" i="7"/>
  <c r="D673" i="7" s="1"/>
  <c r="K146" i="7"/>
  <c r="J146" i="7"/>
  <c r="I146" i="7"/>
  <c r="H146" i="7"/>
  <c r="G146" i="7"/>
  <c r="F146" i="7"/>
  <c r="E146" i="7"/>
  <c r="C146" i="7"/>
  <c r="V618" i="7"/>
  <c r="D618" i="7" s="1"/>
  <c r="V233" i="7"/>
  <c r="D233" i="7" s="1"/>
  <c r="G320" i="7"/>
  <c r="F320" i="7"/>
  <c r="E320" i="7"/>
  <c r="C320" i="7"/>
  <c r="K320" i="7"/>
  <c r="J320" i="7"/>
  <c r="I320" i="7"/>
  <c r="H320" i="7"/>
  <c r="V730" i="7"/>
  <c r="D730" i="7" s="1"/>
  <c r="V892" i="7"/>
  <c r="D892" i="7" s="1"/>
  <c r="V613" i="7"/>
  <c r="D613" i="7" s="1"/>
  <c r="J583" i="7"/>
  <c r="I583" i="7"/>
  <c r="H583" i="7"/>
  <c r="E583" i="7"/>
  <c r="K583" i="7"/>
  <c r="G583" i="7"/>
  <c r="F583" i="7"/>
  <c r="C583" i="7"/>
  <c r="V626" i="7"/>
  <c r="D626" i="7" s="1"/>
  <c r="K563" i="7"/>
  <c r="J563" i="7"/>
  <c r="C563" i="7"/>
  <c r="I563" i="7"/>
  <c r="H563" i="7"/>
  <c r="G563" i="7"/>
  <c r="F563" i="7"/>
  <c r="E563" i="7"/>
  <c r="I325" i="7"/>
  <c r="H325" i="7"/>
  <c r="G325" i="7"/>
  <c r="F325" i="7"/>
  <c r="E325" i="7"/>
  <c r="C325" i="7"/>
  <c r="K325" i="7"/>
  <c r="J325" i="7"/>
  <c r="E57" i="7"/>
  <c r="C57" i="7"/>
  <c r="K57" i="7"/>
  <c r="J57" i="7"/>
  <c r="I57" i="7"/>
  <c r="H57" i="7"/>
  <c r="G57" i="7"/>
  <c r="F57" i="7"/>
  <c r="V390" i="7"/>
  <c r="D390" i="7" s="1"/>
  <c r="K321" i="7"/>
  <c r="J321" i="7"/>
  <c r="I321" i="7"/>
  <c r="H321" i="7"/>
  <c r="G321" i="7"/>
  <c r="F321" i="7"/>
  <c r="E321" i="7"/>
  <c r="C321" i="7"/>
  <c r="V293" i="7"/>
  <c r="D293" i="7" s="1"/>
  <c r="K518" i="7"/>
  <c r="J518" i="7"/>
  <c r="I518" i="7"/>
  <c r="H518" i="7"/>
  <c r="G518" i="7"/>
  <c r="F518" i="7"/>
  <c r="E518" i="7"/>
  <c r="C518" i="7"/>
  <c r="C944" i="7"/>
  <c r="K944" i="7"/>
  <c r="J944" i="7"/>
  <c r="I944" i="7"/>
  <c r="H944" i="7"/>
  <c r="F944" i="7"/>
  <c r="G944" i="7"/>
  <c r="E944" i="7"/>
  <c r="G212" i="7"/>
  <c r="F212" i="7"/>
  <c r="K212" i="7"/>
  <c r="J212" i="7"/>
  <c r="I212" i="7"/>
  <c r="H212" i="7"/>
  <c r="E212" i="7"/>
  <c r="C212" i="7"/>
  <c r="K425" i="7"/>
  <c r="J425" i="7"/>
  <c r="I425" i="7"/>
  <c r="H425" i="7"/>
  <c r="G425" i="7"/>
  <c r="F425" i="7"/>
  <c r="E425" i="7"/>
  <c r="C425" i="7"/>
  <c r="V361" i="7"/>
  <c r="D361" i="7" s="1"/>
  <c r="F851" i="7"/>
  <c r="E851" i="7"/>
  <c r="C851" i="7"/>
  <c r="K851" i="7"/>
  <c r="J851" i="7"/>
  <c r="I851" i="7"/>
  <c r="H851" i="7"/>
  <c r="G851" i="7"/>
  <c r="V296" i="7"/>
  <c r="D296" i="7" s="1"/>
  <c r="V501" i="7"/>
  <c r="D501" i="7" s="1"/>
  <c r="I568" i="7"/>
  <c r="H568" i="7"/>
  <c r="K568" i="7"/>
  <c r="J568" i="7"/>
  <c r="G568" i="7"/>
  <c r="F568" i="7"/>
  <c r="E568" i="7"/>
  <c r="C568" i="7"/>
  <c r="I55" i="7"/>
  <c r="H55" i="7"/>
  <c r="G55" i="7"/>
  <c r="F55" i="7"/>
  <c r="E55" i="7"/>
  <c r="C55" i="7"/>
  <c r="K55" i="7"/>
  <c r="J55" i="7"/>
  <c r="H467" i="7"/>
  <c r="G467" i="7"/>
  <c r="F467" i="7"/>
  <c r="E467" i="7"/>
  <c r="K467" i="7"/>
  <c r="J467" i="7"/>
  <c r="I467" i="7"/>
  <c r="C467" i="7"/>
  <c r="I131" i="7"/>
  <c r="H131" i="7"/>
  <c r="G131" i="7"/>
  <c r="F131" i="7"/>
  <c r="E131" i="7"/>
  <c r="C131" i="7"/>
  <c r="K131" i="7"/>
  <c r="J131" i="7"/>
  <c r="K654" i="7"/>
  <c r="J654" i="7"/>
  <c r="I654" i="7"/>
  <c r="H654" i="7"/>
  <c r="G654" i="7"/>
  <c r="F654" i="7"/>
  <c r="E654" i="7"/>
  <c r="C654" i="7"/>
  <c r="V924" i="7"/>
  <c r="D924" i="7" s="1"/>
  <c r="K359" i="7"/>
  <c r="J359" i="7"/>
  <c r="H359" i="7"/>
  <c r="F359" i="7"/>
  <c r="E359" i="7"/>
  <c r="I359" i="7"/>
  <c r="G359" i="7"/>
  <c r="C359" i="7"/>
  <c r="V948" i="7"/>
  <c r="D948" i="7" s="1"/>
  <c r="V346" i="7"/>
  <c r="D346" i="7" s="1"/>
  <c r="V880" i="7"/>
  <c r="D880" i="7" s="1"/>
  <c r="K404" i="7"/>
  <c r="J404" i="7"/>
  <c r="I404" i="7"/>
  <c r="H404" i="7"/>
  <c r="G404" i="7"/>
  <c r="F404" i="7"/>
  <c r="C404" i="7"/>
  <c r="E404" i="7"/>
  <c r="V859" i="7"/>
  <c r="D859" i="7" s="1"/>
  <c r="V359" i="7"/>
  <c r="D359" i="7" s="1"/>
  <c r="K604" i="7"/>
  <c r="J604" i="7"/>
  <c r="I604" i="7"/>
  <c r="H604" i="7"/>
  <c r="G604" i="7"/>
  <c r="F604" i="7"/>
  <c r="E604" i="7"/>
  <c r="C604" i="7"/>
  <c r="K90" i="7"/>
  <c r="E90" i="7"/>
  <c r="J90" i="7"/>
  <c r="I90" i="7"/>
  <c r="H90" i="7"/>
  <c r="G90" i="7"/>
  <c r="F90" i="7"/>
  <c r="C90" i="7"/>
  <c r="V594" i="7"/>
  <c r="D594" i="7" s="1"/>
  <c r="V891" i="7"/>
  <c r="D891" i="7" s="1"/>
  <c r="V446" i="7"/>
  <c r="D446" i="7" s="1"/>
  <c r="H871" i="7"/>
  <c r="G871" i="7"/>
  <c r="K871" i="7"/>
  <c r="J871" i="7"/>
  <c r="I871" i="7"/>
  <c r="F871" i="7"/>
  <c r="E871" i="7"/>
  <c r="C871" i="7"/>
  <c r="K399" i="7"/>
  <c r="J399" i="7"/>
  <c r="I399" i="7"/>
  <c r="H399" i="7"/>
  <c r="F399" i="7"/>
  <c r="E399" i="7"/>
  <c r="C399" i="7"/>
  <c r="G399" i="7"/>
  <c r="K855" i="7"/>
  <c r="J855" i="7"/>
  <c r="I855" i="7"/>
  <c r="H855" i="7"/>
  <c r="G855" i="7"/>
  <c r="F855" i="7"/>
  <c r="E855" i="7"/>
  <c r="C855" i="7"/>
  <c r="D269" i="7"/>
  <c r="V269" i="7"/>
  <c r="V789" i="7"/>
  <c r="D789" i="7" s="1"/>
  <c r="K311" i="7"/>
  <c r="J311" i="7"/>
  <c r="I311" i="7"/>
  <c r="H311" i="7"/>
  <c r="G311" i="7"/>
  <c r="F311" i="7"/>
  <c r="E311" i="7"/>
  <c r="C311" i="7"/>
  <c r="V564" i="7"/>
  <c r="D564" i="7" s="1"/>
  <c r="E77" i="7"/>
  <c r="C77" i="7"/>
  <c r="G77" i="7"/>
  <c r="K77" i="7"/>
  <c r="J77" i="7"/>
  <c r="I77" i="7"/>
  <c r="H77" i="7"/>
  <c r="F77" i="7"/>
  <c r="K513" i="7"/>
  <c r="J513" i="7"/>
  <c r="I513" i="7"/>
  <c r="H513" i="7"/>
  <c r="G513" i="7"/>
  <c r="F513" i="7"/>
  <c r="E513" i="7"/>
  <c r="C513" i="7"/>
  <c r="V951" i="7"/>
  <c r="D951" i="7" s="1"/>
  <c r="G363" i="7"/>
  <c r="F363" i="7"/>
  <c r="E363" i="7"/>
  <c r="C363" i="7"/>
  <c r="I363" i="7"/>
  <c r="H363" i="7"/>
  <c r="K363" i="7"/>
  <c r="J363" i="7"/>
  <c r="V292" i="7"/>
  <c r="D292" i="7" s="1"/>
  <c r="V511" i="7"/>
  <c r="D511" i="7" s="1"/>
  <c r="F819" i="7"/>
  <c r="E819" i="7"/>
  <c r="C819" i="7"/>
  <c r="K819" i="7"/>
  <c r="J819" i="7"/>
  <c r="H819" i="7"/>
  <c r="I819" i="7"/>
  <c r="G819" i="7"/>
  <c r="K378" i="7"/>
  <c r="J378" i="7"/>
  <c r="H378" i="7"/>
  <c r="G378" i="7"/>
  <c r="F378" i="7"/>
  <c r="E378" i="7"/>
  <c r="C378" i="7"/>
  <c r="I378" i="7"/>
  <c r="V858" i="7"/>
  <c r="D858" i="7" s="1"/>
  <c r="V207" i="7"/>
  <c r="D207" i="7" s="1"/>
  <c r="J801" i="7"/>
  <c r="I801" i="7"/>
  <c r="C801" i="7"/>
  <c r="F801" i="7"/>
  <c r="E801" i="7"/>
  <c r="K801" i="7"/>
  <c r="H801" i="7"/>
  <c r="G801" i="7"/>
  <c r="E269" i="7"/>
  <c r="C269" i="7"/>
  <c r="K269" i="7"/>
  <c r="J269" i="7"/>
  <c r="I269" i="7"/>
  <c r="H269" i="7"/>
  <c r="G269" i="7"/>
  <c r="F269" i="7"/>
  <c r="D786" i="7"/>
  <c r="V786" i="7"/>
  <c r="V961" i="7"/>
  <c r="D961" i="7" s="1"/>
  <c r="C452" i="7"/>
  <c r="F452" i="7"/>
  <c r="K452" i="7"/>
  <c r="J452" i="7"/>
  <c r="I452" i="7"/>
  <c r="H452" i="7"/>
  <c r="G452" i="7"/>
  <c r="E452" i="7"/>
  <c r="C960" i="7"/>
  <c r="K960" i="7"/>
  <c r="J960" i="7"/>
  <c r="I960" i="7"/>
  <c r="H960" i="7"/>
  <c r="F960" i="7"/>
  <c r="G960" i="7"/>
  <c r="E960" i="7"/>
  <c r="J365" i="7"/>
  <c r="I365" i="7"/>
  <c r="H365" i="7"/>
  <c r="F365" i="7"/>
  <c r="E365" i="7"/>
  <c r="C365" i="7"/>
  <c r="K365" i="7"/>
  <c r="G365" i="7"/>
  <c r="K938" i="7"/>
  <c r="J938" i="7"/>
  <c r="I938" i="7"/>
  <c r="H938" i="7"/>
  <c r="G938" i="7"/>
  <c r="F938" i="7"/>
  <c r="E938" i="7"/>
  <c r="C938" i="7"/>
  <c r="V336" i="7"/>
  <c r="D336" i="7" s="1"/>
  <c r="J202" i="7"/>
  <c r="K202" i="7"/>
  <c r="I202" i="7"/>
  <c r="H202" i="7"/>
  <c r="G202" i="7"/>
  <c r="F202" i="7"/>
  <c r="E202" i="7"/>
  <c r="C202" i="7"/>
  <c r="V634" i="7"/>
  <c r="D634" i="7" s="1"/>
  <c r="V868" i="7"/>
  <c r="D868" i="7" s="1"/>
  <c r="V381" i="7"/>
  <c r="D381" i="7" s="1"/>
  <c r="K850" i="7"/>
  <c r="J850" i="7"/>
  <c r="I850" i="7"/>
  <c r="H850" i="7"/>
  <c r="G850" i="7"/>
  <c r="F850" i="7"/>
  <c r="E850" i="7"/>
  <c r="C850" i="7"/>
  <c r="K303" i="7"/>
  <c r="J303" i="7"/>
  <c r="I303" i="7"/>
  <c r="H303" i="7"/>
  <c r="G303" i="7"/>
  <c r="F303" i="7"/>
  <c r="E303" i="7"/>
  <c r="C303" i="7"/>
  <c r="G97" i="7"/>
  <c r="E97" i="7"/>
  <c r="K97" i="7"/>
  <c r="J97" i="7"/>
  <c r="I97" i="7"/>
  <c r="H97" i="7"/>
  <c r="F97" i="7"/>
  <c r="C97" i="7"/>
  <c r="V414" i="7"/>
  <c r="D414" i="7" s="1"/>
  <c r="K226" i="7"/>
  <c r="J226" i="7"/>
  <c r="I226" i="7"/>
  <c r="H226" i="7"/>
  <c r="C226" i="7"/>
  <c r="G226" i="7"/>
  <c r="F226" i="7"/>
  <c r="E226" i="7"/>
  <c r="C476" i="7"/>
  <c r="K476" i="7"/>
  <c r="J476" i="7"/>
  <c r="I476" i="7"/>
  <c r="F476" i="7"/>
  <c r="H476" i="7"/>
  <c r="G476" i="7"/>
  <c r="E476" i="7"/>
  <c r="V356" i="7"/>
  <c r="D356" i="7" s="1"/>
  <c r="H530" i="7"/>
  <c r="G530" i="7"/>
  <c r="F530" i="7"/>
  <c r="E530" i="7"/>
  <c r="C530" i="7"/>
  <c r="K530" i="7"/>
  <c r="J530" i="7"/>
  <c r="I530" i="7"/>
  <c r="V889" i="7"/>
  <c r="D889" i="7" s="1"/>
  <c r="G621" i="7"/>
  <c r="F621" i="7"/>
  <c r="E621" i="7"/>
  <c r="C621" i="7"/>
  <c r="K621" i="7"/>
  <c r="J621" i="7"/>
  <c r="I621" i="7"/>
  <c r="H621" i="7"/>
  <c r="V680" i="7"/>
  <c r="D680" i="7" s="1"/>
  <c r="K183" i="7"/>
  <c r="J183" i="7"/>
  <c r="I183" i="7"/>
  <c r="H183" i="7"/>
  <c r="G183" i="7"/>
  <c r="F183" i="7"/>
  <c r="E183" i="7"/>
  <c r="C183" i="7"/>
  <c r="I187" i="7"/>
  <c r="H187" i="7"/>
  <c r="G187" i="7"/>
  <c r="K187" i="7"/>
  <c r="J187" i="7"/>
  <c r="F187" i="7"/>
  <c r="E187" i="7"/>
  <c r="C187" i="7"/>
  <c r="V938" i="7"/>
  <c r="D938" i="7" s="1"/>
  <c r="V337" i="7"/>
  <c r="D337" i="7" s="1"/>
  <c r="K64" i="7"/>
  <c r="J64" i="7"/>
  <c r="I64" i="7"/>
  <c r="H64" i="7"/>
  <c r="G64" i="7"/>
  <c r="F64" i="7"/>
  <c r="E64" i="7"/>
  <c r="C64" i="7"/>
  <c r="V368" i="7"/>
  <c r="D368" i="7" s="1"/>
  <c r="V130" i="7"/>
  <c r="D130" i="7" s="1"/>
  <c r="H561" i="7"/>
  <c r="F561" i="7"/>
  <c r="K561" i="7"/>
  <c r="J561" i="7"/>
  <c r="I561" i="7"/>
  <c r="G561" i="7"/>
  <c r="E561" i="7"/>
  <c r="C561" i="7"/>
  <c r="K42" i="7"/>
  <c r="J42" i="7"/>
  <c r="I42" i="7"/>
  <c r="H42" i="7"/>
  <c r="G42" i="7"/>
  <c r="F42" i="7"/>
  <c r="E42" i="7"/>
  <c r="C42" i="7"/>
  <c r="K536" i="7"/>
  <c r="J536" i="7"/>
  <c r="I536" i="7"/>
  <c r="H536" i="7"/>
  <c r="G536" i="7"/>
  <c r="F536" i="7"/>
  <c r="E536" i="7"/>
  <c r="C536" i="7"/>
  <c r="J564" i="7"/>
  <c r="H564" i="7"/>
  <c r="F564" i="7"/>
  <c r="E564" i="7"/>
  <c r="C564" i="7"/>
  <c r="K564" i="7"/>
  <c r="I564" i="7"/>
  <c r="G564" i="7"/>
  <c r="V121" i="7"/>
  <c r="D121" i="7" s="1"/>
  <c r="V607" i="7"/>
  <c r="D607" i="7" s="1"/>
  <c r="K810" i="7"/>
  <c r="J810" i="7"/>
  <c r="I810" i="7"/>
  <c r="H810" i="7"/>
  <c r="G810" i="7"/>
  <c r="F810" i="7"/>
  <c r="E810" i="7"/>
  <c r="C810" i="7"/>
  <c r="K831" i="7"/>
  <c r="J831" i="7"/>
  <c r="I831" i="7"/>
  <c r="H831" i="7"/>
  <c r="G831" i="7"/>
  <c r="F831" i="7"/>
  <c r="E831" i="7"/>
  <c r="C831" i="7"/>
  <c r="V494" i="7"/>
  <c r="D494" i="7" s="1"/>
  <c r="K46" i="7"/>
  <c r="J46" i="7"/>
  <c r="I46" i="7"/>
  <c r="H46" i="7"/>
  <c r="G46" i="7"/>
  <c r="F46" i="7"/>
  <c r="E46" i="7"/>
  <c r="C46" i="7"/>
  <c r="V692" i="7"/>
  <c r="D692" i="7" s="1"/>
  <c r="I91" i="7"/>
  <c r="H91" i="7"/>
  <c r="K91" i="7"/>
  <c r="C91" i="7"/>
  <c r="J91" i="7"/>
  <c r="G91" i="7"/>
  <c r="F91" i="7"/>
  <c r="E91" i="7"/>
  <c r="V329" i="7"/>
  <c r="D329" i="7" s="1"/>
  <c r="C992" i="7"/>
  <c r="K992" i="7"/>
  <c r="J992" i="7"/>
  <c r="I992" i="7"/>
  <c r="H992" i="7"/>
  <c r="F992" i="7"/>
  <c r="G992" i="7"/>
  <c r="E992" i="7"/>
  <c r="K836" i="7"/>
  <c r="J836" i="7"/>
  <c r="I836" i="7"/>
  <c r="H836" i="7"/>
  <c r="G836" i="7"/>
  <c r="F836" i="7"/>
  <c r="E836" i="7"/>
  <c r="C836" i="7"/>
  <c r="I283" i="7"/>
  <c r="H283" i="7"/>
  <c r="G283" i="7"/>
  <c r="F283" i="7"/>
  <c r="E283" i="7"/>
  <c r="C283" i="7"/>
  <c r="K283" i="7"/>
  <c r="J283" i="7"/>
  <c r="V1000" i="7"/>
  <c r="D1000" i="7" s="1"/>
  <c r="K367" i="7"/>
  <c r="J367" i="7"/>
  <c r="I367" i="7"/>
  <c r="H367" i="7"/>
  <c r="F367" i="7"/>
  <c r="E367" i="7"/>
  <c r="C367" i="7"/>
  <c r="G367" i="7"/>
  <c r="K972" i="7"/>
  <c r="J972" i="7"/>
  <c r="I972" i="7"/>
  <c r="H972" i="7"/>
  <c r="G972" i="7"/>
  <c r="F972" i="7"/>
  <c r="E972" i="7"/>
  <c r="C972" i="7"/>
  <c r="K286" i="7"/>
  <c r="J286" i="7"/>
  <c r="I286" i="7"/>
  <c r="H286" i="7"/>
  <c r="G286" i="7"/>
  <c r="F286" i="7"/>
  <c r="E286" i="7"/>
  <c r="C286" i="7"/>
  <c r="K217" i="7"/>
  <c r="J217" i="7"/>
  <c r="I217" i="7"/>
  <c r="H217" i="7"/>
  <c r="E217" i="7"/>
  <c r="C217" i="7"/>
  <c r="G217" i="7"/>
  <c r="F217" i="7"/>
  <c r="V640" i="7"/>
  <c r="D640" i="7" s="1"/>
  <c r="J786" i="7"/>
  <c r="I786" i="7"/>
  <c r="K786" i="7"/>
  <c r="H786" i="7"/>
  <c r="G786" i="7"/>
  <c r="F786" i="7"/>
  <c r="E786" i="7"/>
  <c r="C786" i="7"/>
  <c r="J889" i="7"/>
  <c r="I889" i="7"/>
  <c r="C889" i="7"/>
  <c r="K889" i="7"/>
  <c r="H889" i="7"/>
  <c r="G889" i="7"/>
  <c r="F889" i="7"/>
  <c r="E889" i="7"/>
  <c r="K274" i="7"/>
  <c r="J274" i="7"/>
  <c r="I274" i="7"/>
  <c r="H274" i="7"/>
  <c r="G274" i="7"/>
  <c r="F274" i="7"/>
  <c r="E274" i="7"/>
  <c r="C274" i="7"/>
  <c r="V335" i="7"/>
  <c r="D335" i="7" s="1"/>
  <c r="H191" i="7"/>
  <c r="K191" i="7"/>
  <c r="J191" i="7"/>
  <c r="I191" i="7"/>
  <c r="G191" i="7"/>
  <c r="F191" i="7"/>
  <c r="E191" i="7"/>
  <c r="C191" i="7"/>
  <c r="K70" i="7"/>
  <c r="J70" i="7"/>
  <c r="E70" i="7"/>
  <c r="I70" i="7"/>
  <c r="H70" i="7"/>
  <c r="G70" i="7"/>
  <c r="F70" i="7"/>
  <c r="C70" i="7"/>
  <c r="K82" i="7"/>
  <c r="E82" i="7"/>
  <c r="J82" i="7"/>
  <c r="I82" i="7"/>
  <c r="H82" i="7"/>
  <c r="G82" i="7"/>
  <c r="F82" i="7"/>
  <c r="C82" i="7"/>
  <c r="V754" i="7"/>
  <c r="D754" i="7" s="1"/>
  <c r="I741" i="7"/>
  <c r="H741" i="7"/>
  <c r="G741" i="7"/>
  <c r="F741" i="7"/>
  <c r="E741" i="7"/>
  <c r="C741" i="7"/>
  <c r="K741" i="7"/>
  <c r="J741" i="7"/>
  <c r="E376" i="7"/>
  <c r="C376" i="7"/>
  <c r="K376" i="7"/>
  <c r="J376" i="7"/>
  <c r="H376" i="7"/>
  <c r="G376" i="7"/>
  <c r="F376" i="7"/>
  <c r="I376" i="7"/>
  <c r="V664" i="7"/>
  <c r="D664" i="7" s="1"/>
  <c r="V897" i="7"/>
  <c r="D897" i="7" s="1"/>
  <c r="V855" i="7"/>
  <c r="D855" i="7" s="1"/>
  <c r="V271" i="7"/>
  <c r="D271" i="7" s="1"/>
  <c r="V791" i="7"/>
  <c r="D791" i="7" s="1"/>
  <c r="V814" i="7"/>
  <c r="D814" i="7" s="1"/>
  <c r="V460" i="7"/>
  <c r="D460" i="7" s="1"/>
  <c r="V959" i="7"/>
  <c r="D959" i="7" s="1"/>
  <c r="V902" i="7"/>
  <c r="D902" i="7" s="1"/>
  <c r="V675" i="7"/>
  <c r="D675" i="7" s="1"/>
  <c r="K375" i="7"/>
  <c r="J375" i="7"/>
  <c r="I375" i="7"/>
  <c r="H375" i="7"/>
  <c r="F375" i="7"/>
  <c r="E375" i="7"/>
  <c r="C375" i="7"/>
  <c r="G375" i="7"/>
  <c r="K24" i="7"/>
  <c r="J24" i="7"/>
  <c r="I24" i="7"/>
  <c r="H24" i="7"/>
  <c r="G24" i="7"/>
  <c r="F24" i="7"/>
  <c r="E24" i="7"/>
  <c r="C24" i="7"/>
  <c r="I227" i="7"/>
  <c r="H227" i="7"/>
  <c r="G227" i="7"/>
  <c r="F227" i="7"/>
  <c r="E227" i="7"/>
  <c r="C227" i="7"/>
  <c r="J227" i="7"/>
  <c r="K227" i="7"/>
  <c r="V896" i="7"/>
  <c r="D896" i="7" s="1"/>
  <c r="K869" i="7"/>
  <c r="J869" i="7"/>
  <c r="I869" i="7"/>
  <c r="H869" i="7"/>
  <c r="G869" i="7"/>
  <c r="F869" i="7"/>
  <c r="E869" i="7"/>
  <c r="C869" i="7"/>
  <c r="V25" i="7"/>
  <c r="D25" i="7" s="1"/>
  <c r="V946" i="7"/>
  <c r="D946" i="7" s="1"/>
  <c r="E408" i="7"/>
  <c r="C408" i="7"/>
  <c r="K408" i="7"/>
  <c r="J408" i="7"/>
  <c r="I408" i="7"/>
  <c r="H408" i="7"/>
  <c r="G408" i="7"/>
  <c r="F408" i="7"/>
  <c r="V690" i="7"/>
  <c r="D690" i="7" s="1"/>
  <c r="V123" i="7"/>
  <c r="D123" i="7" s="1"/>
  <c r="K599" i="7"/>
  <c r="J599" i="7"/>
  <c r="I599" i="7"/>
  <c r="H599" i="7"/>
  <c r="F599" i="7"/>
  <c r="E599" i="7"/>
  <c r="G599" i="7"/>
  <c r="C599" i="7"/>
  <c r="E101" i="7"/>
  <c r="C101" i="7"/>
  <c r="G101" i="7"/>
  <c r="K101" i="7"/>
  <c r="J101" i="7"/>
  <c r="I101" i="7"/>
  <c r="H101" i="7"/>
  <c r="F101" i="7"/>
  <c r="V666" i="7"/>
  <c r="D666" i="7" s="1"/>
  <c r="K119" i="7"/>
  <c r="J119" i="7"/>
  <c r="I119" i="7"/>
  <c r="H119" i="7"/>
  <c r="G119" i="7"/>
  <c r="F119" i="7"/>
  <c r="E119" i="7"/>
  <c r="C119" i="7"/>
  <c r="K542" i="7"/>
  <c r="J542" i="7"/>
  <c r="I542" i="7"/>
  <c r="H542" i="7"/>
  <c r="G542" i="7"/>
  <c r="F542" i="7"/>
  <c r="E542" i="7"/>
  <c r="C542" i="7"/>
  <c r="H806" i="7"/>
  <c r="G806" i="7"/>
  <c r="E806" i="7"/>
  <c r="C806" i="7"/>
  <c r="J806" i="7"/>
  <c r="K806" i="7"/>
  <c r="I806" i="7"/>
  <c r="F806" i="7"/>
  <c r="K249" i="7"/>
  <c r="J249" i="7"/>
  <c r="I249" i="7"/>
  <c r="H249" i="7"/>
  <c r="G249" i="7"/>
  <c r="F249" i="7"/>
  <c r="E249" i="7"/>
  <c r="C249" i="7"/>
  <c r="I765" i="7"/>
  <c r="H765" i="7"/>
  <c r="G765" i="7"/>
  <c r="F765" i="7"/>
  <c r="E765" i="7"/>
  <c r="C765" i="7"/>
  <c r="K765" i="7"/>
  <c r="J765" i="7"/>
  <c r="K314" i="7"/>
  <c r="J314" i="7"/>
  <c r="I314" i="7"/>
  <c r="H314" i="7"/>
  <c r="G314" i="7"/>
  <c r="F314" i="7"/>
  <c r="E314" i="7"/>
  <c r="C314" i="7"/>
  <c r="G746" i="7"/>
  <c r="F746" i="7"/>
  <c r="E746" i="7"/>
  <c r="C746" i="7"/>
  <c r="K746" i="7"/>
  <c r="J746" i="7"/>
  <c r="I746" i="7"/>
  <c r="H746" i="7"/>
  <c r="V111" i="7"/>
  <c r="D111" i="7" s="1"/>
  <c r="V845" i="7"/>
  <c r="D845" i="7" s="1"/>
  <c r="V275" i="7"/>
  <c r="D275" i="7" s="1"/>
  <c r="V625" i="7"/>
  <c r="D625" i="7" s="1"/>
  <c r="V71" i="7"/>
  <c r="D71" i="7" s="1"/>
  <c r="E594" i="7"/>
  <c r="C594" i="7"/>
  <c r="K594" i="7"/>
  <c r="J594" i="7"/>
  <c r="H594" i="7"/>
  <c r="G594" i="7"/>
  <c r="I594" i="7"/>
  <c r="F594" i="7"/>
  <c r="G20" i="7"/>
  <c r="F20" i="7"/>
  <c r="E20" i="7"/>
  <c r="C20" i="7"/>
  <c r="K20" i="7"/>
  <c r="J20" i="7"/>
  <c r="I20" i="7"/>
  <c r="H20" i="7"/>
  <c r="D505" i="7"/>
  <c r="V505" i="7"/>
  <c r="V45" i="7"/>
  <c r="D45" i="7" s="1"/>
  <c r="V638" i="7"/>
  <c r="D638" i="7" s="1"/>
  <c r="V745" i="7"/>
  <c r="D745" i="7" s="1"/>
  <c r="K319" i="7"/>
  <c r="J319" i="7"/>
  <c r="I319" i="7"/>
  <c r="H319" i="7"/>
  <c r="G319" i="7"/>
  <c r="F319" i="7"/>
  <c r="E319" i="7"/>
  <c r="C319" i="7"/>
  <c r="H699" i="7"/>
  <c r="F699" i="7"/>
  <c r="E699" i="7"/>
  <c r="C699" i="7"/>
  <c r="K699" i="7"/>
  <c r="J699" i="7"/>
  <c r="I699" i="7"/>
  <c r="G699" i="7"/>
  <c r="V145" i="7"/>
  <c r="D145" i="7" s="1"/>
  <c r="V146" i="7"/>
  <c r="D146" i="7" s="1"/>
  <c r="J582" i="7"/>
  <c r="I582" i="7"/>
  <c r="H582" i="7"/>
  <c r="G582" i="7"/>
  <c r="F582" i="7"/>
  <c r="C582" i="7"/>
  <c r="K582" i="7"/>
  <c r="E582" i="7"/>
  <c r="V811" i="7"/>
  <c r="D811" i="7" s="1"/>
  <c r="V333" i="7"/>
  <c r="D333" i="7" s="1"/>
  <c r="K853" i="7"/>
  <c r="J853" i="7"/>
  <c r="I853" i="7"/>
  <c r="H853" i="7"/>
  <c r="G853" i="7"/>
  <c r="F853" i="7"/>
  <c r="E853" i="7"/>
  <c r="C853" i="7"/>
  <c r="K287" i="7"/>
  <c r="J287" i="7"/>
  <c r="I287" i="7"/>
  <c r="H287" i="7"/>
  <c r="G287" i="7"/>
  <c r="F287" i="7"/>
  <c r="E287" i="7"/>
  <c r="C287" i="7"/>
  <c r="V781" i="7"/>
  <c r="D781" i="7" s="1"/>
  <c r="V308" i="7"/>
  <c r="D308" i="7" s="1"/>
  <c r="V776" i="7"/>
  <c r="D776" i="7" s="1"/>
  <c r="K962" i="7"/>
  <c r="J962" i="7"/>
  <c r="I962" i="7"/>
  <c r="H962" i="7"/>
  <c r="G962" i="7"/>
  <c r="F962" i="7"/>
  <c r="E962" i="7"/>
  <c r="C962" i="7"/>
  <c r="V437" i="7"/>
  <c r="D437" i="7" s="1"/>
  <c r="F939" i="7"/>
  <c r="E939" i="7"/>
  <c r="C939" i="7"/>
  <c r="K939" i="7"/>
  <c r="J939" i="7"/>
  <c r="H939" i="7"/>
  <c r="I939" i="7"/>
  <c r="G939" i="7"/>
  <c r="D444" i="7"/>
  <c r="V444" i="7"/>
  <c r="V869" i="7"/>
  <c r="D869" i="7" s="1"/>
  <c r="V615" i="7"/>
  <c r="D615" i="7" s="1"/>
  <c r="H910" i="7"/>
  <c r="G910" i="7"/>
  <c r="F910" i="7"/>
  <c r="E910" i="7"/>
  <c r="C910" i="7"/>
  <c r="K910" i="7"/>
  <c r="J910" i="7"/>
  <c r="I910" i="7"/>
  <c r="V364" i="7"/>
  <c r="D364" i="7" s="1"/>
  <c r="K103" i="7"/>
  <c r="J103" i="7"/>
  <c r="I103" i="7"/>
  <c r="H103" i="7"/>
  <c r="C103" i="7"/>
  <c r="G103" i="7"/>
  <c r="F103" i="7"/>
  <c r="E103" i="7"/>
  <c r="V162" i="7"/>
  <c r="D162" i="7" s="1"/>
  <c r="V80" i="7"/>
  <c r="D80" i="7" s="1"/>
  <c r="V863" i="7"/>
  <c r="D863" i="7" s="1"/>
  <c r="V315" i="7"/>
  <c r="D315" i="7" s="1"/>
  <c r="K815" i="7"/>
  <c r="J815" i="7"/>
  <c r="I815" i="7"/>
  <c r="H815" i="7"/>
  <c r="G815" i="7"/>
  <c r="F815" i="7"/>
  <c r="E815" i="7"/>
  <c r="C815" i="7"/>
  <c r="I315" i="7"/>
  <c r="H315" i="7"/>
  <c r="G315" i="7"/>
  <c r="F315" i="7"/>
  <c r="E315" i="7"/>
  <c r="C315" i="7"/>
  <c r="K315" i="7"/>
  <c r="J315" i="7"/>
  <c r="K788" i="7"/>
  <c r="F788" i="7"/>
  <c r="E788" i="7"/>
  <c r="J788" i="7"/>
  <c r="I788" i="7"/>
  <c r="H788" i="7"/>
  <c r="G788" i="7"/>
  <c r="C788" i="7"/>
  <c r="E317" i="7"/>
  <c r="C317" i="7"/>
  <c r="K317" i="7"/>
  <c r="J317" i="7"/>
  <c r="I317" i="7"/>
  <c r="H317" i="7"/>
  <c r="G317" i="7"/>
  <c r="F317" i="7"/>
  <c r="V571" i="7"/>
  <c r="D571" i="7" s="1"/>
  <c r="I15" i="7"/>
  <c r="H15" i="7"/>
  <c r="G15" i="7"/>
  <c r="F15" i="7"/>
  <c r="E15" i="7"/>
  <c r="C15" i="7"/>
  <c r="J15" i="7"/>
  <c r="K15" i="7"/>
  <c r="K510" i="7"/>
  <c r="J510" i="7"/>
  <c r="I510" i="7"/>
  <c r="H510" i="7"/>
  <c r="G510" i="7"/>
  <c r="F510" i="7"/>
  <c r="E510" i="7"/>
  <c r="C510" i="7"/>
  <c r="V970" i="7"/>
  <c r="D970" i="7" s="1"/>
  <c r="J405" i="7"/>
  <c r="I405" i="7"/>
  <c r="H405" i="7"/>
  <c r="G405" i="7"/>
  <c r="F405" i="7"/>
  <c r="E405" i="7"/>
  <c r="C405" i="7"/>
  <c r="K405" i="7"/>
  <c r="G128" i="7"/>
  <c r="F128" i="7"/>
  <c r="E128" i="7"/>
  <c r="C128" i="7"/>
  <c r="K128" i="7"/>
  <c r="I128" i="7"/>
  <c r="J128" i="7"/>
  <c r="H128" i="7"/>
  <c r="V599" i="7"/>
  <c r="D599" i="7" s="1"/>
  <c r="V898" i="7"/>
  <c r="D898" i="7" s="1"/>
  <c r="V348" i="7"/>
  <c r="D348" i="7" s="1"/>
  <c r="V906" i="7"/>
  <c r="D906" i="7" s="1"/>
  <c r="J397" i="7"/>
  <c r="I397" i="7"/>
  <c r="H397" i="7"/>
  <c r="G397" i="7"/>
  <c r="F397" i="7"/>
  <c r="E397" i="7"/>
  <c r="C397" i="7"/>
  <c r="K397" i="7"/>
  <c r="V853" i="7"/>
  <c r="D853" i="7" s="1"/>
  <c r="V345" i="7"/>
  <c r="D345" i="7" s="1"/>
  <c r="D864" i="7"/>
  <c r="V864" i="7"/>
  <c r="V312" i="7"/>
  <c r="D312" i="7" s="1"/>
  <c r="V580" i="7"/>
  <c r="D580" i="7" s="1"/>
  <c r="V157" i="7"/>
  <c r="D157" i="7" s="1"/>
  <c r="V527" i="7"/>
  <c r="D527" i="7" s="1"/>
  <c r="K842" i="7"/>
  <c r="J842" i="7"/>
  <c r="I842" i="7"/>
  <c r="H842" i="7"/>
  <c r="G842" i="7"/>
  <c r="F842" i="7"/>
  <c r="E842" i="7"/>
  <c r="C842" i="7"/>
  <c r="V406" i="7"/>
  <c r="D406" i="7" s="1"/>
  <c r="V833" i="7"/>
  <c r="D833" i="7" s="1"/>
  <c r="V223" i="7"/>
  <c r="D223" i="7" s="1"/>
  <c r="K797" i="7"/>
  <c r="I797" i="7"/>
  <c r="J797" i="7"/>
  <c r="H797" i="7"/>
  <c r="G797" i="7"/>
  <c r="F797" i="7"/>
  <c r="E797" i="7"/>
  <c r="C797" i="7"/>
  <c r="E285" i="7"/>
  <c r="C285" i="7"/>
  <c r="K285" i="7"/>
  <c r="J285" i="7"/>
  <c r="I285" i="7"/>
  <c r="H285" i="7"/>
  <c r="G285" i="7"/>
  <c r="F285" i="7"/>
  <c r="V773" i="7"/>
  <c r="D773" i="7" s="1"/>
  <c r="J985" i="7"/>
  <c r="I985" i="7"/>
  <c r="H985" i="7"/>
  <c r="G985" i="7"/>
  <c r="F985" i="7"/>
  <c r="E985" i="7"/>
  <c r="C985" i="7"/>
  <c r="K985" i="7"/>
  <c r="K473" i="7"/>
  <c r="J473" i="7"/>
  <c r="I473" i="7"/>
  <c r="C473" i="7"/>
  <c r="H473" i="7"/>
  <c r="G473" i="7"/>
  <c r="F473" i="7"/>
  <c r="E473" i="7"/>
  <c r="V975" i="7"/>
  <c r="D975" i="7" s="1"/>
  <c r="J381" i="7"/>
  <c r="I381" i="7"/>
  <c r="H381" i="7"/>
  <c r="G381" i="7"/>
  <c r="F381" i="7"/>
  <c r="E381" i="7"/>
  <c r="C381" i="7"/>
  <c r="K381" i="7"/>
  <c r="C912" i="7"/>
  <c r="K912" i="7"/>
  <c r="J912" i="7"/>
  <c r="I912" i="7"/>
  <c r="H912" i="7"/>
  <c r="G912" i="7"/>
  <c r="F912" i="7"/>
  <c r="E912" i="7"/>
  <c r="V352" i="7"/>
  <c r="D352" i="7" s="1"/>
  <c r="K114" i="7"/>
  <c r="J114" i="7"/>
  <c r="I114" i="7"/>
  <c r="H114" i="7"/>
  <c r="E114" i="7"/>
  <c r="G114" i="7"/>
  <c r="F114" i="7"/>
  <c r="C114" i="7"/>
  <c r="I576" i="7"/>
  <c r="H576" i="7"/>
  <c r="K576" i="7"/>
  <c r="J576" i="7"/>
  <c r="G576" i="7"/>
  <c r="F576" i="7"/>
  <c r="E576" i="7"/>
  <c r="C576" i="7"/>
  <c r="V795" i="7"/>
  <c r="D795" i="7" s="1"/>
  <c r="V209" i="7"/>
  <c r="D209" i="7" s="1"/>
  <c r="H799" i="7"/>
  <c r="G799" i="7"/>
  <c r="E799" i="7"/>
  <c r="K799" i="7"/>
  <c r="J799" i="7"/>
  <c r="I799" i="7"/>
  <c r="F799" i="7"/>
  <c r="C799" i="7"/>
  <c r="K300" i="7"/>
  <c r="J300" i="7"/>
  <c r="I300" i="7"/>
  <c r="H300" i="7"/>
  <c r="G300" i="7"/>
  <c r="F300" i="7"/>
  <c r="E300" i="7"/>
  <c r="C300" i="7"/>
  <c r="V760" i="7"/>
  <c r="D760" i="7" s="1"/>
  <c r="V236" i="7"/>
  <c r="D236" i="7" s="1"/>
  <c r="G706" i="7"/>
  <c r="F706" i="7"/>
  <c r="E706" i="7"/>
  <c r="C706" i="7"/>
  <c r="H706" i="7"/>
  <c r="K706" i="7"/>
  <c r="J706" i="7"/>
  <c r="I706" i="7"/>
  <c r="C952" i="7"/>
  <c r="K952" i="7"/>
  <c r="J952" i="7"/>
  <c r="I952" i="7"/>
  <c r="H952" i="7"/>
  <c r="F952" i="7"/>
  <c r="G952" i="7"/>
  <c r="E952" i="7"/>
  <c r="E384" i="7"/>
  <c r="C384" i="7"/>
  <c r="K384" i="7"/>
  <c r="J384" i="7"/>
  <c r="I384" i="7"/>
  <c r="H384" i="7"/>
  <c r="G384" i="7"/>
  <c r="F384" i="7"/>
  <c r="K940" i="7"/>
  <c r="J940" i="7"/>
  <c r="I940" i="7"/>
  <c r="H940" i="7"/>
  <c r="G940" i="7"/>
  <c r="F940" i="7"/>
  <c r="E940" i="7"/>
  <c r="C940" i="7"/>
  <c r="V354" i="7"/>
  <c r="D354" i="7" s="1"/>
  <c r="K909" i="7"/>
  <c r="I909" i="7"/>
  <c r="H909" i="7"/>
  <c r="G909" i="7"/>
  <c r="E909" i="7"/>
  <c r="C909" i="7"/>
  <c r="J909" i="7"/>
  <c r="F909" i="7"/>
  <c r="D422" i="7"/>
  <c r="V422" i="7"/>
  <c r="G136" i="7"/>
  <c r="F136" i="7"/>
  <c r="E136" i="7"/>
  <c r="C136" i="7"/>
  <c r="K136" i="7"/>
  <c r="J136" i="7"/>
  <c r="I136" i="7"/>
  <c r="H136" i="7"/>
  <c r="V495" i="7"/>
  <c r="D495" i="7" s="1"/>
  <c r="F835" i="7"/>
  <c r="E835" i="7"/>
  <c r="C835" i="7"/>
  <c r="K835" i="7"/>
  <c r="J835" i="7"/>
  <c r="I835" i="7"/>
  <c r="H835" i="7"/>
  <c r="G835" i="7"/>
  <c r="K308" i="7"/>
  <c r="J308" i="7"/>
  <c r="I308" i="7"/>
  <c r="H308" i="7"/>
  <c r="G308" i="7"/>
  <c r="F308" i="7"/>
  <c r="E308" i="7"/>
  <c r="C308" i="7"/>
  <c r="V838" i="7"/>
  <c r="D838" i="7" s="1"/>
  <c r="K322" i="7"/>
  <c r="J322" i="7"/>
  <c r="I322" i="7"/>
  <c r="H322" i="7"/>
  <c r="G322" i="7"/>
  <c r="F322" i="7"/>
  <c r="E322" i="7"/>
  <c r="C322" i="7"/>
  <c r="V893" i="7"/>
  <c r="D893" i="7" s="1"/>
  <c r="K297" i="7"/>
  <c r="J297" i="7"/>
  <c r="I297" i="7"/>
  <c r="H297" i="7"/>
  <c r="G297" i="7"/>
  <c r="F297" i="7"/>
  <c r="E297" i="7"/>
  <c r="C297" i="7"/>
  <c r="V98" i="7"/>
  <c r="D98" i="7" s="1"/>
  <c r="V392" i="7"/>
  <c r="D392" i="7" s="1"/>
  <c r="V176" i="7"/>
  <c r="D176" i="7" s="1"/>
  <c r="G379" i="7"/>
  <c r="F379" i="7"/>
  <c r="E379" i="7"/>
  <c r="C379" i="7"/>
  <c r="K379" i="7"/>
  <c r="J379" i="7"/>
  <c r="I379" i="7"/>
  <c r="H379" i="7"/>
  <c r="V605" i="7"/>
  <c r="D605" i="7" s="1"/>
  <c r="V497" i="7"/>
  <c r="D497" i="7" s="1"/>
  <c r="V344" i="7"/>
  <c r="D344" i="7" s="1"/>
  <c r="V56" i="7"/>
  <c r="D56" i="7" s="1"/>
  <c r="G264" i="7"/>
  <c r="F264" i="7"/>
  <c r="E264" i="7"/>
  <c r="C264" i="7"/>
  <c r="K264" i="7"/>
  <c r="J264" i="7"/>
  <c r="I264" i="7"/>
  <c r="H264" i="7"/>
  <c r="V800" i="7"/>
  <c r="D800" i="7" s="1"/>
  <c r="E277" i="7"/>
  <c r="C277" i="7"/>
  <c r="K277" i="7"/>
  <c r="J277" i="7"/>
  <c r="I277" i="7"/>
  <c r="H277" i="7"/>
  <c r="G277" i="7"/>
  <c r="F277" i="7"/>
  <c r="K914" i="7"/>
  <c r="J914" i="7"/>
  <c r="I914" i="7"/>
  <c r="G914" i="7"/>
  <c r="F914" i="7"/>
  <c r="E914" i="7"/>
  <c r="C914" i="7"/>
  <c r="H914" i="7"/>
  <c r="C444" i="7"/>
  <c r="I444" i="7"/>
  <c r="H444" i="7"/>
  <c r="G444" i="7"/>
  <c r="F444" i="7"/>
  <c r="E444" i="7"/>
  <c r="K444" i="7"/>
  <c r="J444" i="7"/>
  <c r="V816" i="7"/>
  <c r="D816" i="7" s="1"/>
  <c r="V717" i="7"/>
  <c r="D717" i="7" s="1"/>
  <c r="V170" i="7"/>
  <c r="D170" i="7" s="1"/>
  <c r="V237" i="7"/>
  <c r="D237" i="7" s="1"/>
  <c r="I207" i="7"/>
  <c r="H207" i="7"/>
  <c r="F207" i="7"/>
  <c r="E207" i="7"/>
  <c r="C207" i="7"/>
  <c r="K207" i="7"/>
  <c r="J207" i="7"/>
  <c r="G207" i="7"/>
  <c r="V524" i="7"/>
  <c r="D524" i="7" s="1"/>
  <c r="V288" i="7"/>
  <c r="D288" i="7" s="1"/>
  <c r="K713" i="7"/>
  <c r="J713" i="7"/>
  <c r="I713" i="7"/>
  <c r="H713" i="7"/>
  <c r="G713" i="7"/>
  <c r="F713" i="7"/>
  <c r="E713" i="7"/>
  <c r="C713" i="7"/>
  <c r="V879" i="7"/>
  <c r="D879" i="7" s="1"/>
  <c r="G160" i="7"/>
  <c r="F160" i="7"/>
  <c r="E160" i="7"/>
  <c r="C160" i="7"/>
  <c r="K160" i="7"/>
  <c r="J160" i="7"/>
  <c r="I160" i="7"/>
  <c r="H160" i="7"/>
  <c r="V556" i="7"/>
  <c r="D556" i="7" s="1"/>
  <c r="V442" i="7"/>
  <c r="D442" i="7" s="1"/>
  <c r="K222" i="7"/>
  <c r="J222" i="7"/>
  <c r="I222" i="7"/>
  <c r="H222" i="7"/>
  <c r="G222" i="7"/>
  <c r="F222" i="7"/>
  <c r="C222" i="7"/>
  <c r="E222" i="7"/>
  <c r="V900" i="7"/>
  <c r="D900" i="7" s="1"/>
  <c r="K652" i="7"/>
  <c r="J652" i="7"/>
  <c r="I652" i="7"/>
  <c r="H652" i="7"/>
  <c r="G652" i="7"/>
  <c r="F652" i="7"/>
  <c r="E652" i="7"/>
  <c r="C652" i="7"/>
  <c r="E610" i="7"/>
  <c r="C610" i="7"/>
  <c r="K610" i="7"/>
  <c r="J610" i="7"/>
  <c r="I610" i="7"/>
  <c r="H610" i="7"/>
  <c r="G610" i="7"/>
  <c r="F610" i="7"/>
  <c r="K558" i="7"/>
  <c r="J558" i="7"/>
  <c r="I558" i="7"/>
  <c r="H558" i="7"/>
  <c r="G558" i="7"/>
  <c r="F558" i="7"/>
  <c r="E558" i="7"/>
  <c r="C558" i="7"/>
  <c r="K720" i="7"/>
  <c r="J720" i="7"/>
  <c r="I720" i="7"/>
  <c r="H720" i="7"/>
  <c r="G720" i="7"/>
  <c r="F720" i="7"/>
  <c r="E720" i="7"/>
  <c r="C720" i="7"/>
  <c r="V161" i="7"/>
  <c r="D161" i="7" s="1"/>
  <c r="K228" i="7"/>
  <c r="J228" i="7"/>
  <c r="H228" i="7"/>
  <c r="G228" i="7"/>
  <c r="F228" i="7"/>
  <c r="E228" i="7"/>
  <c r="C228" i="7"/>
  <c r="I228" i="7"/>
  <c r="V294" i="7"/>
  <c r="D294" i="7" s="1"/>
  <c r="K22" i="7"/>
  <c r="J22" i="7"/>
  <c r="I22" i="7"/>
  <c r="H22" i="7"/>
  <c r="G22" i="7"/>
  <c r="F22" i="7"/>
  <c r="E22" i="7"/>
  <c r="C22" i="7"/>
  <c r="V85" i="7"/>
  <c r="D85" i="7" s="1"/>
  <c r="V534" i="7"/>
  <c r="D534" i="7" s="1"/>
  <c r="K507" i="7"/>
  <c r="J507" i="7"/>
  <c r="I507" i="7"/>
  <c r="H507" i="7"/>
  <c r="G507" i="7"/>
  <c r="F507" i="7"/>
  <c r="E507" i="7"/>
  <c r="C507" i="7"/>
  <c r="K151" i="7"/>
  <c r="J151" i="7"/>
  <c r="I151" i="7"/>
  <c r="H151" i="7"/>
  <c r="G151" i="7"/>
  <c r="F151" i="7"/>
  <c r="E151" i="7"/>
  <c r="C151" i="7"/>
  <c r="V218" i="7"/>
  <c r="D218" i="7" s="1"/>
  <c r="V806" i="7"/>
  <c r="D806" i="7" s="1"/>
  <c r="V273" i="7"/>
  <c r="D273" i="7" s="1"/>
  <c r="V254" i="7"/>
  <c r="D254" i="7" s="1"/>
  <c r="I307" i="7"/>
  <c r="H307" i="7"/>
  <c r="G307" i="7"/>
  <c r="F307" i="7"/>
  <c r="E307" i="7"/>
  <c r="C307" i="7"/>
  <c r="K307" i="7"/>
  <c r="J307" i="7"/>
  <c r="J953" i="7"/>
  <c r="I953" i="7"/>
  <c r="H953" i="7"/>
  <c r="G953" i="7"/>
  <c r="F953" i="7"/>
  <c r="E953" i="7"/>
  <c r="C953" i="7"/>
  <c r="K953" i="7"/>
  <c r="J905" i="7"/>
  <c r="I905" i="7"/>
  <c r="H905" i="7"/>
  <c r="G905" i="7"/>
  <c r="F905" i="7"/>
  <c r="E905" i="7"/>
  <c r="C905" i="7"/>
  <c r="K905" i="7"/>
  <c r="G629" i="7"/>
  <c r="F629" i="7"/>
  <c r="E629" i="7"/>
  <c r="C629" i="7"/>
  <c r="K629" i="7"/>
  <c r="J629" i="7"/>
  <c r="I629" i="7"/>
  <c r="H629" i="7"/>
  <c r="V881" i="7"/>
  <c r="D881" i="7" s="1"/>
  <c r="V78" i="7"/>
  <c r="D78" i="7" s="1"/>
  <c r="E33" i="7"/>
  <c r="C33" i="7"/>
  <c r="K33" i="7"/>
  <c r="J33" i="7"/>
  <c r="I33" i="7"/>
  <c r="H33" i="7"/>
  <c r="G33" i="7"/>
  <c r="F33" i="7"/>
  <c r="V255" i="7"/>
  <c r="D255" i="7" s="1"/>
  <c r="I291" i="7"/>
  <c r="H291" i="7"/>
  <c r="G291" i="7"/>
  <c r="F291" i="7"/>
  <c r="E291" i="7"/>
  <c r="C291" i="7"/>
  <c r="K291" i="7"/>
  <c r="J291" i="7"/>
  <c r="K756" i="7"/>
  <c r="J756" i="7"/>
  <c r="I756" i="7"/>
  <c r="H756" i="7"/>
  <c r="G756" i="7"/>
  <c r="F756" i="7"/>
  <c r="E756" i="7"/>
  <c r="C756" i="7"/>
  <c r="V993" i="7"/>
  <c r="D993" i="7" s="1"/>
  <c r="K989" i="7"/>
  <c r="J989" i="7"/>
  <c r="I989" i="7"/>
  <c r="H989" i="7"/>
  <c r="G989" i="7"/>
  <c r="F989" i="7"/>
  <c r="C989" i="7"/>
  <c r="E989" i="7"/>
  <c r="K483" i="7"/>
  <c r="J483" i="7"/>
  <c r="I483" i="7"/>
  <c r="H483" i="7"/>
  <c r="G483" i="7"/>
  <c r="F483" i="7"/>
  <c r="E483" i="7"/>
  <c r="C483" i="7"/>
  <c r="V910" i="7"/>
  <c r="D910" i="7" s="1"/>
  <c r="K383" i="7"/>
  <c r="J383" i="7"/>
  <c r="I383" i="7"/>
  <c r="H383" i="7"/>
  <c r="F383" i="7"/>
  <c r="E383" i="7"/>
  <c r="C383" i="7"/>
  <c r="G383" i="7"/>
  <c r="K305" i="7"/>
  <c r="J305" i="7"/>
  <c r="I305" i="7"/>
  <c r="H305" i="7"/>
  <c r="G305" i="7"/>
  <c r="F305" i="7"/>
  <c r="E305" i="7"/>
  <c r="C305" i="7"/>
  <c r="V610" i="7"/>
  <c r="D610" i="7" s="1"/>
  <c r="V865" i="7"/>
  <c r="D865" i="7" s="1"/>
  <c r="K402" i="7"/>
  <c r="J402" i="7"/>
  <c r="H402" i="7"/>
  <c r="G402" i="7"/>
  <c r="F402" i="7"/>
  <c r="E402" i="7"/>
  <c r="C402" i="7"/>
  <c r="I402" i="7"/>
  <c r="C888" i="7"/>
  <c r="K888" i="7"/>
  <c r="J888" i="7"/>
  <c r="I888" i="7"/>
  <c r="H888" i="7"/>
  <c r="G888" i="7"/>
  <c r="F888" i="7"/>
  <c r="E888" i="7"/>
  <c r="E432" i="7"/>
  <c r="C432" i="7"/>
  <c r="K432" i="7"/>
  <c r="J432" i="7"/>
  <c r="I432" i="7"/>
  <c r="H432" i="7"/>
  <c r="G432" i="7"/>
  <c r="F432" i="7"/>
  <c r="V830" i="7"/>
  <c r="D830" i="7" s="1"/>
  <c r="V285" i="7"/>
  <c r="D285" i="7" s="1"/>
  <c r="V820" i="7"/>
  <c r="D820" i="7" s="1"/>
  <c r="V289" i="7"/>
  <c r="D289" i="7" s="1"/>
  <c r="H538" i="7"/>
  <c r="G538" i="7"/>
  <c r="F538" i="7"/>
  <c r="E538" i="7"/>
  <c r="C538" i="7"/>
  <c r="K538" i="7"/>
  <c r="J538" i="7"/>
  <c r="I538" i="7"/>
  <c r="K16" i="7"/>
  <c r="J16" i="7"/>
  <c r="I16" i="7"/>
  <c r="H16" i="7"/>
  <c r="G16" i="7"/>
  <c r="F16" i="7"/>
  <c r="E16" i="7"/>
  <c r="C16" i="7"/>
  <c r="K545" i="7"/>
  <c r="J545" i="7"/>
  <c r="I545" i="7"/>
  <c r="H545" i="7"/>
  <c r="G545" i="7"/>
  <c r="F545" i="7"/>
  <c r="E545" i="7"/>
  <c r="C545" i="7"/>
  <c r="V837" i="7"/>
  <c r="D837" i="7" s="1"/>
  <c r="V225" i="7"/>
  <c r="D225" i="7" s="1"/>
  <c r="V834" i="7"/>
  <c r="D834" i="7" s="1"/>
  <c r="E352" i="7"/>
  <c r="C352" i="7"/>
  <c r="G352" i="7"/>
  <c r="F352" i="7"/>
  <c r="K352" i="7"/>
  <c r="J352" i="7"/>
  <c r="I352" i="7"/>
  <c r="H352" i="7"/>
  <c r="V769" i="7"/>
  <c r="D769" i="7" s="1"/>
  <c r="V252" i="7"/>
  <c r="D252" i="7" s="1"/>
  <c r="K742" i="7"/>
  <c r="J742" i="7"/>
  <c r="I742" i="7"/>
  <c r="H742" i="7"/>
  <c r="G742" i="7"/>
  <c r="F742" i="7"/>
  <c r="E742" i="7"/>
  <c r="C742" i="7"/>
  <c r="K964" i="7"/>
  <c r="J964" i="7"/>
  <c r="I964" i="7"/>
  <c r="H964" i="7"/>
  <c r="G964" i="7"/>
  <c r="F964" i="7"/>
  <c r="E964" i="7"/>
  <c r="C964" i="7"/>
  <c r="V413" i="7"/>
  <c r="D413" i="7" s="1"/>
  <c r="V912" i="7"/>
  <c r="D912" i="7" s="1"/>
  <c r="V370" i="7"/>
  <c r="D370" i="7" s="1"/>
  <c r="J890" i="7"/>
  <c r="I890" i="7"/>
  <c r="K890" i="7"/>
  <c r="H890" i="7"/>
  <c r="G890" i="7"/>
  <c r="F890" i="7"/>
  <c r="E890" i="7"/>
  <c r="C890" i="7"/>
  <c r="V463" i="7"/>
  <c r="D463" i="7" s="1"/>
  <c r="V165" i="7"/>
  <c r="D165" i="7" s="1"/>
  <c r="J477" i="7"/>
  <c r="I477" i="7"/>
  <c r="G477" i="7"/>
  <c r="F477" i="7"/>
  <c r="E477" i="7"/>
  <c r="C477" i="7"/>
  <c r="K477" i="7"/>
  <c r="H477" i="7"/>
  <c r="J785" i="7"/>
  <c r="I785" i="7"/>
  <c r="C785" i="7"/>
  <c r="E785" i="7"/>
  <c r="K785" i="7"/>
  <c r="H785" i="7"/>
  <c r="G785" i="7"/>
  <c r="F785" i="7"/>
  <c r="V304" i="7"/>
  <c r="D304" i="7" s="1"/>
  <c r="I757" i="7"/>
  <c r="H757" i="7"/>
  <c r="G757" i="7"/>
  <c r="F757" i="7"/>
  <c r="E757" i="7"/>
  <c r="C757" i="7"/>
  <c r="K757" i="7"/>
  <c r="J757" i="7"/>
  <c r="I299" i="7"/>
  <c r="H299" i="7"/>
  <c r="G299" i="7"/>
  <c r="F299" i="7"/>
  <c r="E299" i="7"/>
  <c r="C299" i="7"/>
  <c r="K299" i="7"/>
  <c r="J299" i="7"/>
  <c r="V732" i="7"/>
  <c r="D732" i="7" s="1"/>
  <c r="K239" i="7"/>
  <c r="J239" i="7"/>
  <c r="I239" i="7"/>
  <c r="H239" i="7"/>
  <c r="G239" i="7"/>
  <c r="F239" i="7"/>
  <c r="C239" i="7"/>
  <c r="E239" i="7"/>
  <c r="V726" i="7"/>
  <c r="D726" i="7" s="1"/>
  <c r="V911" i="7"/>
  <c r="D911" i="7" s="1"/>
  <c r="V372" i="7"/>
  <c r="D372" i="7" s="1"/>
  <c r="K898" i="7"/>
  <c r="J898" i="7"/>
  <c r="I898" i="7"/>
  <c r="G898" i="7"/>
  <c r="H898" i="7"/>
  <c r="F898" i="7"/>
  <c r="E898" i="7"/>
  <c r="C898" i="7"/>
  <c r="G411" i="7"/>
  <c r="F411" i="7"/>
  <c r="E411" i="7"/>
  <c r="C411" i="7"/>
  <c r="K411" i="7"/>
  <c r="J411" i="7"/>
  <c r="I411" i="7"/>
  <c r="H411" i="7"/>
  <c r="V831" i="7"/>
  <c r="D831" i="7" s="1"/>
  <c r="V383" i="7"/>
  <c r="D383" i="7" s="1"/>
  <c r="V64" i="7"/>
  <c r="D64" i="7" s="1"/>
  <c r="K544" i="7"/>
  <c r="J544" i="7"/>
  <c r="I544" i="7"/>
  <c r="H544" i="7"/>
  <c r="G544" i="7"/>
  <c r="F544" i="7"/>
  <c r="E544" i="7"/>
  <c r="C544" i="7"/>
  <c r="K839" i="7"/>
  <c r="J839" i="7"/>
  <c r="I839" i="7"/>
  <c r="H839" i="7"/>
  <c r="G839" i="7"/>
  <c r="F839" i="7"/>
  <c r="E839" i="7"/>
  <c r="C839" i="7"/>
  <c r="G327" i="7"/>
  <c r="F327" i="7"/>
  <c r="E327" i="7"/>
  <c r="C327" i="7"/>
  <c r="K327" i="7"/>
  <c r="J327" i="7"/>
  <c r="I327" i="7"/>
  <c r="H327" i="7"/>
  <c r="J809" i="7"/>
  <c r="I809" i="7"/>
  <c r="G809" i="7"/>
  <c r="F809" i="7"/>
  <c r="E809" i="7"/>
  <c r="C809" i="7"/>
  <c r="K809" i="7"/>
  <c r="H809" i="7"/>
  <c r="K313" i="7"/>
  <c r="J313" i="7"/>
  <c r="I313" i="7"/>
  <c r="H313" i="7"/>
  <c r="G313" i="7"/>
  <c r="F313" i="7"/>
  <c r="E313" i="7"/>
  <c r="C313" i="7"/>
  <c r="H774" i="7"/>
  <c r="G774" i="7"/>
  <c r="I774" i="7"/>
  <c r="F774" i="7"/>
  <c r="E774" i="7"/>
  <c r="C774" i="7"/>
  <c r="K774" i="7"/>
  <c r="J774" i="7"/>
  <c r="V260" i="7"/>
  <c r="D260" i="7" s="1"/>
  <c r="V871" i="7"/>
  <c r="D871" i="7" s="1"/>
  <c r="V277" i="7"/>
  <c r="D277" i="7" s="1"/>
  <c r="C1000" i="7"/>
  <c r="K1000" i="7"/>
  <c r="J1000" i="7"/>
  <c r="I1000" i="7"/>
  <c r="H1000" i="7"/>
  <c r="F1000" i="7"/>
  <c r="G1000" i="7"/>
  <c r="E1000" i="7"/>
  <c r="V410" i="7"/>
  <c r="D410" i="7" s="1"/>
  <c r="K418" i="7"/>
  <c r="J418" i="7"/>
  <c r="H418" i="7"/>
  <c r="G418" i="7"/>
  <c r="F418" i="7"/>
  <c r="E418" i="7"/>
  <c r="C418" i="7"/>
  <c r="I418" i="7"/>
  <c r="V478" i="7"/>
  <c r="D478" i="7" s="1"/>
  <c r="V164" i="7"/>
  <c r="D164" i="7" s="1"/>
  <c r="V934" i="7"/>
  <c r="D934" i="7" s="1"/>
  <c r="K106" i="7"/>
  <c r="J106" i="7"/>
  <c r="E106" i="7"/>
  <c r="I106" i="7"/>
  <c r="H106" i="7"/>
  <c r="G106" i="7"/>
  <c r="F106" i="7"/>
  <c r="C106" i="7"/>
  <c r="K721" i="7"/>
  <c r="J721" i="7"/>
  <c r="I721" i="7"/>
  <c r="H721" i="7"/>
  <c r="G721" i="7"/>
  <c r="F721" i="7"/>
  <c r="E721" i="7"/>
  <c r="C721" i="7"/>
  <c r="K242" i="7"/>
  <c r="J242" i="7"/>
  <c r="I242" i="7"/>
  <c r="H242" i="7"/>
  <c r="F242" i="7"/>
  <c r="E242" i="7"/>
  <c r="C242" i="7"/>
  <c r="G242" i="7"/>
  <c r="F811" i="7"/>
  <c r="E811" i="7"/>
  <c r="K811" i="7"/>
  <c r="H811" i="7"/>
  <c r="J811" i="7"/>
  <c r="I811" i="7"/>
  <c r="G811" i="7"/>
  <c r="C811" i="7"/>
  <c r="E245" i="7"/>
  <c r="C245" i="7"/>
  <c r="K245" i="7"/>
  <c r="J245" i="7"/>
  <c r="H245" i="7"/>
  <c r="G245" i="7"/>
  <c r="F245" i="7"/>
  <c r="I245" i="7"/>
  <c r="V762" i="7"/>
  <c r="D762" i="7" s="1"/>
  <c r="K241" i="7"/>
  <c r="J241" i="7"/>
  <c r="I241" i="7"/>
  <c r="H241" i="7"/>
  <c r="G241" i="7"/>
  <c r="F241" i="7"/>
  <c r="E241" i="7"/>
  <c r="C241" i="7"/>
  <c r="E41" i="7"/>
  <c r="C41" i="7"/>
  <c r="K41" i="7"/>
  <c r="J41" i="7"/>
  <c r="I41" i="7"/>
  <c r="H41" i="7"/>
  <c r="G41" i="7"/>
  <c r="F41" i="7"/>
  <c r="V340" i="7"/>
  <c r="D340" i="7" s="1"/>
  <c r="K647" i="7"/>
  <c r="J647" i="7"/>
  <c r="I647" i="7"/>
  <c r="H647" i="7"/>
  <c r="G647" i="7"/>
  <c r="F647" i="7"/>
  <c r="E647" i="7"/>
  <c r="C647" i="7"/>
  <c r="I31" i="7"/>
  <c r="H31" i="7"/>
  <c r="G31" i="7"/>
  <c r="F31" i="7"/>
  <c r="E31" i="7"/>
  <c r="C31" i="7"/>
  <c r="K31" i="7"/>
  <c r="J31" i="7"/>
  <c r="K496" i="7"/>
  <c r="J496" i="7"/>
  <c r="I496" i="7"/>
  <c r="H496" i="7"/>
  <c r="G496" i="7"/>
  <c r="F496" i="7"/>
  <c r="E496" i="7"/>
  <c r="C496" i="7"/>
  <c r="V379" i="7"/>
  <c r="D379" i="7" s="1"/>
  <c r="J413" i="7"/>
  <c r="I413" i="7"/>
  <c r="H413" i="7"/>
  <c r="G413" i="7"/>
  <c r="F413" i="7"/>
  <c r="E413" i="7"/>
  <c r="C413" i="7"/>
  <c r="K413" i="7"/>
  <c r="K129" i="7"/>
  <c r="J129" i="7"/>
  <c r="I129" i="7"/>
  <c r="H129" i="7"/>
  <c r="G129" i="7"/>
  <c r="F129" i="7"/>
  <c r="E129" i="7"/>
  <c r="C129" i="7"/>
  <c r="G36" i="7"/>
  <c r="F36" i="7"/>
  <c r="E36" i="7"/>
  <c r="C36" i="7"/>
  <c r="K36" i="7"/>
  <c r="J36" i="7"/>
  <c r="I36" i="7"/>
  <c r="H36" i="7"/>
  <c r="V521" i="7"/>
  <c r="D521" i="7" s="1"/>
  <c r="V70" i="7"/>
  <c r="D70" i="7" s="1"/>
  <c r="V767" i="7"/>
  <c r="D767" i="7" s="1"/>
  <c r="V216" i="7"/>
  <c r="D216" i="7" s="1"/>
  <c r="J678" i="7"/>
  <c r="H678" i="7"/>
  <c r="G678" i="7"/>
  <c r="K678" i="7"/>
  <c r="I678" i="7"/>
  <c r="F678" i="7"/>
  <c r="E678" i="7"/>
  <c r="C678" i="7"/>
  <c r="K860" i="7"/>
  <c r="J860" i="7"/>
  <c r="I860" i="7"/>
  <c r="H860" i="7"/>
  <c r="G860" i="7"/>
  <c r="F860" i="7"/>
  <c r="E860" i="7"/>
  <c r="C860" i="7"/>
  <c r="K553" i="7"/>
  <c r="J553" i="7"/>
  <c r="I553" i="7"/>
  <c r="H553" i="7"/>
  <c r="G553" i="7"/>
  <c r="F553" i="7"/>
  <c r="E553" i="7"/>
  <c r="C553" i="7"/>
  <c r="V560" i="7"/>
  <c r="D560" i="7" s="1"/>
  <c r="K35" i="7"/>
  <c r="J35" i="7"/>
  <c r="I35" i="7"/>
  <c r="H35" i="7"/>
  <c r="G35" i="7"/>
  <c r="F35" i="7"/>
  <c r="E35" i="7"/>
  <c r="C35" i="7"/>
  <c r="I701" i="7"/>
  <c r="H701" i="7"/>
  <c r="C701" i="7"/>
  <c r="G701" i="7"/>
  <c r="F701" i="7"/>
  <c r="E701" i="7"/>
  <c r="K701" i="7"/>
  <c r="J701" i="7"/>
  <c r="V163" i="7"/>
  <c r="D163" i="7" s="1"/>
  <c r="V720" i="7"/>
  <c r="D720" i="7" s="1"/>
  <c r="F535" i="7"/>
  <c r="E535" i="7"/>
  <c r="C535" i="7"/>
  <c r="K535" i="7"/>
  <c r="J535" i="7"/>
  <c r="I535" i="7"/>
  <c r="H535" i="7"/>
  <c r="G535" i="7"/>
  <c r="K802" i="7"/>
  <c r="J802" i="7"/>
  <c r="I802" i="7"/>
  <c r="H802" i="7"/>
  <c r="G802" i="7"/>
  <c r="F802" i="7"/>
  <c r="E802" i="7"/>
  <c r="C802" i="7"/>
  <c r="V714" i="7"/>
  <c r="D714" i="7" s="1"/>
  <c r="K728" i="7"/>
  <c r="J728" i="7"/>
  <c r="I728" i="7"/>
  <c r="H728" i="7"/>
  <c r="G728" i="7"/>
  <c r="F728" i="7"/>
  <c r="E728" i="7"/>
  <c r="C728" i="7"/>
  <c r="G403" i="7"/>
  <c r="F403" i="7"/>
  <c r="E403" i="7"/>
  <c r="C403" i="7"/>
  <c r="K403" i="7"/>
  <c r="J403" i="7"/>
  <c r="I403" i="7"/>
  <c r="H403" i="7"/>
  <c r="K415" i="7"/>
  <c r="J415" i="7"/>
  <c r="I415" i="7"/>
  <c r="H415" i="7"/>
  <c r="F415" i="7"/>
  <c r="E415" i="7"/>
  <c r="C415" i="7"/>
  <c r="G415" i="7"/>
  <c r="V51" i="7"/>
  <c r="D51" i="7" s="1"/>
  <c r="J429" i="7"/>
  <c r="I429" i="7"/>
  <c r="H429" i="7"/>
  <c r="G429" i="7"/>
  <c r="F429" i="7"/>
  <c r="E429" i="7"/>
  <c r="C429" i="7"/>
  <c r="K429" i="7"/>
  <c r="I123" i="7"/>
  <c r="H123" i="7"/>
  <c r="G123" i="7"/>
  <c r="F123" i="7"/>
  <c r="E123" i="7"/>
  <c r="C123" i="7"/>
  <c r="K123" i="7"/>
  <c r="J123" i="7"/>
  <c r="V840" i="7"/>
  <c r="D840" i="7" s="1"/>
  <c r="H830" i="7"/>
  <c r="G830" i="7"/>
  <c r="F830" i="7"/>
  <c r="E830" i="7"/>
  <c r="C830" i="7"/>
  <c r="K830" i="7"/>
  <c r="J830" i="7"/>
  <c r="I830" i="7"/>
  <c r="J493" i="7"/>
  <c r="I493" i="7"/>
  <c r="H493" i="7"/>
  <c r="G493" i="7"/>
  <c r="F493" i="7"/>
  <c r="E493" i="7"/>
  <c r="C493" i="7"/>
  <c r="K493" i="7"/>
  <c r="V867" i="7"/>
  <c r="D867" i="7" s="1"/>
  <c r="D351" i="7"/>
  <c r="V351" i="7"/>
  <c r="K633" i="7"/>
  <c r="J633" i="7"/>
  <c r="I633" i="7"/>
  <c r="H633" i="7"/>
  <c r="G633" i="7"/>
  <c r="F633" i="7"/>
  <c r="E633" i="7"/>
  <c r="C633" i="7"/>
  <c r="K116" i="7"/>
  <c r="J116" i="7"/>
  <c r="I116" i="7"/>
  <c r="H116" i="7"/>
  <c r="G116" i="7"/>
  <c r="F116" i="7"/>
  <c r="E116" i="7"/>
  <c r="C116" i="7"/>
  <c r="C556" i="7"/>
  <c r="K556" i="7"/>
  <c r="J556" i="7"/>
  <c r="I556" i="7"/>
  <c r="H556" i="7"/>
  <c r="G556" i="7"/>
  <c r="F556" i="7"/>
  <c r="E556" i="7"/>
  <c r="V15" i="7"/>
  <c r="D15" i="7" s="1"/>
  <c r="V562" i="7"/>
  <c r="D562" i="7" s="1"/>
  <c r="K51" i="7"/>
  <c r="J51" i="7"/>
  <c r="I51" i="7"/>
  <c r="H51" i="7"/>
  <c r="G51" i="7"/>
  <c r="F51" i="7"/>
  <c r="E51" i="7"/>
  <c r="C51" i="7"/>
  <c r="V536" i="7"/>
  <c r="D536" i="7" s="1"/>
  <c r="V724" i="7"/>
  <c r="D724" i="7" s="1"/>
  <c r="V179" i="7"/>
  <c r="D179" i="7" s="1"/>
  <c r="G754" i="7"/>
  <c r="F754" i="7"/>
  <c r="E754" i="7"/>
  <c r="C754" i="7"/>
  <c r="K754" i="7"/>
  <c r="J754" i="7"/>
  <c r="I754" i="7"/>
  <c r="H754" i="7"/>
  <c r="K167" i="7"/>
  <c r="J167" i="7"/>
  <c r="I167" i="7"/>
  <c r="H167" i="7"/>
  <c r="G167" i="7"/>
  <c r="F167" i="7"/>
  <c r="E167" i="7"/>
  <c r="C167" i="7"/>
  <c r="V683" i="7"/>
  <c r="D683" i="7" s="1"/>
  <c r="G200" i="7"/>
  <c r="F200" i="7"/>
  <c r="E200" i="7"/>
  <c r="K200" i="7"/>
  <c r="J200" i="7"/>
  <c r="I200" i="7"/>
  <c r="H200" i="7"/>
  <c r="C200" i="7"/>
  <c r="H791" i="7"/>
  <c r="G791" i="7"/>
  <c r="E791" i="7"/>
  <c r="K791" i="7"/>
  <c r="J791" i="7"/>
  <c r="I791" i="7"/>
  <c r="F791" i="7"/>
  <c r="C791" i="7"/>
  <c r="V258" i="7"/>
  <c r="D258" i="7" s="1"/>
  <c r="J533" i="7"/>
  <c r="I533" i="7"/>
  <c r="H533" i="7"/>
  <c r="G533" i="7"/>
  <c r="F533" i="7"/>
  <c r="E533" i="7"/>
  <c r="C533" i="7"/>
  <c r="K533" i="7"/>
  <c r="V92" i="7"/>
  <c r="D92" i="7" s="1"/>
  <c r="F574" i="7"/>
  <c r="C574" i="7"/>
  <c r="K574" i="7"/>
  <c r="J574" i="7"/>
  <c r="I574" i="7"/>
  <c r="H574" i="7"/>
  <c r="G574" i="7"/>
  <c r="E574" i="7"/>
  <c r="G72" i="7"/>
  <c r="F72" i="7"/>
  <c r="K72" i="7"/>
  <c r="J72" i="7"/>
  <c r="I72" i="7"/>
  <c r="H72" i="7"/>
  <c r="E72" i="7"/>
  <c r="C72" i="7"/>
  <c r="K465" i="7"/>
  <c r="J465" i="7"/>
  <c r="I465" i="7"/>
  <c r="C465" i="7"/>
  <c r="H465" i="7"/>
  <c r="G465" i="7"/>
  <c r="F465" i="7"/>
  <c r="E465" i="7"/>
  <c r="V963" i="7"/>
  <c r="D963" i="7" s="1"/>
  <c r="K480" i="7"/>
  <c r="J480" i="7"/>
  <c r="I480" i="7"/>
  <c r="H480" i="7"/>
  <c r="G480" i="7"/>
  <c r="F480" i="7"/>
  <c r="E480" i="7"/>
  <c r="C480" i="7"/>
  <c r="K724" i="7"/>
  <c r="J724" i="7"/>
  <c r="I724" i="7"/>
  <c r="H724" i="7"/>
  <c r="G724" i="7"/>
  <c r="E724" i="7"/>
  <c r="C724" i="7"/>
  <c r="F724" i="7"/>
  <c r="K169" i="7"/>
  <c r="J169" i="7"/>
  <c r="I169" i="7"/>
  <c r="H169" i="7"/>
  <c r="G169" i="7"/>
  <c r="F169" i="7"/>
  <c r="E169" i="7"/>
  <c r="C169" i="7"/>
  <c r="K665" i="7"/>
  <c r="J665" i="7"/>
  <c r="I665" i="7"/>
  <c r="H665" i="7"/>
  <c r="G665" i="7"/>
  <c r="F665" i="7"/>
  <c r="E665" i="7"/>
  <c r="C665" i="7"/>
  <c r="V126" i="7"/>
  <c r="D126" i="7" s="1"/>
  <c r="J223" i="7"/>
  <c r="I223" i="7"/>
  <c r="H223" i="7"/>
  <c r="G223" i="7"/>
  <c r="F223" i="7"/>
  <c r="K223" i="7"/>
  <c r="E223" i="7"/>
  <c r="C223" i="7"/>
  <c r="V552" i="7"/>
  <c r="D552" i="7" s="1"/>
  <c r="V810" i="7"/>
  <c r="D810" i="7" s="1"/>
  <c r="K290" i="7"/>
  <c r="J290" i="7"/>
  <c r="I290" i="7"/>
  <c r="H290" i="7"/>
  <c r="G290" i="7"/>
  <c r="F290" i="7"/>
  <c r="E290" i="7"/>
  <c r="C290" i="7"/>
  <c r="K750" i="7"/>
  <c r="J750" i="7"/>
  <c r="I750" i="7"/>
  <c r="H750" i="7"/>
  <c r="G750" i="7"/>
  <c r="F750" i="7"/>
  <c r="E750" i="7"/>
  <c r="C750" i="7"/>
  <c r="K252" i="7"/>
  <c r="J252" i="7"/>
  <c r="I252" i="7"/>
  <c r="H252" i="7"/>
  <c r="G252" i="7"/>
  <c r="F252" i="7"/>
  <c r="E252" i="7"/>
  <c r="C252" i="7"/>
  <c r="G730" i="7"/>
  <c r="F730" i="7"/>
  <c r="E730" i="7"/>
  <c r="C730" i="7"/>
  <c r="K730" i="7"/>
  <c r="J730" i="7"/>
  <c r="I730" i="7"/>
  <c r="H730" i="7"/>
  <c r="V135" i="7"/>
  <c r="D135" i="7" s="1"/>
  <c r="K758" i="7"/>
  <c r="J758" i="7"/>
  <c r="I758" i="7"/>
  <c r="H758" i="7"/>
  <c r="G758" i="7"/>
  <c r="F758" i="7"/>
  <c r="E758" i="7"/>
  <c r="C758" i="7"/>
  <c r="K900" i="7"/>
  <c r="I900" i="7"/>
  <c r="H900" i="7"/>
  <c r="G900" i="7"/>
  <c r="F900" i="7"/>
  <c r="E900" i="7"/>
  <c r="J900" i="7"/>
  <c r="C900" i="7"/>
  <c r="H451" i="7"/>
  <c r="G451" i="7"/>
  <c r="F451" i="7"/>
  <c r="K451" i="7"/>
  <c r="J451" i="7"/>
  <c r="I451" i="7"/>
  <c r="E451" i="7"/>
  <c r="C451" i="7"/>
  <c r="J866" i="7"/>
  <c r="I866" i="7"/>
  <c r="K866" i="7"/>
  <c r="H866" i="7"/>
  <c r="G866" i="7"/>
  <c r="F866" i="7"/>
  <c r="E866" i="7"/>
  <c r="C866" i="7"/>
  <c r="V371" i="7"/>
  <c r="D371" i="7" s="1"/>
  <c r="I163" i="7"/>
  <c r="H163" i="7"/>
  <c r="G163" i="7"/>
  <c r="F163" i="7"/>
  <c r="E163" i="7"/>
  <c r="C163" i="7"/>
  <c r="K163" i="7"/>
  <c r="J163" i="7"/>
  <c r="H554" i="7"/>
  <c r="G554" i="7"/>
  <c r="F554" i="7"/>
  <c r="E554" i="7"/>
  <c r="C554" i="7"/>
  <c r="K554" i="7"/>
  <c r="J554" i="7"/>
  <c r="I554" i="7"/>
  <c r="K861" i="7"/>
  <c r="J861" i="7"/>
  <c r="I861" i="7"/>
  <c r="H861" i="7"/>
  <c r="G861" i="7"/>
  <c r="F861" i="7"/>
  <c r="E861" i="7"/>
  <c r="C861" i="7"/>
  <c r="V317" i="7"/>
  <c r="D317" i="7" s="1"/>
  <c r="G152" i="7"/>
  <c r="F152" i="7"/>
  <c r="E152" i="7"/>
  <c r="C152" i="7"/>
  <c r="K152" i="7"/>
  <c r="J152" i="7"/>
  <c r="I152" i="7"/>
  <c r="H152" i="7"/>
  <c r="V189" i="7"/>
  <c r="D189" i="7" s="1"/>
  <c r="V77" i="7"/>
  <c r="D77" i="7" s="1"/>
  <c r="K834" i="7"/>
  <c r="J834" i="7"/>
  <c r="I834" i="7"/>
  <c r="H834" i="7"/>
  <c r="G834" i="7"/>
  <c r="F834" i="7"/>
  <c r="E834" i="7"/>
  <c r="C834" i="7"/>
  <c r="K271" i="7"/>
  <c r="J271" i="7"/>
  <c r="I271" i="7"/>
  <c r="H271" i="7"/>
  <c r="G271" i="7"/>
  <c r="F271" i="7"/>
  <c r="E271" i="7"/>
  <c r="C271" i="7"/>
  <c r="V794" i="7"/>
  <c r="D794" i="7" s="1"/>
  <c r="V284" i="7"/>
  <c r="D284" i="7" s="1"/>
  <c r="I749" i="7"/>
  <c r="H749" i="7"/>
  <c r="G749" i="7"/>
  <c r="F749" i="7"/>
  <c r="E749" i="7"/>
  <c r="C749" i="7"/>
  <c r="K749" i="7"/>
  <c r="J749" i="7"/>
  <c r="V973" i="7"/>
  <c r="D973" i="7" s="1"/>
  <c r="V421" i="7"/>
  <c r="D421" i="7" s="1"/>
  <c r="V923" i="7"/>
  <c r="D923" i="7" s="1"/>
  <c r="V416" i="7"/>
  <c r="D416" i="7" s="1"/>
  <c r="C928" i="7"/>
  <c r="K928" i="7"/>
  <c r="J928" i="7"/>
  <c r="I928" i="7"/>
  <c r="H928" i="7"/>
  <c r="F928" i="7"/>
  <c r="G928" i="7"/>
  <c r="E928" i="7"/>
  <c r="K437" i="7"/>
  <c r="J437" i="7"/>
  <c r="I437" i="7"/>
  <c r="H437" i="7"/>
  <c r="G437" i="7"/>
  <c r="F437" i="7"/>
  <c r="E437" i="7"/>
  <c r="C437" i="7"/>
  <c r="V93" i="7"/>
  <c r="D93" i="7" s="1"/>
  <c r="K547" i="7"/>
  <c r="J547" i="7"/>
  <c r="I547" i="7"/>
  <c r="H547" i="7"/>
  <c r="G547" i="7"/>
  <c r="F547" i="7"/>
  <c r="E547" i="7"/>
  <c r="C547" i="7"/>
  <c r="C832" i="7"/>
  <c r="K832" i="7"/>
  <c r="J832" i="7"/>
  <c r="I832" i="7"/>
  <c r="H832" i="7"/>
  <c r="G832" i="7"/>
  <c r="F832" i="7"/>
  <c r="E832" i="7"/>
  <c r="K436" i="7"/>
  <c r="J436" i="7"/>
  <c r="I436" i="7"/>
  <c r="H436" i="7"/>
  <c r="G436" i="7"/>
  <c r="F436" i="7"/>
  <c r="E436" i="7"/>
  <c r="C436" i="7"/>
  <c r="J817" i="7"/>
  <c r="I817" i="7"/>
  <c r="H817" i="7"/>
  <c r="G817" i="7"/>
  <c r="F817" i="7"/>
  <c r="E817" i="7"/>
  <c r="C817" i="7"/>
  <c r="K817" i="7"/>
  <c r="V239" i="7"/>
  <c r="D239" i="7" s="1"/>
  <c r="K818" i="7"/>
  <c r="J818" i="7"/>
  <c r="I818" i="7"/>
  <c r="H818" i="7"/>
  <c r="G818" i="7"/>
  <c r="F818" i="7"/>
  <c r="E818" i="7"/>
  <c r="C818" i="7"/>
  <c r="V314" i="7"/>
  <c r="D314" i="7" s="1"/>
  <c r="K813" i="7"/>
  <c r="J813" i="7"/>
  <c r="I813" i="7"/>
  <c r="H813" i="7"/>
  <c r="G813" i="7"/>
  <c r="C813" i="7"/>
  <c r="F813" i="7"/>
  <c r="E813" i="7"/>
  <c r="J993" i="7"/>
  <c r="I993" i="7"/>
  <c r="H993" i="7"/>
  <c r="G993" i="7"/>
  <c r="F993" i="7"/>
  <c r="E993" i="7"/>
  <c r="C993" i="7"/>
  <c r="K993" i="7"/>
  <c r="V461" i="7"/>
  <c r="D461" i="7" s="1"/>
  <c r="V101" i="7"/>
  <c r="D101" i="7" s="1"/>
  <c r="C508" i="7"/>
  <c r="K508" i="7"/>
  <c r="J508" i="7"/>
  <c r="I508" i="7"/>
  <c r="H508" i="7"/>
  <c r="G508" i="7"/>
  <c r="F508" i="7"/>
  <c r="E508" i="7"/>
  <c r="V808" i="7"/>
  <c r="D808" i="7" s="1"/>
  <c r="E360" i="7"/>
  <c r="C360" i="7"/>
  <c r="K360" i="7"/>
  <c r="J360" i="7"/>
  <c r="G360" i="7"/>
  <c r="F360" i="7"/>
  <c r="I360" i="7"/>
  <c r="H360" i="7"/>
  <c r="K760" i="7"/>
  <c r="J760" i="7"/>
  <c r="I760" i="7"/>
  <c r="H760" i="7"/>
  <c r="G760" i="7"/>
  <c r="F760" i="7"/>
  <c r="E760" i="7"/>
  <c r="C760" i="7"/>
  <c r="G347" i="7"/>
  <c r="F347" i="7"/>
  <c r="E347" i="7"/>
  <c r="I347" i="7"/>
  <c r="H347" i="7"/>
  <c r="K347" i="7"/>
  <c r="J347" i="7"/>
  <c r="C347" i="7"/>
  <c r="V709" i="7"/>
  <c r="D709" i="7" s="1"/>
  <c r="K250" i="7"/>
  <c r="J250" i="7"/>
  <c r="I250" i="7"/>
  <c r="H250" i="7"/>
  <c r="F250" i="7"/>
  <c r="E250" i="7"/>
  <c r="C250" i="7"/>
  <c r="G250" i="7"/>
  <c r="E671" i="7"/>
  <c r="C671" i="7"/>
  <c r="K671" i="7"/>
  <c r="J671" i="7"/>
  <c r="I671" i="7"/>
  <c r="H671" i="7"/>
  <c r="G671" i="7"/>
  <c r="F671" i="7"/>
  <c r="V919" i="7"/>
  <c r="D919" i="7" s="1"/>
  <c r="K388" i="7"/>
  <c r="J388" i="7"/>
  <c r="I388" i="7"/>
  <c r="H388" i="7"/>
  <c r="G388" i="7"/>
  <c r="F388" i="7"/>
  <c r="C388" i="7"/>
  <c r="E388" i="7"/>
  <c r="J945" i="7"/>
  <c r="I945" i="7"/>
  <c r="H945" i="7"/>
  <c r="G945" i="7"/>
  <c r="F945" i="7"/>
  <c r="E945" i="7"/>
  <c r="C945" i="7"/>
  <c r="K945" i="7"/>
  <c r="J441" i="7"/>
  <c r="K441" i="7"/>
  <c r="I441" i="7"/>
  <c r="H441" i="7"/>
  <c r="G441" i="7"/>
  <c r="F441" i="7"/>
  <c r="E441" i="7"/>
  <c r="C441" i="7"/>
  <c r="V842" i="7"/>
  <c r="D842" i="7" s="1"/>
  <c r="I414" i="7"/>
  <c r="H414" i="7"/>
  <c r="G414" i="7"/>
  <c r="F414" i="7"/>
  <c r="E414" i="7"/>
  <c r="C414" i="7"/>
  <c r="K414" i="7"/>
  <c r="J414" i="7"/>
  <c r="V988" i="7"/>
  <c r="D988" i="7" s="1"/>
  <c r="V447" i="7"/>
  <c r="D447" i="7" s="1"/>
  <c r="V722" i="7"/>
  <c r="D722" i="7" s="1"/>
  <c r="G304" i="7"/>
  <c r="F304" i="7"/>
  <c r="E304" i="7"/>
  <c r="C304" i="7"/>
  <c r="K304" i="7"/>
  <c r="J304" i="7"/>
  <c r="I304" i="7"/>
  <c r="H304" i="7"/>
  <c r="E711" i="7"/>
  <c r="C711" i="7"/>
  <c r="K711" i="7"/>
  <c r="J711" i="7"/>
  <c r="F711" i="7"/>
  <c r="I711" i="7"/>
  <c r="H711" i="7"/>
  <c r="G711" i="7"/>
  <c r="V153" i="7"/>
  <c r="D153" i="7" s="1"/>
  <c r="K763" i="7"/>
  <c r="J763" i="7"/>
  <c r="I763" i="7"/>
  <c r="H763" i="7"/>
  <c r="G763" i="7"/>
  <c r="F763" i="7"/>
  <c r="E763" i="7"/>
  <c r="C763" i="7"/>
  <c r="I243" i="7"/>
  <c r="H243" i="7"/>
  <c r="G243" i="7"/>
  <c r="F243" i="7"/>
  <c r="E243" i="7"/>
  <c r="C243" i="7"/>
  <c r="K243" i="7"/>
  <c r="J243" i="7"/>
  <c r="K668" i="7"/>
  <c r="J668" i="7"/>
  <c r="I668" i="7"/>
  <c r="H668" i="7"/>
  <c r="G668" i="7"/>
  <c r="F668" i="7"/>
  <c r="E668" i="7"/>
  <c r="C668" i="7"/>
  <c r="K868" i="7"/>
  <c r="F868" i="7"/>
  <c r="E868" i="7"/>
  <c r="J868" i="7"/>
  <c r="I868" i="7"/>
  <c r="H868" i="7"/>
  <c r="G868" i="7"/>
  <c r="C868" i="7"/>
  <c r="J445" i="7"/>
  <c r="I445" i="7"/>
  <c r="C445" i="7"/>
  <c r="K445" i="7"/>
  <c r="H445" i="7"/>
  <c r="G445" i="7"/>
  <c r="F445" i="7"/>
  <c r="E445" i="7"/>
  <c r="H879" i="7"/>
  <c r="G879" i="7"/>
  <c r="K879" i="7"/>
  <c r="J879" i="7"/>
  <c r="I879" i="7"/>
  <c r="F879" i="7"/>
  <c r="E879" i="7"/>
  <c r="C879" i="7"/>
  <c r="K448" i="7"/>
  <c r="F448" i="7"/>
  <c r="E448" i="7"/>
  <c r="C448" i="7"/>
  <c r="J448" i="7"/>
  <c r="I448" i="7"/>
  <c r="H448" i="7"/>
  <c r="G448" i="7"/>
  <c r="K845" i="7"/>
  <c r="J845" i="7"/>
  <c r="I845" i="7"/>
  <c r="H845" i="7"/>
  <c r="G845" i="7"/>
  <c r="F845" i="7"/>
  <c r="E845" i="7"/>
  <c r="C845" i="7"/>
  <c r="V213" i="7"/>
  <c r="D213" i="7" s="1"/>
  <c r="G331" i="7"/>
  <c r="F331" i="7"/>
  <c r="E331" i="7"/>
  <c r="I331" i="7"/>
  <c r="H331" i="7"/>
  <c r="K331" i="7"/>
  <c r="J331" i="7"/>
  <c r="C331" i="7"/>
  <c r="H522" i="7"/>
  <c r="G522" i="7"/>
  <c r="F522" i="7"/>
  <c r="E522" i="7"/>
  <c r="C522" i="7"/>
  <c r="K522" i="7"/>
  <c r="J522" i="7"/>
  <c r="I522" i="7"/>
  <c r="K789" i="7"/>
  <c r="I789" i="7"/>
  <c r="H789" i="7"/>
  <c r="G789" i="7"/>
  <c r="F789" i="7"/>
  <c r="E789" i="7"/>
  <c r="C789" i="7"/>
  <c r="J789" i="7"/>
  <c r="K316" i="7"/>
  <c r="J316" i="7"/>
  <c r="I316" i="7"/>
  <c r="H316" i="7"/>
  <c r="G316" i="7"/>
  <c r="F316" i="7"/>
  <c r="E316" i="7"/>
  <c r="C316" i="7"/>
  <c r="V772" i="7"/>
  <c r="D772" i="7" s="1"/>
  <c r="V310" i="7"/>
  <c r="D310" i="7" s="1"/>
  <c r="V603" i="7"/>
  <c r="D603" i="7" s="1"/>
  <c r="V95" i="7"/>
  <c r="D95" i="7" s="1"/>
  <c r="V703" i="7"/>
  <c r="D703" i="7" s="1"/>
  <c r="V244" i="7"/>
  <c r="D244" i="7" s="1"/>
  <c r="K863" i="7"/>
  <c r="J863" i="7"/>
  <c r="I863" i="7"/>
  <c r="H863" i="7"/>
  <c r="G863" i="7"/>
  <c r="F863" i="7"/>
  <c r="E863" i="7"/>
  <c r="C863" i="7"/>
  <c r="V245" i="7"/>
  <c r="D245" i="7" s="1"/>
  <c r="K174" i="7"/>
  <c r="J174" i="7"/>
  <c r="I174" i="7"/>
  <c r="H174" i="7"/>
  <c r="G174" i="7"/>
  <c r="F174" i="7"/>
  <c r="E174" i="7"/>
  <c r="C174" i="7"/>
  <c r="G427" i="7"/>
  <c r="F427" i="7"/>
  <c r="E427" i="7"/>
  <c r="C427" i="7"/>
  <c r="K427" i="7"/>
  <c r="J427" i="7"/>
  <c r="I427" i="7"/>
  <c r="H427" i="7"/>
  <c r="V940" i="7"/>
  <c r="D940" i="7" s="1"/>
  <c r="V818" i="7"/>
  <c r="D818" i="7" s="1"/>
  <c r="V302" i="7"/>
  <c r="D302" i="7" s="1"/>
  <c r="J572" i="7"/>
  <c r="H572" i="7"/>
  <c r="K572" i="7"/>
  <c r="I572" i="7"/>
  <c r="G572" i="7"/>
  <c r="F572" i="7"/>
  <c r="E572" i="7"/>
  <c r="C572" i="7"/>
  <c r="V192" i="7"/>
  <c r="D192" i="7" s="1"/>
  <c r="V663" i="7"/>
  <c r="D663" i="7" s="1"/>
  <c r="V175" i="7"/>
  <c r="D175" i="7" s="1"/>
  <c r="V802" i="7"/>
  <c r="D802" i="7" s="1"/>
  <c r="V108" i="7"/>
  <c r="D108" i="7" s="1"/>
  <c r="K59" i="7"/>
  <c r="J59" i="7"/>
  <c r="I59" i="7"/>
  <c r="H59" i="7"/>
  <c r="G59" i="7"/>
  <c r="F59" i="7"/>
  <c r="E59" i="7"/>
  <c r="C59" i="7"/>
  <c r="K284" i="7"/>
  <c r="J284" i="7"/>
  <c r="I284" i="7"/>
  <c r="H284" i="7"/>
  <c r="G284" i="7"/>
  <c r="F284" i="7"/>
  <c r="E284" i="7"/>
  <c r="C284" i="7"/>
  <c r="K847" i="7"/>
  <c r="J847" i="7"/>
  <c r="I847" i="7"/>
  <c r="H847" i="7"/>
  <c r="G847" i="7"/>
  <c r="F847" i="7"/>
  <c r="E847" i="7"/>
  <c r="C847" i="7"/>
  <c r="J231" i="7"/>
  <c r="I231" i="7"/>
  <c r="H231" i="7"/>
  <c r="G231" i="7"/>
  <c r="F231" i="7"/>
  <c r="K231" i="7"/>
  <c r="E231" i="7"/>
  <c r="C231" i="7"/>
  <c r="K997" i="7"/>
  <c r="J997" i="7"/>
  <c r="I997" i="7"/>
  <c r="H997" i="7"/>
  <c r="G997" i="7"/>
  <c r="F997" i="7"/>
  <c r="C997" i="7"/>
  <c r="E997" i="7"/>
  <c r="V375" i="7"/>
  <c r="D375" i="7" s="1"/>
  <c r="V964" i="7"/>
  <c r="D964" i="7" s="1"/>
  <c r="V907" i="7"/>
  <c r="D907" i="7" s="1"/>
  <c r="V471" i="7"/>
  <c r="D471" i="7" s="1"/>
  <c r="V835" i="7"/>
  <c r="D835" i="7" s="1"/>
  <c r="G605" i="7"/>
  <c r="F605" i="7"/>
  <c r="E605" i="7"/>
  <c r="C605" i="7"/>
  <c r="K605" i="7"/>
  <c r="J605" i="7"/>
  <c r="I605" i="7"/>
  <c r="H605" i="7"/>
  <c r="V960" i="7"/>
  <c r="D960" i="7" s="1"/>
  <c r="K646" i="7"/>
  <c r="J646" i="7"/>
  <c r="I646" i="7"/>
  <c r="H646" i="7"/>
  <c r="G646" i="7"/>
  <c r="F646" i="7"/>
  <c r="E646" i="7"/>
  <c r="C646" i="7"/>
  <c r="H675" i="7"/>
  <c r="F675" i="7"/>
  <c r="E675" i="7"/>
  <c r="K675" i="7"/>
  <c r="J675" i="7"/>
  <c r="I675" i="7"/>
  <c r="G675" i="7"/>
  <c r="C675" i="7"/>
  <c r="V89" i="7"/>
  <c r="D89" i="7" s="1"/>
  <c r="J670" i="7"/>
  <c r="G670" i="7"/>
  <c r="K670" i="7"/>
  <c r="I670" i="7"/>
  <c r="H670" i="7"/>
  <c r="F670" i="7"/>
  <c r="E670" i="7"/>
  <c r="C670" i="7"/>
  <c r="E141" i="7"/>
  <c r="C141" i="7"/>
  <c r="K141" i="7"/>
  <c r="J141" i="7"/>
  <c r="I141" i="7"/>
  <c r="H141" i="7"/>
  <c r="G141" i="7"/>
  <c r="F141" i="7"/>
  <c r="V677" i="7"/>
  <c r="D677" i="7" s="1"/>
  <c r="J881" i="7"/>
  <c r="I881" i="7"/>
  <c r="C881" i="7"/>
  <c r="K881" i="7"/>
  <c r="H881" i="7"/>
  <c r="G881" i="7"/>
  <c r="F881" i="7"/>
  <c r="E881" i="7"/>
  <c r="I398" i="7"/>
  <c r="H398" i="7"/>
  <c r="G398" i="7"/>
  <c r="F398" i="7"/>
  <c r="E398" i="7"/>
  <c r="C398" i="7"/>
  <c r="K398" i="7"/>
  <c r="J398" i="7"/>
  <c r="V817" i="7"/>
  <c r="D817" i="7" s="1"/>
  <c r="K380" i="7"/>
  <c r="J380" i="7"/>
  <c r="I380" i="7"/>
  <c r="H380" i="7"/>
  <c r="G380" i="7"/>
  <c r="F380" i="7"/>
  <c r="C380" i="7"/>
  <c r="E380" i="7"/>
  <c r="K111" i="7"/>
  <c r="J111" i="7"/>
  <c r="I111" i="7"/>
  <c r="H111" i="7"/>
  <c r="G111" i="7"/>
  <c r="F111" i="7"/>
  <c r="E111" i="7"/>
  <c r="C111" i="7"/>
  <c r="F519" i="7"/>
  <c r="E519" i="7"/>
  <c r="C519" i="7"/>
  <c r="K519" i="7"/>
  <c r="J519" i="7"/>
  <c r="I519" i="7"/>
  <c r="H519" i="7"/>
  <c r="G519" i="7"/>
  <c r="J794" i="7"/>
  <c r="I794" i="7"/>
  <c r="G794" i="7"/>
  <c r="E794" i="7"/>
  <c r="C794" i="7"/>
  <c r="K794" i="7"/>
  <c r="H794" i="7"/>
  <c r="F794" i="7"/>
  <c r="V257" i="7"/>
  <c r="D257" i="7" s="1"/>
  <c r="V199" i="7"/>
  <c r="D199" i="7" s="1"/>
  <c r="K102" i="7"/>
  <c r="J102" i="7"/>
  <c r="E102" i="7"/>
  <c r="I102" i="7"/>
  <c r="H102" i="7"/>
  <c r="G102" i="7"/>
  <c r="F102" i="7"/>
  <c r="C102" i="7"/>
  <c r="V35" i="7"/>
  <c r="D35" i="7" s="1"/>
  <c r="V778" i="7"/>
  <c r="D778" i="7" s="1"/>
  <c r="V238" i="7"/>
  <c r="D238" i="7" s="1"/>
  <c r="V693" i="7"/>
  <c r="D693" i="7" s="1"/>
  <c r="K282" i="7"/>
  <c r="J282" i="7"/>
  <c r="I282" i="7"/>
  <c r="H282" i="7"/>
  <c r="G282" i="7"/>
  <c r="F282" i="7"/>
  <c r="E282" i="7"/>
  <c r="C282" i="7"/>
  <c r="E703" i="7"/>
  <c r="C703" i="7"/>
  <c r="K703" i="7"/>
  <c r="J703" i="7"/>
  <c r="I703" i="7"/>
  <c r="H703" i="7"/>
  <c r="G703" i="7"/>
  <c r="F703" i="7"/>
  <c r="K916" i="7"/>
  <c r="J916" i="7"/>
  <c r="I916" i="7"/>
  <c r="H916" i="7"/>
  <c r="G916" i="7"/>
  <c r="F916" i="7"/>
  <c r="E916" i="7"/>
  <c r="C916" i="7"/>
  <c r="V448" i="7"/>
  <c r="D448" i="7" s="1"/>
  <c r="V922" i="7"/>
  <c r="D922" i="7" s="1"/>
  <c r="J454" i="7"/>
  <c r="I454" i="7"/>
  <c r="H454" i="7"/>
  <c r="G454" i="7"/>
  <c r="F454" i="7"/>
  <c r="E454" i="7"/>
  <c r="C454" i="7"/>
  <c r="K454" i="7"/>
  <c r="V901" i="7"/>
  <c r="D901" i="7" s="1"/>
  <c r="V321" i="7"/>
  <c r="D321" i="7" s="1"/>
  <c r="V67" i="7"/>
  <c r="D67" i="7" s="1"/>
  <c r="V569" i="7"/>
  <c r="D569" i="7" s="1"/>
  <c r="J778" i="7"/>
  <c r="I778" i="7"/>
  <c r="K778" i="7"/>
  <c r="H778" i="7"/>
  <c r="G778" i="7"/>
  <c r="F778" i="7"/>
  <c r="E778" i="7"/>
  <c r="C778" i="7"/>
  <c r="V241" i="7"/>
  <c r="D241" i="7" s="1"/>
  <c r="V793" i="7"/>
  <c r="D793" i="7" s="1"/>
  <c r="K255" i="7"/>
  <c r="J255" i="7"/>
  <c r="I255" i="7"/>
  <c r="H255" i="7"/>
  <c r="G255" i="7"/>
  <c r="F255" i="7"/>
  <c r="E255" i="7"/>
  <c r="C255" i="7"/>
  <c r="V756" i="7"/>
  <c r="D756" i="7" s="1"/>
  <c r="V268" i="7"/>
  <c r="D268" i="7" s="1"/>
  <c r="I717" i="7"/>
  <c r="H717" i="7"/>
  <c r="G717" i="7"/>
  <c r="F717" i="7"/>
  <c r="E717" i="7"/>
  <c r="C717" i="7"/>
  <c r="J717" i="7"/>
  <c r="K717" i="7"/>
  <c r="V955" i="7"/>
  <c r="D955" i="7" s="1"/>
  <c r="V484" i="7"/>
  <c r="D484" i="7" s="1"/>
  <c r="H974" i="7"/>
  <c r="G974" i="7"/>
  <c r="F974" i="7"/>
  <c r="E974" i="7"/>
  <c r="C974" i="7"/>
  <c r="J974" i="7"/>
  <c r="K974" i="7"/>
  <c r="I974" i="7"/>
  <c r="C468" i="7"/>
  <c r="K468" i="7"/>
  <c r="F468" i="7"/>
  <c r="I468" i="7"/>
  <c r="H468" i="7"/>
  <c r="G468" i="7"/>
  <c r="E468" i="7"/>
  <c r="J468" i="7"/>
  <c r="K753" i="7"/>
  <c r="J753" i="7"/>
  <c r="I753" i="7"/>
  <c r="H753" i="7"/>
  <c r="G753" i="7"/>
  <c r="F753" i="7"/>
  <c r="E753" i="7"/>
  <c r="C753" i="7"/>
  <c r="J354" i="7"/>
  <c r="H354" i="7"/>
  <c r="K354" i="7"/>
  <c r="I354" i="7"/>
  <c r="G354" i="7"/>
  <c r="F354" i="7"/>
  <c r="E354" i="7"/>
  <c r="C354" i="7"/>
  <c r="E743" i="7"/>
  <c r="C743" i="7"/>
  <c r="K743" i="7"/>
  <c r="J743" i="7"/>
  <c r="I743" i="7"/>
  <c r="H743" i="7"/>
  <c r="G743" i="7"/>
  <c r="F743" i="7"/>
  <c r="V169" i="7"/>
  <c r="D169" i="7" s="1"/>
  <c r="K731" i="7"/>
  <c r="J731" i="7"/>
  <c r="I731" i="7"/>
  <c r="H731" i="7"/>
  <c r="G731" i="7"/>
  <c r="F731" i="7"/>
  <c r="E731" i="7"/>
  <c r="C731" i="7"/>
  <c r="V87" i="7"/>
  <c r="D87" i="7" s="1"/>
  <c r="K684" i="7"/>
  <c r="J684" i="7"/>
  <c r="I684" i="7"/>
  <c r="H684" i="7"/>
  <c r="G684" i="7"/>
  <c r="F684" i="7"/>
  <c r="E684" i="7"/>
  <c r="C684" i="7"/>
  <c r="K884" i="7"/>
  <c r="F884" i="7"/>
  <c r="E884" i="7"/>
  <c r="J884" i="7"/>
  <c r="I884" i="7"/>
  <c r="H884" i="7"/>
  <c r="G884" i="7"/>
  <c r="C884" i="7"/>
  <c r="V399" i="7"/>
  <c r="D399" i="7" s="1"/>
  <c r="H887" i="7"/>
  <c r="G887" i="7"/>
  <c r="K887" i="7"/>
  <c r="J887" i="7"/>
  <c r="I887" i="7"/>
  <c r="F887" i="7"/>
  <c r="E887" i="7"/>
  <c r="C887" i="7"/>
  <c r="V323" i="7"/>
  <c r="D323" i="7" s="1"/>
  <c r="K908" i="7"/>
  <c r="J908" i="7"/>
  <c r="I908" i="7"/>
  <c r="H908" i="7"/>
  <c r="G908" i="7"/>
  <c r="F908" i="7"/>
  <c r="E908" i="7"/>
  <c r="C908" i="7"/>
  <c r="V229" i="7"/>
  <c r="D229" i="7" s="1"/>
  <c r="K954" i="7"/>
  <c r="J954" i="7"/>
  <c r="I954" i="7"/>
  <c r="H954" i="7"/>
  <c r="G954" i="7"/>
  <c r="F954" i="7"/>
  <c r="E954" i="7"/>
  <c r="C954" i="7"/>
  <c r="J389" i="7"/>
  <c r="I389" i="7"/>
  <c r="H389" i="7"/>
  <c r="G389" i="7"/>
  <c r="F389" i="7"/>
  <c r="E389" i="7"/>
  <c r="C389" i="7"/>
  <c r="K389" i="7"/>
  <c r="G738" i="7"/>
  <c r="F738" i="7"/>
  <c r="E738" i="7"/>
  <c r="C738" i="7"/>
  <c r="K738" i="7"/>
  <c r="J738" i="7"/>
  <c r="I738" i="7"/>
  <c r="H738" i="7"/>
  <c r="V155" i="7"/>
  <c r="D155" i="7" s="1"/>
  <c r="V735" i="7"/>
  <c r="D735" i="7" s="1"/>
  <c r="K159" i="7"/>
  <c r="J159" i="7"/>
  <c r="I159" i="7"/>
  <c r="H159" i="7"/>
  <c r="G159" i="7"/>
  <c r="F159" i="7"/>
  <c r="E159" i="7"/>
  <c r="C159" i="7"/>
  <c r="V653" i="7"/>
  <c r="D653" i="7" s="1"/>
  <c r="V180" i="7"/>
  <c r="D180" i="7" s="1"/>
  <c r="V650" i="7"/>
  <c r="D650" i="7" s="1"/>
  <c r="V819" i="7"/>
  <c r="D819" i="7" s="1"/>
  <c r="V325" i="7"/>
  <c r="D325" i="7" s="1"/>
  <c r="H854" i="7"/>
  <c r="G854" i="7"/>
  <c r="F854" i="7"/>
  <c r="E854" i="7"/>
  <c r="C854" i="7"/>
  <c r="K854" i="7"/>
  <c r="J854" i="7"/>
  <c r="I854" i="7"/>
  <c r="V247" i="7"/>
  <c r="D247" i="7" s="1"/>
  <c r="J777" i="7"/>
  <c r="I777" i="7"/>
  <c r="C777" i="7"/>
  <c r="K777" i="7"/>
  <c r="H777" i="7"/>
  <c r="G777" i="7"/>
  <c r="F777" i="7"/>
  <c r="E777" i="7"/>
  <c r="E336" i="7"/>
  <c r="C336" i="7"/>
  <c r="G336" i="7"/>
  <c r="F336" i="7"/>
  <c r="K336" i="7"/>
  <c r="J336" i="7"/>
  <c r="I336" i="7"/>
  <c r="H336" i="7"/>
  <c r="V982" i="7"/>
  <c r="D982" i="7" s="1"/>
  <c r="V431" i="7"/>
  <c r="D431" i="7" s="1"/>
  <c r="V697" i="7"/>
  <c r="D697" i="7" s="1"/>
  <c r="I326" i="7"/>
  <c r="H326" i="7"/>
  <c r="K326" i="7"/>
  <c r="J326" i="7"/>
  <c r="G326" i="7"/>
  <c r="F326" i="7"/>
  <c r="E326" i="7"/>
  <c r="C326" i="7"/>
  <c r="K736" i="7"/>
  <c r="J736" i="7"/>
  <c r="I736" i="7"/>
  <c r="H736" i="7"/>
  <c r="G736" i="7"/>
  <c r="F736" i="7"/>
  <c r="E736" i="7"/>
  <c r="C736" i="7"/>
  <c r="V137" i="7"/>
  <c r="D137" i="7" s="1"/>
  <c r="K512" i="7"/>
  <c r="J512" i="7"/>
  <c r="I512" i="7"/>
  <c r="H512" i="7"/>
  <c r="G512" i="7"/>
  <c r="F512" i="7"/>
  <c r="E512" i="7"/>
  <c r="C512" i="7"/>
  <c r="I211" i="7"/>
  <c r="H211" i="7"/>
  <c r="G211" i="7"/>
  <c r="K211" i="7"/>
  <c r="J211" i="7"/>
  <c r="F211" i="7"/>
  <c r="E211" i="7"/>
  <c r="C211" i="7"/>
  <c r="K591" i="7"/>
  <c r="J591" i="7"/>
  <c r="I591" i="7"/>
  <c r="H591" i="7"/>
  <c r="F591" i="7"/>
  <c r="E591" i="7"/>
  <c r="G591" i="7"/>
  <c r="C591" i="7"/>
  <c r="H199" i="7"/>
  <c r="K199" i="7"/>
  <c r="J199" i="7"/>
  <c r="I199" i="7"/>
  <c r="G199" i="7"/>
  <c r="F199" i="7"/>
  <c r="E199" i="7"/>
  <c r="C199" i="7"/>
  <c r="V758" i="7"/>
  <c r="D758" i="7" s="1"/>
  <c r="I374" i="7"/>
  <c r="H374" i="7"/>
  <c r="G374" i="7"/>
  <c r="F374" i="7"/>
  <c r="E374" i="7"/>
  <c r="C374" i="7"/>
  <c r="K374" i="7"/>
  <c r="J374" i="7"/>
  <c r="V981" i="7"/>
  <c r="D981" i="7" s="1"/>
  <c r="V393" i="7"/>
  <c r="D393" i="7" s="1"/>
  <c r="K625" i="7"/>
  <c r="J625" i="7"/>
  <c r="I625" i="7"/>
  <c r="H625" i="7"/>
  <c r="G625" i="7"/>
  <c r="F625" i="7"/>
  <c r="E625" i="7"/>
  <c r="C625" i="7"/>
  <c r="V701" i="7"/>
  <c r="D701" i="7" s="1"/>
  <c r="V118" i="7"/>
  <c r="D118" i="7" s="1"/>
  <c r="V386" i="7"/>
  <c r="D386" i="7" s="1"/>
  <c r="V38" i="7"/>
  <c r="D38" i="7" s="1"/>
  <c r="K523" i="7"/>
  <c r="J523" i="7"/>
  <c r="I523" i="7"/>
  <c r="H523" i="7"/>
  <c r="G523" i="7"/>
  <c r="F523" i="7"/>
  <c r="E523" i="7"/>
  <c r="C523" i="7"/>
  <c r="V156" i="7"/>
  <c r="D156" i="7" s="1"/>
  <c r="K294" i="7"/>
  <c r="J294" i="7"/>
  <c r="I294" i="7"/>
  <c r="H294" i="7"/>
  <c r="G294" i="7"/>
  <c r="F294" i="7"/>
  <c r="E294" i="7"/>
  <c r="C294" i="7"/>
  <c r="V282" i="7"/>
  <c r="D282" i="7" s="1"/>
  <c r="V60" i="7"/>
  <c r="D60" i="7" s="1"/>
  <c r="V684" i="7"/>
  <c r="D684" i="7" s="1"/>
  <c r="V736" i="7"/>
  <c r="D736" i="7" s="1"/>
  <c r="K130" i="7"/>
  <c r="J130" i="7"/>
  <c r="I130" i="7"/>
  <c r="H130" i="7"/>
  <c r="G130" i="7"/>
  <c r="E130" i="7"/>
  <c r="F130" i="7"/>
  <c r="C130" i="7"/>
  <c r="I366" i="7"/>
  <c r="H366" i="7"/>
  <c r="G366" i="7"/>
  <c r="F366" i="7"/>
  <c r="E366" i="7"/>
  <c r="C366" i="7"/>
  <c r="K366" i="7"/>
  <c r="J366" i="7"/>
  <c r="V905" i="7"/>
  <c r="D905" i="7" s="1"/>
  <c r="K593" i="7"/>
  <c r="J593" i="7"/>
  <c r="I593" i="7"/>
  <c r="H593" i="7"/>
  <c r="G593" i="7"/>
  <c r="F593" i="7"/>
  <c r="E593" i="7"/>
  <c r="C593" i="7"/>
  <c r="K967" i="7"/>
  <c r="J967" i="7"/>
  <c r="I967" i="7"/>
  <c r="H967" i="7"/>
  <c r="G967" i="7"/>
  <c r="F967" i="7"/>
  <c r="E967" i="7"/>
  <c r="C967" i="7"/>
  <c r="J549" i="7"/>
  <c r="I549" i="7"/>
  <c r="H549" i="7"/>
  <c r="G549" i="7"/>
  <c r="F549" i="7"/>
  <c r="E549" i="7"/>
  <c r="C549" i="7"/>
  <c r="K549" i="7"/>
  <c r="V647" i="7"/>
  <c r="D647" i="7" s="1"/>
  <c r="K667" i="7"/>
  <c r="J667" i="7"/>
  <c r="I667" i="7"/>
  <c r="H667" i="7"/>
  <c r="G667" i="7"/>
  <c r="F667" i="7"/>
  <c r="E667" i="7"/>
  <c r="C667" i="7"/>
  <c r="V476" i="7"/>
  <c r="D476" i="7" s="1"/>
  <c r="K489" i="7"/>
  <c r="J489" i="7"/>
  <c r="I489" i="7"/>
  <c r="H489" i="7"/>
  <c r="G489" i="7"/>
  <c r="E489" i="7"/>
  <c r="C489" i="7"/>
  <c r="F489" i="7"/>
  <c r="V652" i="7"/>
  <c r="D652" i="7" s="1"/>
  <c r="V740" i="7"/>
  <c r="D740" i="7" s="1"/>
  <c r="V116" i="7"/>
  <c r="D116" i="7" s="1"/>
  <c r="K310" i="7"/>
  <c r="J310" i="7"/>
  <c r="I310" i="7"/>
  <c r="H310" i="7"/>
  <c r="G310" i="7"/>
  <c r="F310" i="7"/>
  <c r="E310" i="7"/>
  <c r="C310" i="7"/>
  <c r="V783" i="7"/>
  <c r="D783" i="7" s="1"/>
  <c r="K273" i="7"/>
  <c r="J273" i="7"/>
  <c r="I273" i="7"/>
  <c r="H273" i="7"/>
  <c r="G273" i="7"/>
  <c r="F273" i="7"/>
  <c r="E273" i="7"/>
  <c r="C273" i="7"/>
  <c r="V154" i="7"/>
  <c r="D154" i="7" s="1"/>
  <c r="E25" i="7"/>
  <c r="C25" i="7"/>
  <c r="K25" i="7"/>
  <c r="J25" i="7"/>
  <c r="I25" i="7"/>
  <c r="H25" i="7"/>
  <c r="G25" i="7"/>
  <c r="F25" i="7"/>
  <c r="V81" i="7"/>
  <c r="D81" i="7" s="1"/>
  <c r="K718" i="7"/>
  <c r="J718" i="7"/>
  <c r="I718" i="7"/>
  <c r="H718" i="7"/>
  <c r="G718" i="7"/>
  <c r="F718" i="7"/>
  <c r="E718" i="7"/>
  <c r="C718" i="7"/>
  <c r="K236" i="7"/>
  <c r="J236" i="7"/>
  <c r="I236" i="7"/>
  <c r="H236" i="7"/>
  <c r="G236" i="7"/>
  <c r="F236" i="7"/>
  <c r="E236" i="7"/>
  <c r="C236" i="7"/>
  <c r="V702" i="7"/>
  <c r="D702" i="7" s="1"/>
  <c r="V119" i="7"/>
  <c r="D119" i="7" s="1"/>
  <c r="V728" i="7"/>
  <c r="D728" i="7" s="1"/>
  <c r="V894" i="7"/>
  <c r="D894" i="7" s="1"/>
  <c r="I422" i="7"/>
  <c r="H422" i="7"/>
  <c r="G422" i="7"/>
  <c r="F422" i="7"/>
  <c r="E422" i="7"/>
  <c r="C422" i="7"/>
  <c r="K422" i="7"/>
  <c r="J422" i="7"/>
  <c r="H886" i="7"/>
  <c r="G886" i="7"/>
  <c r="K886" i="7"/>
  <c r="J886" i="7"/>
  <c r="I886" i="7"/>
  <c r="F886" i="7"/>
  <c r="E886" i="7"/>
  <c r="C886" i="7"/>
  <c r="V355" i="7"/>
  <c r="D355" i="7" s="1"/>
  <c r="K823" i="7"/>
  <c r="J823" i="7"/>
  <c r="I823" i="7"/>
  <c r="H823" i="7"/>
  <c r="G823" i="7"/>
  <c r="F823" i="7"/>
  <c r="E823" i="7"/>
  <c r="C823" i="7"/>
  <c r="V261" i="7"/>
  <c r="D261" i="7" s="1"/>
  <c r="I171" i="7"/>
  <c r="H171" i="7"/>
  <c r="G171" i="7"/>
  <c r="F171" i="7"/>
  <c r="E171" i="7"/>
  <c r="C171" i="7"/>
  <c r="K171" i="7"/>
  <c r="J171" i="7"/>
  <c r="K488" i="7"/>
  <c r="J488" i="7"/>
  <c r="I488" i="7"/>
  <c r="H488" i="7"/>
  <c r="G488" i="7"/>
  <c r="F488" i="7"/>
  <c r="E488" i="7"/>
  <c r="C488" i="7"/>
  <c r="V770" i="7"/>
  <c r="D770" i="7" s="1"/>
  <c r="K257" i="7"/>
  <c r="J257" i="7"/>
  <c r="I257" i="7"/>
  <c r="H257" i="7"/>
  <c r="G257" i="7"/>
  <c r="F257" i="7"/>
  <c r="E257" i="7"/>
  <c r="C257" i="7"/>
  <c r="F787" i="7"/>
  <c r="E787" i="7"/>
  <c r="G787" i="7"/>
  <c r="C787" i="7"/>
  <c r="K787" i="7"/>
  <c r="J787" i="7"/>
  <c r="I787" i="7"/>
  <c r="H787" i="7"/>
  <c r="V222" i="7"/>
  <c r="D222" i="7" s="1"/>
  <c r="V739" i="7"/>
  <c r="D739" i="7" s="1"/>
  <c r="K266" i="7"/>
  <c r="J266" i="7"/>
  <c r="I266" i="7"/>
  <c r="H266" i="7"/>
  <c r="G266" i="7"/>
  <c r="F266" i="7"/>
  <c r="E266" i="7"/>
  <c r="C266" i="7"/>
  <c r="E687" i="7"/>
  <c r="C687" i="7"/>
  <c r="K687" i="7"/>
  <c r="J687" i="7"/>
  <c r="I687" i="7"/>
  <c r="H687" i="7"/>
  <c r="G687" i="7"/>
  <c r="F687" i="7"/>
  <c r="K924" i="7"/>
  <c r="J924" i="7"/>
  <c r="I924" i="7"/>
  <c r="H924" i="7"/>
  <c r="G924" i="7"/>
  <c r="F924" i="7"/>
  <c r="E924" i="7"/>
  <c r="C924" i="7"/>
  <c r="K417" i="7"/>
  <c r="J417" i="7"/>
  <c r="I417" i="7"/>
  <c r="H417" i="7"/>
  <c r="G417" i="7"/>
  <c r="F417" i="7"/>
  <c r="E417" i="7"/>
  <c r="C417" i="7"/>
  <c r="H958" i="7"/>
  <c r="G958" i="7"/>
  <c r="F958" i="7"/>
  <c r="E958" i="7"/>
  <c r="C958" i="7"/>
  <c r="J958" i="7"/>
  <c r="K958" i="7"/>
  <c r="I958" i="7"/>
  <c r="K423" i="7"/>
  <c r="J423" i="7"/>
  <c r="I423" i="7"/>
  <c r="H423" i="7"/>
  <c r="F423" i="7"/>
  <c r="E423" i="7"/>
  <c r="C423" i="7"/>
  <c r="G423" i="7"/>
  <c r="I677" i="7"/>
  <c r="H677" i="7"/>
  <c r="C677" i="7"/>
  <c r="K677" i="7"/>
  <c r="J677" i="7"/>
  <c r="G677" i="7"/>
  <c r="F677" i="7"/>
  <c r="E677" i="7"/>
  <c r="V171" i="7"/>
  <c r="D171" i="7" s="1"/>
  <c r="V688" i="7"/>
  <c r="D688" i="7" s="1"/>
  <c r="K175" i="7"/>
  <c r="J175" i="7"/>
  <c r="I175" i="7"/>
  <c r="H175" i="7"/>
  <c r="G175" i="7"/>
  <c r="F175" i="7"/>
  <c r="E175" i="7"/>
  <c r="C175" i="7"/>
  <c r="V676" i="7"/>
  <c r="D676" i="7" s="1"/>
  <c r="K214" i="7"/>
  <c r="J214" i="7"/>
  <c r="I214" i="7"/>
  <c r="F214" i="7"/>
  <c r="E214" i="7"/>
  <c r="C214" i="7"/>
  <c r="H214" i="7"/>
  <c r="G214" i="7"/>
  <c r="K638" i="7"/>
  <c r="J638" i="7"/>
  <c r="I638" i="7"/>
  <c r="H638" i="7"/>
  <c r="G638" i="7"/>
  <c r="F638" i="7"/>
  <c r="E638" i="7"/>
  <c r="C638" i="7"/>
  <c r="H838" i="7"/>
  <c r="G838" i="7"/>
  <c r="F838" i="7"/>
  <c r="E838" i="7"/>
  <c r="C838" i="7"/>
  <c r="K838" i="7"/>
  <c r="J838" i="7"/>
  <c r="I838" i="7"/>
  <c r="V341" i="7"/>
  <c r="D341" i="7" s="1"/>
  <c r="J825" i="7"/>
  <c r="I825" i="7"/>
  <c r="H825" i="7"/>
  <c r="G825" i="7"/>
  <c r="F825" i="7"/>
  <c r="E825" i="7"/>
  <c r="C825" i="7"/>
  <c r="K825" i="7"/>
  <c r="V263" i="7"/>
  <c r="D263" i="7" s="1"/>
  <c r="V785" i="7"/>
  <c r="D785" i="7" s="1"/>
  <c r="G312" i="7"/>
  <c r="F312" i="7"/>
  <c r="E312" i="7"/>
  <c r="C312" i="7"/>
  <c r="K312" i="7"/>
  <c r="J312" i="7"/>
  <c r="I312" i="7"/>
  <c r="H312" i="7"/>
  <c r="K901" i="7"/>
  <c r="I901" i="7"/>
  <c r="H901" i="7"/>
  <c r="J901" i="7"/>
  <c r="G901" i="7"/>
  <c r="F901" i="7"/>
  <c r="E901" i="7"/>
  <c r="C901" i="7"/>
  <c r="H442" i="7"/>
  <c r="G442" i="7"/>
  <c r="I442" i="7"/>
  <c r="F442" i="7"/>
  <c r="E442" i="7"/>
  <c r="C442" i="7"/>
  <c r="K442" i="7"/>
  <c r="J442" i="7"/>
  <c r="G674" i="7"/>
  <c r="F674" i="7"/>
  <c r="I674" i="7"/>
  <c r="H674" i="7"/>
  <c r="E674" i="7"/>
  <c r="C674" i="7"/>
  <c r="K674" i="7"/>
  <c r="J674" i="7"/>
  <c r="K161" i="7"/>
  <c r="J161" i="7"/>
  <c r="I161" i="7"/>
  <c r="H161" i="7"/>
  <c r="G161" i="7"/>
  <c r="F161" i="7"/>
  <c r="E161" i="7"/>
  <c r="C161" i="7"/>
  <c r="V655" i="7"/>
  <c r="D655" i="7" s="1"/>
  <c r="V134" i="7"/>
  <c r="D134" i="7" s="1"/>
  <c r="V593" i="7"/>
  <c r="D593" i="7" s="1"/>
  <c r="F178" i="7"/>
  <c r="E178" i="7"/>
  <c r="C178" i="7"/>
  <c r="K178" i="7"/>
  <c r="J178" i="7"/>
  <c r="I178" i="7"/>
  <c r="H178" i="7"/>
  <c r="G178" i="7"/>
  <c r="K579" i="7"/>
  <c r="J579" i="7"/>
  <c r="H579" i="7"/>
  <c r="G579" i="7"/>
  <c r="C579" i="7"/>
  <c r="I579" i="7"/>
  <c r="F579" i="7"/>
  <c r="E579" i="7"/>
  <c r="K828" i="7"/>
  <c r="J828" i="7"/>
  <c r="I828" i="7"/>
  <c r="H828" i="7"/>
  <c r="G828" i="7"/>
  <c r="F828" i="7"/>
  <c r="E828" i="7"/>
  <c r="C828" i="7"/>
  <c r="D265" i="7"/>
  <c r="V265" i="7"/>
  <c r="V839" i="7"/>
  <c r="D839" i="7" s="1"/>
  <c r="K263" i="7"/>
  <c r="J263" i="7"/>
  <c r="I263" i="7"/>
  <c r="H263" i="7"/>
  <c r="G263" i="7"/>
  <c r="F263" i="7"/>
  <c r="E263" i="7"/>
  <c r="C263" i="7"/>
  <c r="V737" i="7"/>
  <c r="D737" i="7" s="1"/>
  <c r="I342" i="7"/>
  <c r="H342" i="7"/>
  <c r="G342" i="7"/>
  <c r="K342" i="7"/>
  <c r="J342" i="7"/>
  <c r="F342" i="7"/>
  <c r="E342" i="7"/>
  <c r="C342" i="7"/>
  <c r="V935" i="7"/>
  <c r="D935" i="7" s="1"/>
  <c r="V436" i="7"/>
  <c r="D436" i="7" s="1"/>
  <c r="D707" i="7"/>
  <c r="V707" i="7"/>
  <c r="V139" i="7"/>
  <c r="D139" i="7" s="1"/>
  <c r="K766" i="7"/>
  <c r="J766" i="7"/>
  <c r="I766" i="7"/>
  <c r="H766" i="7"/>
  <c r="G766" i="7"/>
  <c r="F766" i="7"/>
  <c r="E766" i="7"/>
  <c r="C766" i="7"/>
  <c r="V31" i="7"/>
  <c r="D31" i="7" s="1"/>
  <c r="H490" i="7"/>
  <c r="G490" i="7"/>
  <c r="F490" i="7"/>
  <c r="E490" i="7"/>
  <c r="C490" i="7"/>
  <c r="K490" i="7"/>
  <c r="J490" i="7"/>
  <c r="I490" i="7"/>
  <c r="K10" i="7"/>
  <c r="J10" i="7"/>
  <c r="I10" i="7"/>
  <c r="H10" i="7"/>
  <c r="G10" i="7"/>
  <c r="F10" i="7"/>
  <c r="E10" i="7"/>
  <c r="C10" i="7"/>
  <c r="V470" i="7"/>
  <c r="D470" i="7" s="1"/>
  <c r="E186" i="7"/>
  <c r="C186" i="7"/>
  <c r="K186" i="7"/>
  <c r="J186" i="7"/>
  <c r="I186" i="7"/>
  <c r="H186" i="7"/>
  <c r="G186" i="7"/>
  <c r="F186" i="7"/>
  <c r="V614" i="7"/>
  <c r="D614" i="7" s="1"/>
  <c r="E181" i="7"/>
  <c r="C181" i="7"/>
  <c r="K181" i="7"/>
  <c r="J181" i="7"/>
  <c r="I181" i="7"/>
  <c r="H181" i="7"/>
  <c r="G181" i="7"/>
  <c r="F181" i="7"/>
  <c r="F859" i="7"/>
  <c r="E859" i="7"/>
  <c r="C859" i="7"/>
  <c r="K859" i="7"/>
  <c r="J859" i="7"/>
  <c r="I859" i="7"/>
  <c r="H859" i="7"/>
  <c r="G859" i="7"/>
  <c r="H343" i="7"/>
  <c r="K343" i="7"/>
  <c r="J343" i="7"/>
  <c r="I343" i="7"/>
  <c r="G343" i="7"/>
  <c r="F343" i="7"/>
  <c r="E343" i="7"/>
  <c r="C343" i="7"/>
  <c r="V419" i="7"/>
  <c r="D419" i="7" s="1"/>
  <c r="V678" i="7"/>
  <c r="D678" i="7" s="1"/>
  <c r="H894" i="7"/>
  <c r="G894" i="7"/>
  <c r="E894" i="7"/>
  <c r="C894" i="7"/>
  <c r="K894" i="7"/>
  <c r="J894" i="7"/>
  <c r="I894" i="7"/>
  <c r="F894" i="7"/>
  <c r="E301" i="7"/>
  <c r="C301" i="7"/>
  <c r="K301" i="7"/>
  <c r="J301" i="7"/>
  <c r="I301" i="7"/>
  <c r="H301" i="7"/>
  <c r="G301" i="7"/>
  <c r="F301" i="7"/>
  <c r="V212" i="7"/>
  <c r="D212" i="7" s="1"/>
  <c r="V338" i="7"/>
  <c r="D338" i="7" s="1"/>
  <c r="K27" i="7"/>
  <c r="J27" i="7"/>
  <c r="I27" i="7"/>
  <c r="H27" i="7"/>
  <c r="G27" i="7"/>
  <c r="F27" i="7"/>
  <c r="E27" i="7"/>
  <c r="C27" i="7"/>
  <c r="V266" i="7"/>
  <c r="D266" i="7" s="1"/>
  <c r="V94" i="7"/>
  <c r="D94" i="7" s="1"/>
  <c r="V449" i="7"/>
  <c r="D449" i="7" s="1"/>
  <c r="D339" i="7"/>
  <c r="V339" i="7"/>
  <c r="I7" i="7"/>
  <c r="H7" i="7"/>
  <c r="G7" i="7"/>
  <c r="F7" i="7"/>
  <c r="E7" i="7"/>
  <c r="C7" i="7"/>
  <c r="J7" i="7"/>
  <c r="K7" i="7"/>
  <c r="V472" i="7"/>
  <c r="D472" i="7" s="1"/>
  <c r="K154" i="7"/>
  <c r="J154" i="7"/>
  <c r="I154" i="7"/>
  <c r="H154" i="7"/>
  <c r="G154" i="7"/>
  <c r="F154" i="7"/>
  <c r="E154" i="7"/>
  <c r="C154" i="7"/>
  <c r="V718" i="7"/>
  <c r="D718" i="7" s="1"/>
  <c r="V291" i="7"/>
  <c r="D291" i="7" s="1"/>
  <c r="V803" i="7"/>
  <c r="D803" i="7" s="1"/>
  <c r="G589" i="7"/>
  <c r="F589" i="7"/>
  <c r="C589" i="7"/>
  <c r="J589" i="7"/>
  <c r="I589" i="7"/>
  <c r="K589" i="7"/>
  <c r="H589" i="7"/>
  <c r="E589" i="7"/>
  <c r="V577" i="7"/>
  <c r="D577" i="7" s="1"/>
  <c r="C188" i="7"/>
  <c r="K188" i="7"/>
  <c r="J188" i="7"/>
  <c r="I188" i="7"/>
  <c r="H188" i="7"/>
  <c r="G188" i="7"/>
  <c r="F188" i="7"/>
  <c r="E188" i="7"/>
  <c r="V807" i="7"/>
  <c r="D807" i="7" s="1"/>
  <c r="K247" i="7"/>
  <c r="J247" i="7"/>
  <c r="I247" i="7"/>
  <c r="H247" i="7"/>
  <c r="G247" i="7"/>
  <c r="F247" i="7"/>
  <c r="C247" i="7"/>
  <c r="E247" i="7"/>
  <c r="K233" i="7"/>
  <c r="J233" i="7"/>
  <c r="I233" i="7"/>
  <c r="H233" i="7"/>
  <c r="G233" i="7"/>
  <c r="F233" i="7"/>
  <c r="E233" i="7"/>
  <c r="C233" i="7"/>
  <c r="K6" i="7"/>
  <c r="J6" i="7"/>
  <c r="I6" i="7"/>
  <c r="H6" i="7"/>
  <c r="F6" i="7"/>
  <c r="C6" i="7"/>
  <c r="G6" i="7"/>
  <c r="E6" i="7"/>
  <c r="G52" i="7"/>
  <c r="F52" i="7"/>
  <c r="E52" i="7"/>
  <c r="C52" i="7"/>
  <c r="K52" i="7"/>
  <c r="J52" i="7"/>
  <c r="I52" i="7"/>
  <c r="H52" i="7"/>
  <c r="I155" i="7"/>
  <c r="H155" i="7"/>
  <c r="G155" i="7"/>
  <c r="F155" i="7"/>
  <c r="E155" i="7"/>
  <c r="C155" i="7"/>
  <c r="K155" i="7"/>
  <c r="J155" i="7"/>
  <c r="H862" i="7"/>
  <c r="G862" i="7"/>
  <c r="F862" i="7"/>
  <c r="E862" i="7"/>
  <c r="C862" i="7"/>
  <c r="K862" i="7"/>
  <c r="J862" i="7"/>
  <c r="I862" i="7"/>
  <c r="C484" i="7"/>
  <c r="K484" i="7"/>
  <c r="J484" i="7"/>
  <c r="I484" i="7"/>
  <c r="G484" i="7"/>
  <c r="F484" i="7"/>
  <c r="H484" i="7"/>
  <c r="E484" i="7"/>
  <c r="E759" i="7"/>
  <c r="C759" i="7"/>
  <c r="K759" i="7"/>
  <c r="J759" i="7"/>
  <c r="I759" i="7"/>
  <c r="H759" i="7"/>
  <c r="G759" i="7"/>
  <c r="F759" i="7"/>
  <c r="V210" i="7"/>
  <c r="D210" i="7" s="1"/>
  <c r="V792" i="7"/>
  <c r="D792" i="7" s="1"/>
  <c r="I709" i="7"/>
  <c r="H709" i="7"/>
  <c r="G709" i="7"/>
  <c r="F709" i="7"/>
  <c r="E709" i="7"/>
  <c r="C709" i="7"/>
  <c r="J709" i="7"/>
  <c r="K709" i="7"/>
  <c r="K620" i="7"/>
  <c r="J620" i="7"/>
  <c r="I620" i="7"/>
  <c r="H620" i="7"/>
  <c r="G620" i="7"/>
  <c r="F620" i="7"/>
  <c r="E620" i="7"/>
  <c r="C620" i="7"/>
  <c r="V19" i="7"/>
  <c r="D19" i="7" s="1"/>
  <c r="V397" i="7"/>
  <c r="D397" i="7" s="1"/>
  <c r="V583" i="7"/>
  <c r="D583" i="7" s="1"/>
  <c r="C532" i="7"/>
  <c r="K532" i="7"/>
  <c r="J532" i="7"/>
  <c r="I532" i="7"/>
  <c r="H532" i="7"/>
  <c r="G532" i="7"/>
  <c r="F532" i="7"/>
  <c r="E532" i="7"/>
  <c r="K364" i="7"/>
  <c r="J364" i="7"/>
  <c r="I364" i="7"/>
  <c r="H364" i="7"/>
  <c r="G364" i="7"/>
  <c r="F364" i="7"/>
  <c r="C364" i="7"/>
  <c r="E364" i="7"/>
  <c r="K619" i="7"/>
  <c r="J619" i="7"/>
  <c r="I619" i="7"/>
  <c r="H619" i="7"/>
  <c r="G619" i="7"/>
  <c r="F619" i="7"/>
  <c r="E619" i="7"/>
  <c r="C619" i="7"/>
  <c r="V295" i="7"/>
  <c r="D295" i="7" s="1"/>
  <c r="K755" i="7"/>
  <c r="J755" i="7"/>
  <c r="I755" i="7"/>
  <c r="H755" i="7"/>
  <c r="G755" i="7"/>
  <c r="F755" i="7"/>
  <c r="E755" i="7"/>
  <c r="C755" i="7"/>
  <c r="V755" i="7"/>
  <c r="D755" i="7" s="1"/>
  <c r="K353" i="7"/>
  <c r="J353" i="7"/>
  <c r="I353" i="7"/>
  <c r="C353" i="7"/>
  <c r="E353" i="7"/>
  <c r="H353" i="7"/>
  <c r="G353" i="7"/>
  <c r="F353" i="7"/>
  <c r="V256" i="7"/>
  <c r="D256" i="7" s="1"/>
  <c r="C460" i="7"/>
  <c r="K460" i="7"/>
  <c r="F460" i="7"/>
  <c r="E460" i="7"/>
  <c r="J460" i="7"/>
  <c r="I460" i="7"/>
  <c r="H460" i="7"/>
  <c r="G460" i="7"/>
  <c r="V587" i="7"/>
  <c r="D587" i="7" s="1"/>
  <c r="E679" i="7"/>
  <c r="C679" i="7"/>
  <c r="F679" i="7"/>
  <c r="K679" i="7"/>
  <c r="J679" i="7"/>
  <c r="I679" i="7"/>
  <c r="H679" i="7"/>
  <c r="G679" i="7"/>
  <c r="V411" i="7"/>
  <c r="D411" i="7" s="1"/>
  <c r="V68" i="7"/>
  <c r="D68" i="7" s="1"/>
  <c r="K643" i="7"/>
  <c r="J643" i="7"/>
  <c r="I643" i="7"/>
  <c r="H643" i="7"/>
  <c r="G643" i="7"/>
  <c r="F643" i="7"/>
  <c r="E643" i="7"/>
  <c r="C643" i="7"/>
  <c r="K337" i="7"/>
  <c r="J337" i="7"/>
  <c r="I337" i="7"/>
  <c r="C337" i="7"/>
  <c r="F337" i="7"/>
  <c r="E337" i="7"/>
  <c r="H337" i="7"/>
  <c r="G337" i="7"/>
  <c r="V849" i="7"/>
  <c r="D849" i="7" s="1"/>
  <c r="K932" i="7"/>
  <c r="J932" i="7"/>
  <c r="I932" i="7"/>
  <c r="H932" i="7"/>
  <c r="G932" i="7"/>
  <c r="F932" i="7"/>
  <c r="E932" i="7"/>
  <c r="C932" i="7"/>
  <c r="K692" i="7"/>
  <c r="J692" i="7"/>
  <c r="I692" i="7"/>
  <c r="H692" i="7"/>
  <c r="G692" i="7"/>
  <c r="F692" i="7"/>
  <c r="E692" i="7"/>
  <c r="C692" i="7"/>
  <c r="V398" i="7"/>
  <c r="D398" i="7" s="1"/>
  <c r="V434" i="7"/>
  <c r="D434" i="7" s="1"/>
  <c r="V366" i="7"/>
  <c r="D366" i="7" s="1"/>
  <c r="V629" i="7"/>
  <c r="D629" i="7" s="1"/>
  <c r="V208" i="7"/>
  <c r="D208" i="7" s="1"/>
  <c r="V796" i="7"/>
  <c r="D796" i="7" s="1"/>
  <c r="E213" i="7"/>
  <c r="C213" i="7"/>
  <c r="K213" i="7"/>
  <c r="J213" i="7"/>
  <c r="I213" i="7"/>
  <c r="H213" i="7"/>
  <c r="G213" i="7"/>
  <c r="F213" i="7"/>
  <c r="I63" i="7"/>
  <c r="H63" i="7"/>
  <c r="G63" i="7"/>
  <c r="F63" i="7"/>
  <c r="E63" i="7"/>
  <c r="C63" i="7"/>
  <c r="K63" i="7"/>
  <c r="J63" i="7"/>
  <c r="V734" i="7"/>
  <c r="D734" i="7" s="1"/>
  <c r="G653" i="7"/>
  <c r="F653" i="7"/>
  <c r="E653" i="7"/>
  <c r="C653" i="7"/>
  <c r="K653" i="7"/>
  <c r="J653" i="7"/>
  <c r="I653" i="7"/>
  <c r="H653" i="7"/>
  <c r="V373" i="7"/>
  <c r="D373" i="7" s="1"/>
  <c r="V846" i="7"/>
  <c r="D846" i="7" s="1"/>
  <c r="K302" i="7"/>
  <c r="J302" i="7"/>
  <c r="I302" i="7"/>
  <c r="H302" i="7"/>
  <c r="G302" i="7"/>
  <c r="F302" i="7"/>
  <c r="E302" i="7"/>
  <c r="C302" i="7"/>
  <c r="C856" i="7"/>
  <c r="K856" i="7"/>
  <c r="J856" i="7"/>
  <c r="I856" i="7"/>
  <c r="H856" i="7"/>
  <c r="G856" i="7"/>
  <c r="F856" i="7"/>
  <c r="E856" i="7"/>
  <c r="E261" i="7"/>
  <c r="C261" i="7"/>
  <c r="K261" i="7"/>
  <c r="J261" i="7"/>
  <c r="I261" i="7"/>
  <c r="H261" i="7"/>
  <c r="G261" i="7"/>
  <c r="F261" i="7"/>
  <c r="V984" i="7"/>
  <c r="D984" i="7" s="1"/>
  <c r="C500" i="7"/>
  <c r="K500" i="7"/>
  <c r="J500" i="7"/>
  <c r="I500" i="7"/>
  <c r="H500" i="7"/>
  <c r="G500" i="7"/>
  <c r="F500" i="7"/>
  <c r="E500" i="7"/>
  <c r="V729" i="7"/>
  <c r="D729" i="7" s="1"/>
  <c r="V224" i="7"/>
  <c r="D224" i="7" s="1"/>
  <c r="V695" i="7"/>
  <c r="D695" i="7" s="1"/>
  <c r="V185" i="7"/>
  <c r="D185" i="7" s="1"/>
  <c r="V686" i="7"/>
  <c r="D686" i="7" s="1"/>
  <c r="V103" i="7"/>
  <c r="D103" i="7" s="1"/>
  <c r="K700" i="7"/>
  <c r="J700" i="7"/>
  <c r="I700" i="7"/>
  <c r="H700" i="7"/>
  <c r="G700" i="7"/>
  <c r="F700" i="7"/>
  <c r="E700" i="7"/>
  <c r="C700" i="7"/>
  <c r="F891" i="7"/>
  <c r="E891" i="7"/>
  <c r="C891" i="7"/>
  <c r="K891" i="7"/>
  <c r="J891" i="7"/>
  <c r="I891" i="7"/>
  <c r="H891" i="7"/>
  <c r="G891" i="7"/>
  <c r="F455" i="7"/>
  <c r="E455" i="7"/>
  <c r="H455" i="7"/>
  <c r="K455" i="7"/>
  <c r="J455" i="7"/>
  <c r="I455" i="7"/>
  <c r="G455" i="7"/>
  <c r="C455" i="7"/>
  <c r="H934" i="7"/>
  <c r="G934" i="7"/>
  <c r="F934" i="7"/>
  <c r="E934" i="7"/>
  <c r="C934" i="7"/>
  <c r="J934" i="7"/>
  <c r="K934" i="7"/>
  <c r="I934" i="7"/>
  <c r="V318" i="7"/>
  <c r="D318" i="7" s="1"/>
  <c r="G690" i="7"/>
  <c r="F690" i="7"/>
  <c r="K690" i="7"/>
  <c r="J690" i="7"/>
  <c r="I690" i="7"/>
  <c r="H690" i="7"/>
  <c r="E690" i="7"/>
  <c r="C690" i="7"/>
  <c r="K177" i="7"/>
  <c r="J177" i="7"/>
  <c r="I177" i="7"/>
  <c r="H177" i="7"/>
  <c r="G177" i="7"/>
  <c r="F177" i="7"/>
  <c r="E177" i="7"/>
  <c r="C177" i="7"/>
  <c r="E650" i="7"/>
  <c r="C650" i="7"/>
  <c r="K650" i="7"/>
  <c r="J650" i="7"/>
  <c r="I650" i="7"/>
  <c r="H650" i="7"/>
  <c r="G650" i="7"/>
  <c r="F650" i="7"/>
  <c r="V150" i="7"/>
  <c r="D150" i="7" s="1"/>
  <c r="V609" i="7"/>
  <c r="D609" i="7" s="1"/>
  <c r="K198" i="7"/>
  <c r="J198" i="7"/>
  <c r="I198" i="7"/>
  <c r="H198" i="7"/>
  <c r="G198" i="7"/>
  <c r="F198" i="7"/>
  <c r="E198" i="7"/>
  <c r="C198" i="7"/>
  <c r="K595" i="7"/>
  <c r="J595" i="7"/>
  <c r="I595" i="7"/>
  <c r="H595" i="7"/>
  <c r="G595" i="7"/>
  <c r="F595" i="7"/>
  <c r="E595" i="7"/>
  <c r="C595" i="7"/>
  <c r="V850" i="7"/>
  <c r="D850" i="7" s="1"/>
  <c r="V281" i="7"/>
  <c r="D281" i="7" s="1"/>
  <c r="D801" i="7"/>
  <c r="V801" i="7"/>
  <c r="K279" i="7"/>
  <c r="J279" i="7"/>
  <c r="I279" i="7"/>
  <c r="H279" i="7"/>
  <c r="G279" i="7"/>
  <c r="F279" i="7"/>
  <c r="E279" i="7"/>
  <c r="C279" i="7"/>
  <c r="V764" i="7"/>
  <c r="D764" i="7" s="1"/>
  <c r="V309" i="7"/>
  <c r="D309" i="7" s="1"/>
  <c r="V903" i="7"/>
  <c r="D903" i="7" s="1"/>
  <c r="V389" i="7"/>
  <c r="D389" i="7" s="1"/>
  <c r="V656" i="7"/>
  <c r="D656" i="7" s="1"/>
  <c r="V136" i="7"/>
  <c r="D136" i="7" s="1"/>
  <c r="V658" i="7"/>
  <c r="D658" i="7" s="1"/>
  <c r="K132" i="7"/>
  <c r="J132" i="7"/>
  <c r="I132" i="7"/>
  <c r="H132" i="7"/>
  <c r="G132" i="7"/>
  <c r="F132" i="7"/>
  <c r="E132" i="7"/>
  <c r="C132" i="7"/>
  <c r="V604" i="7"/>
  <c r="D604" i="7" s="1"/>
  <c r="V30" i="7"/>
  <c r="D30" i="7" s="1"/>
  <c r="K590" i="7"/>
  <c r="J590" i="7"/>
  <c r="I590" i="7"/>
  <c r="H590" i="7"/>
  <c r="G590" i="7"/>
  <c r="F590" i="7"/>
  <c r="C590" i="7"/>
  <c r="E590" i="7"/>
  <c r="J793" i="7"/>
  <c r="I793" i="7"/>
  <c r="C793" i="7"/>
  <c r="K793" i="7"/>
  <c r="H793" i="7"/>
  <c r="G793" i="7"/>
  <c r="F793" i="7"/>
  <c r="E793" i="7"/>
  <c r="K281" i="7"/>
  <c r="J281" i="7"/>
  <c r="I281" i="7"/>
  <c r="H281" i="7"/>
  <c r="G281" i="7"/>
  <c r="F281" i="7"/>
  <c r="E281" i="7"/>
  <c r="C281" i="7"/>
  <c r="V782" i="7"/>
  <c r="D782" i="7" s="1"/>
  <c r="V230" i="7"/>
  <c r="D230" i="7" s="1"/>
  <c r="J697" i="7"/>
  <c r="I697" i="7"/>
  <c r="H697" i="7"/>
  <c r="K697" i="7"/>
  <c r="G697" i="7"/>
  <c r="F697" i="7"/>
  <c r="E697" i="7"/>
  <c r="C697" i="7"/>
  <c r="V143" i="7"/>
  <c r="D143" i="7" s="1"/>
  <c r="V913" i="7"/>
  <c r="D913" i="7" s="1"/>
  <c r="V407" i="7"/>
  <c r="D407" i="7" s="1"/>
  <c r="V733" i="7"/>
  <c r="D733" i="7" s="1"/>
  <c r="K145" i="7"/>
  <c r="J145" i="7"/>
  <c r="I145" i="7"/>
  <c r="H145" i="7"/>
  <c r="G145" i="7"/>
  <c r="F145" i="7"/>
  <c r="E145" i="7"/>
  <c r="C145" i="7"/>
  <c r="K657" i="7"/>
  <c r="J657" i="7"/>
  <c r="I657" i="7"/>
  <c r="H657" i="7"/>
  <c r="G657" i="7"/>
  <c r="F657" i="7"/>
  <c r="E657" i="7"/>
  <c r="C657" i="7"/>
  <c r="D765" i="7"/>
  <c r="V765" i="7"/>
  <c r="V214" i="7"/>
  <c r="D214" i="7" s="1"/>
  <c r="K21" i="7"/>
  <c r="J21" i="7"/>
  <c r="I21" i="7"/>
  <c r="H21" i="7"/>
  <c r="G21" i="7"/>
  <c r="F21" i="7"/>
  <c r="E21" i="7"/>
  <c r="C21" i="7"/>
  <c r="I733" i="7"/>
  <c r="H733" i="7"/>
  <c r="G733" i="7"/>
  <c r="F733" i="7"/>
  <c r="E733" i="7"/>
  <c r="C733" i="7"/>
  <c r="K733" i="7"/>
  <c r="J733" i="7"/>
  <c r="G272" i="7"/>
  <c r="F272" i="7"/>
  <c r="E272" i="7"/>
  <c r="C272" i="7"/>
  <c r="K272" i="7"/>
  <c r="J272" i="7"/>
  <c r="I272" i="7"/>
  <c r="H272" i="7"/>
  <c r="V555" i="7"/>
  <c r="D555" i="7" s="1"/>
  <c r="V944" i="7"/>
  <c r="D944" i="7" s="1"/>
  <c r="V428" i="7"/>
  <c r="D428" i="7" s="1"/>
  <c r="V930" i="7"/>
  <c r="D930" i="7" s="1"/>
  <c r="V328" i="7"/>
  <c r="D328" i="7" s="1"/>
  <c r="D887" i="7"/>
  <c r="V887" i="7"/>
  <c r="V384" i="7"/>
  <c r="D384" i="7" s="1"/>
  <c r="V600" i="7"/>
  <c r="D600" i="7" s="1"/>
  <c r="V10" i="7"/>
  <c r="D10" i="7" s="1"/>
  <c r="K555" i="7"/>
  <c r="J555" i="7"/>
  <c r="I555" i="7"/>
  <c r="H555" i="7"/>
  <c r="G555" i="7"/>
  <c r="F555" i="7"/>
  <c r="E555" i="7"/>
  <c r="C555" i="7"/>
  <c r="V39" i="7"/>
  <c r="D39" i="7" s="1"/>
  <c r="V510" i="7"/>
  <c r="D510" i="7" s="1"/>
  <c r="E49" i="7"/>
  <c r="C49" i="7"/>
  <c r="K49" i="7"/>
  <c r="J49" i="7"/>
  <c r="I49" i="7"/>
  <c r="H49" i="7"/>
  <c r="G49" i="7"/>
  <c r="F49" i="7"/>
  <c r="V681" i="7"/>
  <c r="D681" i="7" s="1"/>
  <c r="H926" i="7"/>
  <c r="G926" i="7"/>
  <c r="F926" i="7"/>
  <c r="E926" i="7"/>
  <c r="C926" i="7"/>
  <c r="K926" i="7"/>
  <c r="J926" i="7"/>
  <c r="I926" i="7"/>
  <c r="K401" i="7"/>
  <c r="J401" i="7"/>
  <c r="I401" i="7"/>
  <c r="H401" i="7"/>
  <c r="G401" i="7"/>
  <c r="F401" i="7"/>
  <c r="E401" i="7"/>
  <c r="C401" i="7"/>
  <c r="J897" i="7"/>
  <c r="I897" i="7"/>
  <c r="G897" i="7"/>
  <c r="F897" i="7"/>
  <c r="E897" i="7"/>
  <c r="C897" i="7"/>
  <c r="K897" i="7"/>
  <c r="H897" i="7"/>
  <c r="V405" i="7"/>
  <c r="D405" i="7" s="1"/>
  <c r="V861" i="7"/>
  <c r="D861" i="7" s="1"/>
  <c r="V408" i="7"/>
  <c r="D408" i="7" s="1"/>
  <c r="V821" i="7"/>
  <c r="D821" i="7" s="1"/>
  <c r="I390" i="7"/>
  <c r="H390" i="7"/>
  <c r="G390" i="7"/>
  <c r="F390" i="7"/>
  <c r="E390" i="7"/>
  <c r="C390" i="7"/>
  <c r="K390" i="7"/>
  <c r="J390" i="7"/>
  <c r="V533" i="7"/>
  <c r="D533" i="7" s="1"/>
  <c r="K58" i="7"/>
  <c r="J58" i="7"/>
  <c r="I58" i="7"/>
  <c r="H58" i="7"/>
  <c r="G58" i="7"/>
  <c r="F58" i="7"/>
  <c r="E58" i="7"/>
  <c r="C58" i="7"/>
  <c r="V528" i="7"/>
  <c r="D528" i="7" s="1"/>
  <c r="K13" i="7"/>
  <c r="J13" i="7"/>
  <c r="I13" i="7"/>
  <c r="H13" i="7"/>
  <c r="G13" i="7"/>
  <c r="F13" i="7"/>
  <c r="E13" i="7"/>
  <c r="C13" i="7"/>
  <c r="K922" i="7"/>
  <c r="J922" i="7"/>
  <c r="I922" i="7"/>
  <c r="G922" i="7"/>
  <c r="F922" i="7"/>
  <c r="E922" i="7"/>
  <c r="H922" i="7"/>
  <c r="C922" i="7"/>
  <c r="K433" i="7"/>
  <c r="J433" i="7"/>
  <c r="I433" i="7"/>
  <c r="H433" i="7"/>
  <c r="G433" i="7"/>
  <c r="F433" i="7"/>
  <c r="E433" i="7"/>
  <c r="C433" i="7"/>
  <c r="V657" i="7"/>
  <c r="D657" i="7" s="1"/>
  <c r="K230" i="7"/>
  <c r="J230" i="7"/>
  <c r="I230" i="7"/>
  <c r="H230" i="7"/>
  <c r="G230" i="7"/>
  <c r="F230" i="7"/>
  <c r="C230" i="7"/>
  <c r="E230" i="7"/>
  <c r="V646" i="7"/>
  <c r="D646" i="7" s="1"/>
  <c r="V48" i="7"/>
  <c r="D48" i="7" s="1"/>
  <c r="I608" i="7"/>
  <c r="H608" i="7"/>
  <c r="G608" i="7"/>
  <c r="F608" i="7"/>
  <c r="E608" i="7"/>
  <c r="C608" i="7"/>
  <c r="K608" i="7"/>
  <c r="J608" i="7"/>
  <c r="K50" i="7"/>
  <c r="J50" i="7"/>
  <c r="I50" i="7"/>
  <c r="H50" i="7"/>
  <c r="G50" i="7"/>
  <c r="F50" i="7"/>
  <c r="E50" i="7"/>
  <c r="C50" i="7"/>
  <c r="V535" i="7"/>
  <c r="D535" i="7" s="1"/>
  <c r="V788" i="7"/>
  <c r="D788" i="7" s="1"/>
  <c r="K372" i="7"/>
  <c r="J372" i="7"/>
  <c r="I372" i="7"/>
  <c r="H372" i="7"/>
  <c r="G372" i="7"/>
  <c r="F372" i="7"/>
  <c r="C372" i="7"/>
  <c r="E372" i="7"/>
  <c r="V710" i="7"/>
  <c r="D710" i="7" s="1"/>
  <c r="E293" i="7"/>
  <c r="C293" i="7"/>
  <c r="K293" i="7"/>
  <c r="J293" i="7"/>
  <c r="I293" i="7"/>
  <c r="H293" i="7"/>
  <c r="G293" i="7"/>
  <c r="F293" i="7"/>
  <c r="F987" i="7"/>
  <c r="E987" i="7"/>
  <c r="C987" i="7"/>
  <c r="K987" i="7"/>
  <c r="J987" i="7"/>
  <c r="H987" i="7"/>
  <c r="I987" i="7"/>
  <c r="G987" i="7"/>
  <c r="K377" i="7"/>
  <c r="J377" i="7"/>
  <c r="I377" i="7"/>
  <c r="H377" i="7"/>
  <c r="G377" i="7"/>
  <c r="F377" i="7"/>
  <c r="E377" i="7"/>
  <c r="C377" i="7"/>
  <c r="K710" i="7"/>
  <c r="J710" i="7"/>
  <c r="I710" i="7"/>
  <c r="H710" i="7"/>
  <c r="G710" i="7"/>
  <c r="F710" i="7"/>
  <c r="E710" i="7"/>
  <c r="C710" i="7"/>
  <c r="K238" i="7"/>
  <c r="J238" i="7"/>
  <c r="I238" i="7"/>
  <c r="H238" i="7"/>
  <c r="G238" i="7"/>
  <c r="F238" i="7"/>
  <c r="E238" i="7"/>
  <c r="C238" i="7"/>
  <c r="I179" i="7"/>
  <c r="H179" i="7"/>
  <c r="G179" i="7"/>
  <c r="K179" i="7"/>
  <c r="J179" i="7"/>
  <c r="F179" i="7"/>
  <c r="E179" i="7"/>
  <c r="C179" i="7"/>
  <c r="V27" i="7"/>
  <c r="D27" i="7" s="1"/>
  <c r="V36" i="7"/>
  <c r="D36" i="7" s="1"/>
  <c r="K672" i="7"/>
  <c r="J672" i="7"/>
  <c r="F672" i="7"/>
  <c r="C672" i="7"/>
  <c r="E672" i="7"/>
  <c r="I672" i="7"/>
  <c r="H672" i="7"/>
  <c r="G672" i="7"/>
  <c r="D182" i="7"/>
  <c r="V182" i="7"/>
  <c r="V662" i="7"/>
  <c r="D662" i="7" s="1"/>
  <c r="G216" i="7"/>
  <c r="F216" i="7"/>
  <c r="E216" i="7"/>
  <c r="J216" i="7"/>
  <c r="I216" i="7"/>
  <c r="H216" i="7"/>
  <c r="C216" i="7"/>
  <c r="K216" i="7"/>
  <c r="V631" i="7"/>
  <c r="D631" i="7" s="1"/>
  <c r="V866" i="7"/>
  <c r="D866" i="7" s="1"/>
  <c r="K292" i="7"/>
  <c r="J292" i="7"/>
  <c r="I292" i="7"/>
  <c r="H292" i="7"/>
  <c r="G292" i="7"/>
  <c r="F292" i="7"/>
  <c r="E292" i="7"/>
  <c r="C292" i="7"/>
  <c r="C784" i="7"/>
  <c r="K784" i="7"/>
  <c r="J784" i="7"/>
  <c r="I784" i="7"/>
  <c r="H784" i="7"/>
  <c r="G784" i="7"/>
  <c r="F784" i="7"/>
  <c r="E784" i="7"/>
  <c r="J346" i="7"/>
  <c r="K346" i="7"/>
  <c r="I346" i="7"/>
  <c r="H346" i="7"/>
  <c r="G346" i="7"/>
  <c r="F346" i="7"/>
  <c r="E346" i="7"/>
  <c r="C346" i="7"/>
  <c r="K781" i="7"/>
  <c r="J781" i="7"/>
  <c r="I781" i="7"/>
  <c r="H781" i="7"/>
  <c r="G781" i="7"/>
  <c r="F781" i="7"/>
  <c r="E781" i="7"/>
  <c r="C781" i="7"/>
  <c r="D228" i="7"/>
  <c r="V228" i="7"/>
  <c r="V949" i="7"/>
  <c r="D949" i="7" s="1"/>
  <c r="K361" i="7"/>
  <c r="J361" i="7"/>
  <c r="I361" i="7"/>
  <c r="H361" i="7"/>
  <c r="G361" i="7"/>
  <c r="F361" i="7"/>
  <c r="C361" i="7"/>
  <c r="E361" i="7"/>
  <c r="I693" i="7"/>
  <c r="H693" i="7"/>
  <c r="C693" i="7"/>
  <c r="K693" i="7"/>
  <c r="J693" i="7"/>
  <c r="G693" i="7"/>
  <c r="F693" i="7"/>
  <c r="E693" i="7"/>
  <c r="V193" i="7"/>
  <c r="D193" i="7" s="1"/>
  <c r="V704" i="7"/>
  <c r="D704" i="7" s="1"/>
  <c r="V196" i="7"/>
  <c r="D196" i="7" s="1"/>
  <c r="I648" i="7"/>
  <c r="H648" i="7"/>
  <c r="G648" i="7"/>
  <c r="F648" i="7"/>
  <c r="E648" i="7"/>
  <c r="C648" i="7"/>
  <c r="K648" i="7"/>
  <c r="J648" i="7"/>
  <c r="V203" i="7"/>
  <c r="D203" i="7" s="1"/>
  <c r="V671" i="7"/>
  <c r="D671" i="7" s="1"/>
  <c r="J849" i="7"/>
  <c r="I849" i="7"/>
  <c r="H849" i="7"/>
  <c r="G849" i="7"/>
  <c r="F849" i="7"/>
  <c r="E849" i="7"/>
  <c r="C849" i="7"/>
  <c r="K849" i="7"/>
  <c r="V357" i="7"/>
  <c r="D357" i="7" s="1"/>
  <c r="H878" i="7"/>
  <c r="G878" i="7"/>
  <c r="F878" i="7"/>
  <c r="E878" i="7"/>
  <c r="C878" i="7"/>
  <c r="K878" i="7"/>
  <c r="J878" i="7"/>
  <c r="I878" i="7"/>
  <c r="V417" i="7"/>
  <c r="D417" i="7" s="1"/>
  <c r="V674" i="7"/>
  <c r="D674" i="7" s="1"/>
  <c r="V152" i="7"/>
  <c r="D152" i="7" s="1"/>
  <c r="V579" i="7"/>
  <c r="D579" i="7" s="1"/>
  <c r="K148" i="7"/>
  <c r="J148" i="7"/>
  <c r="I148" i="7"/>
  <c r="H148" i="7"/>
  <c r="G148" i="7"/>
  <c r="F148" i="7"/>
  <c r="E148" i="7"/>
  <c r="C148" i="7"/>
  <c r="V620" i="7"/>
  <c r="D620" i="7" s="1"/>
  <c r="V46" i="7"/>
  <c r="D46" i="7" s="1"/>
  <c r="K606" i="7"/>
  <c r="J606" i="7"/>
  <c r="I606" i="7"/>
  <c r="H606" i="7"/>
  <c r="G606" i="7"/>
  <c r="F606" i="7"/>
  <c r="E606" i="7"/>
  <c r="C606" i="7"/>
  <c r="V812" i="7"/>
  <c r="D812" i="7" s="1"/>
  <c r="V306" i="7"/>
  <c r="D306" i="7" s="1"/>
  <c r="C776" i="7"/>
  <c r="I776" i="7"/>
  <c r="H776" i="7"/>
  <c r="G776" i="7"/>
  <c r="F776" i="7"/>
  <c r="E776" i="7"/>
  <c r="K776" i="7"/>
  <c r="J776" i="7"/>
  <c r="V246" i="7"/>
  <c r="D246" i="7" s="1"/>
  <c r="V716" i="7"/>
  <c r="D716" i="7" s="1"/>
  <c r="V159" i="7"/>
  <c r="D159" i="7" s="1"/>
  <c r="V813" i="7"/>
  <c r="D813" i="7" s="1"/>
  <c r="V311" i="7"/>
  <c r="D311" i="7" s="1"/>
  <c r="K601" i="7"/>
  <c r="J601" i="7"/>
  <c r="I601" i="7"/>
  <c r="H601" i="7"/>
  <c r="G601" i="7"/>
  <c r="F601" i="7"/>
  <c r="E601" i="7"/>
  <c r="C601" i="7"/>
  <c r="K134" i="7"/>
  <c r="J134" i="7"/>
  <c r="I134" i="7"/>
  <c r="H134" i="7"/>
  <c r="G134" i="7"/>
  <c r="F134" i="7"/>
  <c r="E134" i="7"/>
  <c r="C134" i="7"/>
  <c r="V622" i="7"/>
  <c r="D622" i="7" s="1"/>
  <c r="V83" i="7"/>
  <c r="D83" i="7" s="1"/>
  <c r="V566" i="7"/>
  <c r="D566" i="7" s="1"/>
  <c r="V72" i="7"/>
  <c r="D72" i="7" s="1"/>
  <c r="F551" i="7"/>
  <c r="E551" i="7"/>
  <c r="C551" i="7"/>
  <c r="K551" i="7"/>
  <c r="J551" i="7"/>
  <c r="I551" i="7"/>
  <c r="H551" i="7"/>
  <c r="G551" i="7"/>
  <c r="V790" i="7"/>
  <c r="D790" i="7" s="1"/>
  <c r="V248" i="7"/>
  <c r="D248" i="7" s="1"/>
  <c r="E727" i="7"/>
  <c r="C727" i="7"/>
  <c r="K727" i="7"/>
  <c r="J727" i="7"/>
  <c r="I727" i="7"/>
  <c r="H727" i="7"/>
  <c r="G727" i="7"/>
  <c r="F727" i="7"/>
  <c r="K201" i="7"/>
  <c r="C201" i="7"/>
  <c r="J201" i="7"/>
  <c r="I201" i="7"/>
  <c r="H201" i="7"/>
  <c r="G201" i="7"/>
  <c r="F201" i="7"/>
  <c r="E201" i="7"/>
  <c r="K716" i="7"/>
  <c r="J716" i="7"/>
  <c r="I716" i="7"/>
  <c r="H716" i="7"/>
  <c r="G716" i="7"/>
  <c r="C716" i="7"/>
  <c r="F716" i="7"/>
  <c r="E716" i="7"/>
  <c r="E149" i="7"/>
  <c r="C149" i="7"/>
  <c r="K149" i="7"/>
  <c r="J149" i="7"/>
  <c r="I149" i="7"/>
  <c r="H149" i="7"/>
  <c r="G149" i="7"/>
  <c r="F149" i="7"/>
  <c r="V883" i="7"/>
  <c r="D883" i="7" s="1"/>
  <c r="V367" i="7"/>
  <c r="D367" i="7" s="1"/>
  <c r="K622" i="7"/>
  <c r="J622" i="7"/>
  <c r="I622" i="7"/>
  <c r="H622" i="7"/>
  <c r="G622" i="7"/>
  <c r="F622" i="7"/>
  <c r="E622" i="7"/>
  <c r="C622" i="7"/>
  <c r="V120" i="7"/>
  <c r="D120" i="7" s="1"/>
  <c r="K615" i="7"/>
  <c r="J615" i="7"/>
  <c r="I615" i="7"/>
  <c r="H615" i="7"/>
  <c r="G615" i="7"/>
  <c r="F615" i="7"/>
  <c r="E615" i="7"/>
  <c r="C615" i="7"/>
  <c r="K641" i="7"/>
  <c r="J641" i="7"/>
  <c r="I641" i="7"/>
  <c r="H641" i="7"/>
  <c r="G641" i="7"/>
  <c r="F641" i="7"/>
  <c r="E641" i="7"/>
  <c r="C641" i="7"/>
  <c r="K156" i="7"/>
  <c r="J156" i="7"/>
  <c r="I156" i="7"/>
  <c r="H156" i="7"/>
  <c r="G156" i="7"/>
  <c r="F156" i="7"/>
  <c r="E156" i="7"/>
  <c r="C156" i="7"/>
  <c r="V752" i="7"/>
  <c r="D752" i="7" s="1"/>
  <c r="K260" i="7"/>
  <c r="J260" i="7"/>
  <c r="I260" i="7"/>
  <c r="H260" i="7"/>
  <c r="G260" i="7"/>
  <c r="F260" i="7"/>
  <c r="E260" i="7"/>
  <c r="C260" i="7"/>
  <c r="V992" i="7"/>
  <c r="D992" i="7" s="1"/>
  <c r="V415" i="7"/>
  <c r="D415" i="7" s="1"/>
  <c r="V53" i="7"/>
  <c r="D53" i="7" s="1"/>
  <c r="E602" i="7"/>
  <c r="C602" i="7"/>
  <c r="K602" i="7"/>
  <c r="J602" i="7"/>
  <c r="H602" i="7"/>
  <c r="G602" i="7"/>
  <c r="I602" i="7"/>
  <c r="F602" i="7"/>
  <c r="E133" i="7"/>
  <c r="C133" i="7"/>
  <c r="K133" i="7"/>
  <c r="J133" i="7"/>
  <c r="I133" i="7"/>
  <c r="H133" i="7"/>
  <c r="G133" i="7"/>
  <c r="F133" i="7"/>
  <c r="V616" i="7"/>
  <c r="D616" i="7" s="1"/>
  <c r="V574" i="7"/>
  <c r="D574" i="7" s="1"/>
  <c r="K386" i="7"/>
  <c r="J386" i="7"/>
  <c r="H386" i="7"/>
  <c r="G386" i="7"/>
  <c r="F386" i="7"/>
  <c r="E386" i="7"/>
  <c r="C386" i="7"/>
  <c r="I386" i="7"/>
  <c r="V7" i="7"/>
  <c r="D7" i="7" s="1"/>
  <c r="D588" i="7"/>
  <c r="V588" i="7"/>
  <c r="V158" i="7"/>
  <c r="D158" i="7" s="1"/>
  <c r="V141" i="7"/>
  <c r="D141" i="7" s="1"/>
  <c r="F527" i="7"/>
  <c r="E527" i="7"/>
  <c r="C527" i="7"/>
  <c r="K527" i="7"/>
  <c r="J527" i="7"/>
  <c r="I527" i="7"/>
  <c r="H527" i="7"/>
  <c r="G527" i="7"/>
  <c r="V779" i="7"/>
  <c r="D779" i="7" s="1"/>
  <c r="V232" i="7"/>
  <c r="D232" i="7" s="1"/>
  <c r="J689" i="7"/>
  <c r="I689" i="7"/>
  <c r="H689" i="7"/>
  <c r="K689" i="7"/>
  <c r="G689" i="7"/>
  <c r="F689" i="7"/>
  <c r="E689" i="7"/>
  <c r="C689" i="7"/>
  <c r="K655" i="7"/>
  <c r="J655" i="7"/>
  <c r="I655" i="7"/>
  <c r="H655" i="7"/>
  <c r="G655" i="7"/>
  <c r="F655" i="7"/>
  <c r="E655" i="7"/>
  <c r="C655" i="7"/>
  <c r="V276" i="7"/>
  <c r="D276" i="7" s="1"/>
  <c r="V602" i="7"/>
  <c r="D602" i="7" s="1"/>
  <c r="V331" i="7"/>
  <c r="D331" i="7" s="1"/>
  <c r="V492" i="7"/>
  <c r="D492" i="7" s="1"/>
  <c r="V362" i="7"/>
  <c r="D362" i="7" s="1"/>
  <c r="F963" i="7"/>
  <c r="E963" i="7"/>
  <c r="C963" i="7"/>
  <c r="K963" i="7"/>
  <c r="J963" i="7"/>
  <c r="H963" i="7"/>
  <c r="I963" i="7"/>
  <c r="G963" i="7"/>
  <c r="V332" i="7"/>
  <c r="D332" i="7" s="1"/>
  <c r="K635" i="7"/>
  <c r="J635" i="7"/>
  <c r="I635" i="7"/>
  <c r="H635" i="7"/>
  <c r="G635" i="7"/>
  <c r="F635" i="7"/>
  <c r="E635" i="7"/>
  <c r="C635" i="7"/>
  <c r="K504" i="7"/>
  <c r="J504" i="7"/>
  <c r="I504" i="7"/>
  <c r="H504" i="7"/>
  <c r="G504" i="7"/>
  <c r="F504" i="7"/>
  <c r="E504" i="7"/>
  <c r="C504" i="7"/>
  <c r="K38" i="7"/>
  <c r="J38" i="7"/>
  <c r="I38" i="7"/>
  <c r="H38" i="7"/>
  <c r="G38" i="7"/>
  <c r="F38" i="7"/>
  <c r="E38" i="7"/>
  <c r="C38" i="7"/>
  <c r="V454" i="7"/>
  <c r="D454" i="7" s="1"/>
  <c r="G256" i="7"/>
  <c r="F256" i="7"/>
  <c r="E256" i="7"/>
  <c r="C256" i="7"/>
  <c r="K256" i="7"/>
  <c r="J256" i="7"/>
  <c r="I256" i="7"/>
  <c r="H256" i="7"/>
  <c r="V939" i="7"/>
  <c r="D939" i="7" s="1"/>
  <c r="V996" i="7"/>
  <c r="D996" i="7" s="1"/>
  <c r="K948" i="7"/>
  <c r="J948" i="7"/>
  <c r="I948" i="7"/>
  <c r="H948" i="7"/>
  <c r="G948" i="7"/>
  <c r="F948" i="7"/>
  <c r="E948" i="7"/>
  <c r="C948" i="7"/>
  <c r="K26" i="7"/>
  <c r="J26" i="7"/>
  <c r="I26" i="7"/>
  <c r="H26" i="7"/>
  <c r="G26" i="7"/>
  <c r="F26" i="7"/>
  <c r="E26" i="7"/>
  <c r="C26" i="7"/>
  <c r="K142" i="7"/>
  <c r="J142" i="7"/>
  <c r="I142" i="7"/>
  <c r="H142" i="7"/>
  <c r="G142" i="7"/>
  <c r="F142" i="7"/>
  <c r="E142" i="7"/>
  <c r="C142" i="7"/>
  <c r="V404" i="7"/>
  <c r="D404" i="7" s="1"/>
  <c r="I195" i="7"/>
  <c r="H195" i="7"/>
  <c r="G195" i="7"/>
  <c r="K195" i="7"/>
  <c r="J195" i="7"/>
  <c r="F195" i="7"/>
  <c r="E195" i="7"/>
  <c r="C195" i="7"/>
  <c r="K965" i="7"/>
  <c r="J965" i="7"/>
  <c r="I965" i="7"/>
  <c r="H965" i="7"/>
  <c r="G965" i="7"/>
  <c r="F965" i="7"/>
  <c r="C965" i="7"/>
  <c r="E965" i="7"/>
  <c r="V598" i="7"/>
  <c r="D598" i="7" s="1"/>
  <c r="V931" i="7"/>
  <c r="D931" i="7" s="1"/>
  <c r="K959" i="7"/>
  <c r="J959" i="7"/>
  <c r="I959" i="7"/>
  <c r="H959" i="7"/>
  <c r="G959" i="7"/>
  <c r="F959" i="7"/>
  <c r="E959" i="7"/>
  <c r="C959" i="7"/>
  <c r="I358" i="7"/>
  <c r="H358" i="7"/>
  <c r="G358" i="7"/>
  <c r="K358" i="7"/>
  <c r="J358" i="7"/>
  <c r="F358" i="7"/>
  <c r="E358" i="7"/>
  <c r="C358" i="7"/>
  <c r="V63" i="7"/>
  <c r="D63" i="7" s="1"/>
  <c r="J969" i="7"/>
  <c r="I969" i="7"/>
  <c r="H969" i="7"/>
  <c r="G969" i="7"/>
  <c r="F969" i="7"/>
  <c r="E969" i="7"/>
  <c r="C969" i="7"/>
  <c r="K969" i="7"/>
  <c r="V438" i="7"/>
  <c r="D438" i="7" s="1"/>
  <c r="V841" i="7"/>
  <c r="D841" i="7" s="1"/>
  <c r="V558" i="7"/>
  <c r="D558" i="7" s="1"/>
  <c r="K29" i="7"/>
  <c r="J29" i="7"/>
  <c r="I29" i="7"/>
  <c r="H29" i="7"/>
  <c r="G29" i="7"/>
  <c r="F29" i="7"/>
  <c r="E29" i="7"/>
  <c r="C29" i="7"/>
  <c r="K587" i="7"/>
  <c r="J587" i="7"/>
  <c r="H587" i="7"/>
  <c r="G587" i="7"/>
  <c r="F587" i="7"/>
  <c r="E587" i="7"/>
  <c r="C587" i="7"/>
  <c r="I587" i="7"/>
  <c r="V412" i="7"/>
  <c r="D412" i="7" s="1"/>
  <c r="V347" i="7"/>
  <c r="D347" i="7" s="1"/>
  <c r="V870" i="7"/>
  <c r="D870" i="7" s="1"/>
  <c r="V832" i="7"/>
  <c r="D832" i="7" s="1"/>
  <c r="I47" i="7"/>
  <c r="H47" i="7"/>
  <c r="G47" i="7"/>
  <c r="F47" i="7"/>
  <c r="E47" i="7"/>
  <c r="C47" i="7"/>
  <c r="K47" i="7"/>
  <c r="J47" i="7"/>
  <c r="V987" i="7"/>
  <c r="D987" i="7" s="1"/>
  <c r="E205" i="7"/>
  <c r="C205" i="7"/>
  <c r="K205" i="7"/>
  <c r="J205" i="7"/>
  <c r="I205" i="7"/>
  <c r="H205" i="7"/>
  <c r="G205" i="7"/>
  <c r="F205" i="7"/>
  <c r="V550" i="7"/>
  <c r="D550" i="7" s="1"/>
  <c r="V29" i="7"/>
  <c r="D29" i="7" s="1"/>
  <c r="V385" i="7"/>
  <c r="D385" i="7" s="1"/>
  <c r="F931" i="7"/>
  <c r="E931" i="7"/>
  <c r="C931" i="7"/>
  <c r="K931" i="7"/>
  <c r="J931" i="7"/>
  <c r="H931" i="7"/>
  <c r="I931" i="7"/>
  <c r="G931" i="7"/>
  <c r="G192" i="7"/>
  <c r="F192" i="7"/>
  <c r="E192" i="7"/>
  <c r="C192" i="7"/>
  <c r="K192" i="7"/>
  <c r="J192" i="7"/>
  <c r="I192" i="7"/>
  <c r="H192" i="7"/>
  <c r="V69" i="7"/>
  <c r="D69" i="7" s="1"/>
  <c r="E180" i="7"/>
  <c r="C180" i="7"/>
  <c r="K180" i="7"/>
  <c r="J180" i="7"/>
  <c r="I180" i="7"/>
  <c r="H180" i="7"/>
  <c r="G180" i="7"/>
  <c r="F180" i="7"/>
  <c r="I100" i="7"/>
  <c r="G100" i="7"/>
  <c r="F100" i="7"/>
  <c r="H100" i="7"/>
  <c r="E100" i="7"/>
  <c r="C100" i="7"/>
  <c r="K100" i="7"/>
  <c r="J100" i="7"/>
  <c r="V787" i="7"/>
  <c r="D787" i="7" s="1"/>
  <c r="V313" i="7"/>
  <c r="D313" i="7" s="1"/>
  <c r="V278" i="7"/>
  <c r="D278" i="7" s="1"/>
  <c r="V936" i="7"/>
  <c r="D936" i="7" s="1"/>
  <c r="E666" i="7"/>
  <c r="C666" i="7"/>
  <c r="K666" i="7"/>
  <c r="J666" i="7"/>
  <c r="I666" i="7"/>
  <c r="H666" i="7"/>
  <c r="G666" i="7"/>
  <c r="F666" i="7"/>
  <c r="V628" i="7"/>
  <c r="D628" i="7" s="1"/>
  <c r="K611" i="7"/>
  <c r="J611" i="7"/>
  <c r="I611" i="7"/>
  <c r="H611" i="7"/>
  <c r="G611" i="7"/>
  <c r="F611" i="7"/>
  <c r="E611" i="7"/>
  <c r="C611" i="7"/>
  <c r="V826" i="7"/>
  <c r="D826" i="7" s="1"/>
  <c r="V829" i="7"/>
  <c r="D829" i="7" s="1"/>
  <c r="K617" i="7"/>
  <c r="J617" i="7"/>
  <c r="I617" i="7"/>
  <c r="H617" i="7"/>
  <c r="G617" i="7"/>
  <c r="F617" i="7"/>
  <c r="E617" i="7"/>
  <c r="C617" i="7"/>
  <c r="V58" i="7"/>
  <c r="D58" i="7" s="1"/>
  <c r="I107" i="7"/>
  <c r="H107" i="7"/>
  <c r="K107" i="7"/>
  <c r="J107" i="7"/>
  <c r="G107" i="7"/>
  <c r="F107" i="7"/>
  <c r="E107" i="7"/>
  <c r="C107" i="7"/>
  <c r="V777" i="7"/>
  <c r="D777" i="7" s="1"/>
  <c r="V687" i="7"/>
  <c r="D687" i="7" s="1"/>
  <c r="K748" i="7"/>
  <c r="J748" i="7"/>
  <c r="I748" i="7"/>
  <c r="H748" i="7"/>
  <c r="G748" i="7"/>
  <c r="F748" i="7"/>
  <c r="E748" i="7"/>
  <c r="C748" i="7"/>
  <c r="H814" i="7"/>
  <c r="G814" i="7"/>
  <c r="F814" i="7"/>
  <c r="E814" i="7"/>
  <c r="C814" i="7"/>
  <c r="J814" i="7"/>
  <c r="K814" i="7"/>
  <c r="I814" i="7"/>
  <c r="K612" i="7"/>
  <c r="J612" i="7"/>
  <c r="I612" i="7"/>
  <c r="H612" i="7"/>
  <c r="G612" i="7"/>
  <c r="F612" i="7"/>
  <c r="E612" i="7"/>
  <c r="C612" i="7"/>
  <c r="V47" i="7"/>
  <c r="D47" i="7" s="1"/>
  <c r="V561" i="7"/>
  <c r="D561" i="7" s="1"/>
  <c r="V542" i="7"/>
  <c r="D542" i="7" s="1"/>
  <c r="K246" i="7"/>
  <c r="J246" i="7"/>
  <c r="I246" i="7"/>
  <c r="H246" i="7"/>
  <c r="G246" i="7"/>
  <c r="F246" i="7"/>
  <c r="E246" i="7"/>
  <c r="C246" i="7"/>
  <c r="V751" i="7"/>
  <c r="D751" i="7" s="1"/>
  <c r="K209" i="7"/>
  <c r="E209" i="7"/>
  <c r="C209" i="7"/>
  <c r="I209" i="7"/>
  <c r="H209" i="7"/>
  <c r="G209" i="7"/>
  <c r="F209" i="7"/>
  <c r="J209" i="7"/>
  <c r="K663" i="7"/>
  <c r="J663" i="7"/>
  <c r="I663" i="7"/>
  <c r="H663" i="7"/>
  <c r="G663" i="7"/>
  <c r="F663" i="7"/>
  <c r="E663" i="7"/>
  <c r="C663" i="7"/>
  <c r="V124" i="7"/>
  <c r="D124" i="7" s="1"/>
  <c r="K340" i="7"/>
  <c r="F340" i="7"/>
  <c r="J340" i="7"/>
  <c r="I340" i="7"/>
  <c r="H340" i="7"/>
  <c r="G340" i="7"/>
  <c r="E340" i="7"/>
  <c r="C340" i="7"/>
  <c r="K585" i="7"/>
  <c r="J585" i="7"/>
  <c r="I585" i="7"/>
  <c r="H585" i="7"/>
  <c r="F585" i="7"/>
  <c r="E585" i="7"/>
  <c r="C585" i="7"/>
  <c r="G585" i="7"/>
  <c r="K220" i="7"/>
  <c r="J220" i="7"/>
  <c r="G220" i="7"/>
  <c r="F220" i="7"/>
  <c r="E220" i="7"/>
  <c r="C220" i="7"/>
  <c r="I220" i="7"/>
  <c r="H220" i="7"/>
  <c r="V627" i="7"/>
  <c r="D627" i="7" s="1"/>
  <c r="E253" i="7"/>
  <c r="C253" i="7"/>
  <c r="K253" i="7"/>
  <c r="J253" i="7"/>
  <c r="I253" i="7"/>
  <c r="H253" i="7"/>
  <c r="G253" i="7"/>
  <c r="F253" i="7"/>
  <c r="V998" i="7"/>
  <c r="D998" i="7" s="1"/>
  <c r="F479" i="7"/>
  <c r="E479" i="7"/>
  <c r="C479" i="7"/>
  <c r="K479" i="7"/>
  <c r="I479" i="7"/>
  <c r="H479" i="7"/>
  <c r="J479" i="7"/>
  <c r="G479" i="7"/>
  <c r="V59" i="7"/>
  <c r="D59" i="7" s="1"/>
  <c r="K705" i="7"/>
  <c r="J705" i="7"/>
  <c r="I705" i="7"/>
  <c r="H705" i="7"/>
  <c r="G705" i="7"/>
  <c r="F705" i="7"/>
  <c r="E705" i="7"/>
  <c r="C705" i="7"/>
  <c r="V177" i="7"/>
  <c r="D177" i="7" s="1"/>
  <c r="K8" i="7"/>
  <c r="J8" i="7"/>
  <c r="I8" i="7"/>
  <c r="H8" i="7"/>
  <c r="G8" i="7"/>
  <c r="F8" i="7"/>
  <c r="E8" i="7"/>
  <c r="C8" i="7"/>
  <c r="K412" i="7"/>
  <c r="J412" i="7"/>
  <c r="I412" i="7"/>
  <c r="H412" i="7"/>
  <c r="G412" i="7"/>
  <c r="F412" i="7"/>
  <c r="C412" i="7"/>
  <c r="E412" i="7"/>
  <c r="V195" i="7"/>
  <c r="D195" i="7" s="1"/>
  <c r="D455" i="7"/>
  <c r="V455" i="7"/>
  <c r="K491" i="7"/>
  <c r="J491" i="7"/>
  <c r="I491" i="7"/>
  <c r="H491" i="7"/>
  <c r="G491" i="7"/>
  <c r="F491" i="7"/>
  <c r="E491" i="7"/>
  <c r="C491" i="7"/>
  <c r="K162" i="7"/>
  <c r="J162" i="7"/>
  <c r="I162" i="7"/>
  <c r="H162" i="7"/>
  <c r="G162" i="7"/>
  <c r="F162" i="7"/>
  <c r="E162" i="7"/>
  <c r="C162" i="7"/>
  <c r="K946" i="7"/>
  <c r="J946" i="7"/>
  <c r="I946" i="7"/>
  <c r="H946" i="7"/>
  <c r="G946" i="7"/>
  <c r="F946" i="7"/>
  <c r="E946" i="7"/>
  <c r="C946" i="7"/>
  <c r="K428" i="7"/>
  <c r="J428" i="7"/>
  <c r="I428" i="7"/>
  <c r="H428" i="7"/>
  <c r="G428" i="7"/>
  <c r="F428" i="7"/>
  <c r="C428" i="7"/>
  <c r="E428" i="7"/>
  <c r="I68" i="7"/>
  <c r="G68" i="7"/>
  <c r="H68" i="7"/>
  <c r="F68" i="7"/>
  <c r="E68" i="7"/>
  <c r="C68" i="7"/>
  <c r="K68" i="7"/>
  <c r="J68" i="7"/>
  <c r="V44" i="7"/>
  <c r="D44" i="7" s="1"/>
  <c r="I632" i="7"/>
  <c r="H632" i="7"/>
  <c r="G632" i="7"/>
  <c r="F632" i="7"/>
  <c r="E632" i="7"/>
  <c r="C632" i="7"/>
  <c r="K632" i="7"/>
  <c r="J632" i="7"/>
  <c r="K396" i="7"/>
  <c r="J396" i="7"/>
  <c r="I396" i="7"/>
  <c r="H396" i="7"/>
  <c r="G396" i="7"/>
  <c r="F396" i="7"/>
  <c r="C396" i="7"/>
  <c r="E396" i="7"/>
  <c r="G232" i="7"/>
  <c r="F232" i="7"/>
  <c r="E232" i="7"/>
  <c r="C232" i="7"/>
  <c r="J232" i="7"/>
  <c r="H232" i="7"/>
  <c r="K232" i="7"/>
  <c r="I232" i="7"/>
  <c r="G144" i="7"/>
  <c r="F144" i="7"/>
  <c r="E144" i="7"/>
  <c r="C144" i="7"/>
  <c r="K144" i="7"/>
  <c r="J144" i="7"/>
  <c r="I144" i="7"/>
  <c r="H144" i="7"/>
  <c r="K420" i="7"/>
  <c r="J420" i="7"/>
  <c r="I420" i="7"/>
  <c r="H420" i="7"/>
  <c r="G420" i="7"/>
  <c r="F420" i="7"/>
  <c r="C420" i="7"/>
  <c r="E420" i="7"/>
  <c r="V391" i="7"/>
  <c r="D391" i="7" s="1"/>
  <c r="V217" i="7"/>
  <c r="D217" i="7" s="1"/>
  <c r="K812" i="7"/>
  <c r="J812" i="7"/>
  <c r="I812" i="7"/>
  <c r="H812" i="7"/>
  <c r="G812" i="7"/>
  <c r="F812" i="7"/>
  <c r="E812" i="7"/>
  <c r="C812" i="7"/>
  <c r="I139" i="7"/>
  <c r="H139" i="7"/>
  <c r="G139" i="7"/>
  <c r="F139" i="7"/>
  <c r="E139" i="7"/>
  <c r="C139" i="7"/>
  <c r="K139" i="7"/>
  <c r="J139" i="7"/>
  <c r="V499" i="7"/>
  <c r="D499" i="7" s="1"/>
  <c r="F463" i="7"/>
  <c r="E463" i="7"/>
  <c r="H463" i="7"/>
  <c r="K463" i="7"/>
  <c r="J463" i="7"/>
  <c r="I463" i="7"/>
  <c r="G463" i="7"/>
  <c r="C463" i="7"/>
  <c r="K829" i="7"/>
  <c r="J829" i="7"/>
  <c r="I829" i="7"/>
  <c r="H829" i="7"/>
  <c r="G829" i="7"/>
  <c r="F829" i="7"/>
  <c r="E829" i="7"/>
  <c r="C829" i="7"/>
  <c r="C516" i="7"/>
  <c r="K516" i="7"/>
  <c r="J516" i="7"/>
  <c r="I516" i="7"/>
  <c r="H516" i="7"/>
  <c r="G516" i="7"/>
  <c r="F516" i="7"/>
  <c r="E516" i="7"/>
  <c r="J857" i="7"/>
  <c r="I857" i="7"/>
  <c r="H857" i="7"/>
  <c r="G857" i="7"/>
  <c r="F857" i="7"/>
  <c r="E857" i="7"/>
  <c r="C857" i="7"/>
  <c r="K857" i="7"/>
  <c r="V856" i="7"/>
  <c r="D856" i="7" s="1"/>
  <c r="K892" i="7"/>
  <c r="I892" i="7"/>
  <c r="H892" i="7"/>
  <c r="F892" i="7"/>
  <c r="E892" i="7"/>
  <c r="J892" i="7"/>
  <c r="G892" i="7"/>
  <c r="C892" i="7"/>
  <c r="V654" i="7"/>
  <c r="D654" i="7" s="1"/>
  <c r="K185" i="7"/>
  <c r="J185" i="7"/>
  <c r="I185" i="7"/>
  <c r="H185" i="7"/>
  <c r="G185" i="7"/>
  <c r="F185" i="7"/>
  <c r="E185" i="7"/>
  <c r="C185" i="7"/>
  <c r="K113" i="7"/>
  <c r="J113" i="7"/>
  <c r="I113" i="7"/>
  <c r="H113" i="7"/>
  <c r="G113" i="7"/>
  <c r="F113" i="7"/>
  <c r="E113" i="7"/>
  <c r="C113" i="7"/>
  <c r="K124" i="7"/>
  <c r="J124" i="7"/>
  <c r="I124" i="7"/>
  <c r="H124" i="7"/>
  <c r="G124" i="7"/>
  <c r="F124" i="7"/>
  <c r="E124" i="7"/>
  <c r="C124" i="7"/>
  <c r="K780" i="7"/>
  <c r="F780" i="7"/>
  <c r="E780" i="7"/>
  <c r="J780" i="7"/>
  <c r="I780" i="7"/>
  <c r="H780" i="7"/>
  <c r="G780" i="7"/>
  <c r="C780" i="7"/>
  <c r="K369" i="7"/>
  <c r="J369" i="7"/>
  <c r="I369" i="7"/>
  <c r="H369" i="7"/>
  <c r="G369" i="7"/>
  <c r="F369" i="7"/>
  <c r="E369" i="7"/>
  <c r="C369" i="7"/>
  <c r="I616" i="7"/>
  <c r="H616" i="7"/>
  <c r="G616" i="7"/>
  <c r="F616" i="7"/>
  <c r="E616" i="7"/>
  <c r="C616" i="7"/>
  <c r="K616" i="7"/>
  <c r="J616" i="7"/>
  <c r="C920" i="7"/>
  <c r="K920" i="7"/>
  <c r="J920" i="7"/>
  <c r="I920" i="7"/>
  <c r="H920" i="7"/>
  <c r="G920" i="7"/>
  <c r="F920" i="7"/>
  <c r="E920" i="7"/>
  <c r="K688" i="7"/>
  <c r="J688" i="7"/>
  <c r="F688" i="7"/>
  <c r="C688" i="7"/>
  <c r="I688" i="7"/>
  <c r="H688" i="7"/>
  <c r="G688" i="7"/>
  <c r="E688" i="7"/>
  <c r="K528" i="7"/>
  <c r="J528" i="7"/>
  <c r="I528" i="7"/>
  <c r="H528" i="7"/>
  <c r="G528" i="7"/>
  <c r="F528" i="7"/>
  <c r="E528" i="7"/>
  <c r="C528" i="7"/>
  <c r="V274" i="7"/>
  <c r="D274" i="7" s="1"/>
  <c r="H443" i="7"/>
  <c r="F443" i="7"/>
  <c r="K443" i="7"/>
  <c r="J443" i="7"/>
  <c r="I443" i="7"/>
  <c r="G443" i="7"/>
  <c r="E443" i="7"/>
  <c r="C443" i="7"/>
  <c r="V589" i="7"/>
  <c r="D589" i="7" s="1"/>
  <c r="V66" i="7"/>
  <c r="D66" i="7" s="1"/>
  <c r="J470" i="7"/>
  <c r="I470" i="7"/>
  <c r="H470" i="7"/>
  <c r="G470" i="7"/>
  <c r="K470" i="7"/>
  <c r="F470" i="7"/>
  <c r="E470" i="7"/>
  <c r="C470" i="7"/>
  <c r="V584" i="7"/>
  <c r="D584" i="7" s="1"/>
  <c r="V706" i="7"/>
  <c r="D706" i="7" s="1"/>
  <c r="C808" i="7"/>
  <c r="K808" i="7"/>
  <c r="F808" i="7"/>
  <c r="J808" i="7"/>
  <c r="I808" i="7"/>
  <c r="H808" i="7"/>
  <c r="G808" i="7"/>
  <c r="E808" i="7"/>
  <c r="V298" i="7"/>
  <c r="D298" i="7" s="1"/>
  <c r="V240" i="7"/>
  <c r="D240" i="7" s="1"/>
  <c r="E125" i="7"/>
  <c r="C125" i="7"/>
  <c r="K125" i="7"/>
  <c r="J125" i="7"/>
  <c r="I125" i="7"/>
  <c r="G125" i="7"/>
  <c r="H125" i="7"/>
  <c r="F125" i="7"/>
  <c r="G395" i="7"/>
  <c r="F395" i="7"/>
  <c r="E395" i="7"/>
  <c r="C395" i="7"/>
  <c r="K395" i="7"/>
  <c r="J395" i="7"/>
  <c r="I395" i="7"/>
  <c r="H395" i="7"/>
  <c r="V877" i="7"/>
  <c r="D877" i="7" s="1"/>
  <c r="E424" i="7"/>
  <c r="C424" i="7"/>
  <c r="K424" i="7"/>
  <c r="J424" i="7"/>
  <c r="I424" i="7"/>
  <c r="H424" i="7"/>
  <c r="G424" i="7"/>
  <c r="F424" i="7"/>
  <c r="V104" i="7"/>
  <c r="D104" i="7" s="1"/>
  <c r="V553" i="7"/>
  <c r="D553" i="7" s="1"/>
  <c r="K456" i="7"/>
  <c r="F456" i="7"/>
  <c r="E456" i="7"/>
  <c r="C456" i="7"/>
  <c r="J456" i="7"/>
  <c r="I456" i="7"/>
  <c r="H456" i="7"/>
  <c r="G456" i="7"/>
  <c r="V138" i="7"/>
  <c r="D138" i="7" s="1"/>
  <c r="K876" i="7"/>
  <c r="F876" i="7"/>
  <c r="E876" i="7"/>
  <c r="C876" i="7"/>
  <c r="J876" i="7"/>
  <c r="I876" i="7"/>
  <c r="H876" i="7"/>
  <c r="G876" i="7"/>
  <c r="K893" i="7"/>
  <c r="I893" i="7"/>
  <c r="H893" i="7"/>
  <c r="G893" i="7"/>
  <c r="F893" i="7"/>
  <c r="E893" i="7"/>
  <c r="C893" i="7"/>
  <c r="J893" i="7"/>
  <c r="K356" i="7"/>
  <c r="F356" i="7"/>
  <c r="C356" i="7"/>
  <c r="J356" i="7"/>
  <c r="I356" i="7"/>
  <c r="H356" i="7"/>
  <c r="G356" i="7"/>
  <c r="E356" i="7"/>
  <c r="V219" i="7"/>
  <c r="D219" i="7" s="1"/>
  <c r="V530" i="7"/>
  <c r="D530" i="7" s="1"/>
  <c r="K457" i="7"/>
  <c r="J457" i="7"/>
  <c r="I457" i="7"/>
  <c r="C457" i="7"/>
  <c r="F457" i="7"/>
  <c r="E457" i="7"/>
  <c r="H457" i="7"/>
  <c r="G457" i="7"/>
  <c r="F875" i="7"/>
  <c r="E875" i="7"/>
  <c r="K875" i="7"/>
  <c r="J875" i="7"/>
  <c r="I875" i="7"/>
  <c r="H875" i="7"/>
  <c r="G875" i="7"/>
  <c r="C875" i="7"/>
  <c r="V319" i="7"/>
  <c r="D319" i="7" s="1"/>
  <c r="V597" i="7"/>
  <c r="D597" i="7" s="1"/>
  <c r="E578" i="7"/>
  <c r="C578" i="7"/>
  <c r="K578" i="7"/>
  <c r="G578" i="7"/>
  <c r="F578" i="7"/>
  <c r="J578" i="7"/>
  <c r="I578" i="7"/>
  <c r="H578" i="7"/>
  <c r="E117" i="7"/>
  <c r="C117" i="7"/>
  <c r="K117" i="7"/>
  <c r="J117" i="7"/>
  <c r="G117" i="7"/>
  <c r="I117" i="7"/>
  <c r="H117" i="7"/>
  <c r="F117" i="7"/>
  <c r="J559" i="7"/>
  <c r="E559" i="7"/>
  <c r="I559" i="7"/>
  <c r="H559" i="7"/>
  <c r="G559" i="7"/>
  <c r="F559" i="7"/>
  <c r="C559" i="7"/>
  <c r="K559" i="7"/>
  <c r="V713" i="7"/>
  <c r="D713" i="7" s="1"/>
  <c r="H683" i="7"/>
  <c r="F683" i="7"/>
  <c r="E683" i="7"/>
  <c r="K683" i="7"/>
  <c r="J683" i="7"/>
  <c r="I683" i="7"/>
  <c r="G683" i="7"/>
  <c r="C683" i="7"/>
  <c r="V129" i="7"/>
  <c r="D129" i="7" s="1"/>
  <c r="V350" i="7"/>
  <c r="D350" i="7" s="1"/>
  <c r="K740" i="7"/>
  <c r="J740" i="7"/>
  <c r="I740" i="7"/>
  <c r="H740" i="7"/>
  <c r="G740" i="7"/>
  <c r="F740" i="7"/>
  <c r="E740" i="7"/>
  <c r="C740" i="7"/>
  <c r="E9" i="7"/>
  <c r="C9" i="7"/>
  <c r="K9" i="7"/>
  <c r="J9" i="7"/>
  <c r="H9" i="7"/>
  <c r="F9" i="7"/>
  <c r="I9" i="7"/>
  <c r="G9" i="7"/>
  <c r="E221" i="7"/>
  <c r="C221" i="7"/>
  <c r="K221" i="7"/>
  <c r="J221" i="7"/>
  <c r="F221" i="7"/>
  <c r="I221" i="7"/>
  <c r="H221" i="7"/>
  <c r="G221" i="7"/>
  <c r="D611" i="7"/>
  <c r="V611" i="7"/>
  <c r="G581" i="7"/>
  <c r="F581" i="7"/>
  <c r="C581" i="7"/>
  <c r="I581" i="7"/>
  <c r="K581" i="7"/>
  <c r="J581" i="7"/>
  <c r="H581" i="7"/>
  <c r="E581" i="7"/>
  <c r="K651" i="7"/>
  <c r="J651" i="7"/>
  <c r="I651" i="7"/>
  <c r="H651" i="7"/>
  <c r="G651" i="7"/>
  <c r="F651" i="7"/>
  <c r="E651" i="7"/>
  <c r="C651" i="7"/>
  <c r="F779" i="7"/>
  <c r="E779" i="7"/>
  <c r="K779" i="7"/>
  <c r="J779" i="7"/>
  <c r="I779" i="7"/>
  <c r="H779" i="7"/>
  <c r="G779" i="7"/>
  <c r="C779" i="7"/>
  <c r="V723" i="7"/>
  <c r="D723" i="7" s="1"/>
  <c r="V200" i="7"/>
  <c r="D200" i="7" s="1"/>
  <c r="V334" i="7"/>
  <c r="D334" i="7" s="1"/>
  <c r="V711" i="7"/>
  <c r="D711" i="7" s="1"/>
  <c r="E197" i="7"/>
  <c r="C197" i="7"/>
  <c r="K197" i="7"/>
  <c r="J197" i="7"/>
  <c r="I197" i="7"/>
  <c r="H197" i="7"/>
  <c r="G197" i="7"/>
  <c r="F197" i="7"/>
  <c r="V166" i="7"/>
  <c r="D166" i="7" s="1"/>
  <c r="I235" i="7"/>
  <c r="H235" i="7"/>
  <c r="G235" i="7"/>
  <c r="F235" i="7"/>
  <c r="E235" i="7"/>
  <c r="C235" i="7"/>
  <c r="J235" i="7"/>
  <c r="K235" i="7"/>
  <c r="E309" i="7"/>
  <c r="C309" i="7"/>
  <c r="K309" i="7"/>
  <c r="J309" i="7"/>
  <c r="I309" i="7"/>
  <c r="H309" i="7"/>
  <c r="G309" i="7"/>
  <c r="F309" i="7"/>
  <c r="G387" i="7"/>
  <c r="F387" i="7"/>
  <c r="E387" i="7"/>
  <c r="C387" i="7"/>
  <c r="K387" i="7"/>
  <c r="J387" i="7"/>
  <c r="I387" i="7"/>
  <c r="H387" i="7"/>
  <c r="K150" i="7"/>
  <c r="J150" i="7"/>
  <c r="I150" i="7"/>
  <c r="H150" i="7"/>
  <c r="G150" i="7"/>
  <c r="F150" i="7"/>
  <c r="E150" i="7"/>
  <c r="C150" i="7"/>
  <c r="V590" i="7"/>
  <c r="D590" i="7" s="1"/>
  <c r="V546" i="7"/>
  <c r="D546" i="7" s="1"/>
  <c r="H546" i="7"/>
  <c r="G546" i="7"/>
  <c r="F546" i="7"/>
  <c r="E546" i="7"/>
  <c r="C546" i="7"/>
  <c r="K546" i="7"/>
  <c r="J546" i="7"/>
  <c r="I546" i="7"/>
  <c r="V264" i="7"/>
  <c r="D264" i="7" s="1"/>
  <c r="K244" i="7"/>
  <c r="J244" i="7"/>
  <c r="I244" i="7"/>
  <c r="H244" i="7"/>
  <c r="G244" i="7"/>
  <c r="F244" i="7"/>
  <c r="E244" i="7"/>
  <c r="C244" i="7"/>
  <c r="E165" i="7"/>
  <c r="C165" i="7"/>
  <c r="K165" i="7"/>
  <c r="J165" i="7"/>
  <c r="I165" i="7"/>
  <c r="H165" i="7"/>
  <c r="G165" i="7"/>
  <c r="F165" i="7"/>
  <c r="H335" i="7"/>
  <c r="K335" i="7"/>
  <c r="J335" i="7"/>
  <c r="I335" i="7"/>
  <c r="G335" i="7"/>
  <c r="F335" i="7"/>
  <c r="E335" i="7"/>
  <c r="C335" i="7"/>
  <c r="K86" i="7"/>
  <c r="J86" i="7"/>
  <c r="E86" i="7"/>
  <c r="G86" i="7"/>
  <c r="F86" i="7"/>
  <c r="C86" i="7"/>
  <c r="I86" i="7"/>
  <c r="H86" i="7"/>
  <c r="V523" i="7"/>
  <c r="D523" i="7" s="1"/>
  <c r="K110" i="7"/>
  <c r="J110" i="7"/>
  <c r="I110" i="7"/>
  <c r="H110" i="7"/>
  <c r="G110" i="7"/>
  <c r="F110" i="7"/>
  <c r="E110" i="7"/>
  <c r="C110" i="7"/>
  <c r="V731" i="7"/>
  <c r="D731" i="7" s="1"/>
  <c r="V862" i="7"/>
  <c r="D862" i="7" s="1"/>
  <c r="V712" i="7"/>
  <c r="D712" i="7" s="1"/>
  <c r="V950" i="7"/>
  <c r="D950" i="7" s="1"/>
  <c r="K499" i="7"/>
  <c r="J499" i="7"/>
  <c r="I499" i="7"/>
  <c r="H499" i="7"/>
  <c r="G499" i="7"/>
  <c r="F499" i="7"/>
  <c r="E499" i="7"/>
  <c r="C499" i="7"/>
  <c r="J874" i="7"/>
  <c r="I874" i="7"/>
  <c r="C874" i="7"/>
  <c r="K874" i="7"/>
  <c r="H874" i="7"/>
  <c r="G874" i="7"/>
  <c r="F874" i="7"/>
  <c r="E874" i="7"/>
  <c r="D363" i="7"/>
  <c r="V363" i="7"/>
  <c r="V854" i="7"/>
  <c r="D854" i="7" s="1"/>
  <c r="K391" i="7"/>
  <c r="J391" i="7"/>
  <c r="I391" i="7"/>
  <c r="H391" i="7"/>
  <c r="F391" i="7"/>
  <c r="E391" i="7"/>
  <c r="C391" i="7"/>
  <c r="G391" i="7"/>
  <c r="V851" i="7"/>
  <c r="D851" i="7" s="1"/>
  <c r="V235" i="7"/>
  <c r="D235" i="7" s="1"/>
  <c r="V554" i="7"/>
  <c r="D554" i="7" s="1"/>
  <c r="E69" i="7"/>
  <c r="C69" i="7"/>
  <c r="K69" i="7"/>
  <c r="J69" i="7"/>
  <c r="I69" i="7"/>
  <c r="H69" i="7"/>
  <c r="G69" i="7"/>
  <c r="F69" i="7"/>
  <c r="V485" i="7"/>
  <c r="D485" i="7" s="1"/>
  <c r="K994" i="7"/>
  <c r="J994" i="7"/>
  <c r="I994" i="7"/>
  <c r="H994" i="7"/>
  <c r="G994" i="7"/>
  <c r="F994" i="7"/>
  <c r="E994" i="7"/>
  <c r="C994" i="7"/>
  <c r="D433" i="7"/>
  <c r="V433" i="7"/>
  <c r="K56" i="7"/>
  <c r="J56" i="7"/>
  <c r="I56" i="7"/>
  <c r="H56" i="7"/>
  <c r="G56" i="7"/>
  <c r="F56" i="7"/>
  <c r="E56" i="7"/>
  <c r="C56" i="7"/>
  <c r="K598" i="7"/>
  <c r="J598" i="7"/>
  <c r="I598" i="7"/>
  <c r="H598" i="7"/>
  <c r="G598" i="7"/>
  <c r="F598" i="7"/>
  <c r="E598" i="7"/>
  <c r="C598" i="7"/>
  <c r="V827" i="7"/>
  <c r="D827" i="7" s="1"/>
  <c r="V349" i="7"/>
  <c r="D349" i="7" s="1"/>
  <c r="V809" i="7"/>
  <c r="D809" i="7" s="1"/>
  <c r="V287" i="7"/>
  <c r="D287" i="7" s="1"/>
  <c r="H822" i="7"/>
  <c r="G822" i="7"/>
  <c r="F822" i="7"/>
  <c r="E822" i="7"/>
  <c r="C822" i="7"/>
  <c r="J822" i="7"/>
  <c r="K822" i="7"/>
  <c r="I822" i="7"/>
  <c r="I382" i="7"/>
  <c r="H382" i="7"/>
  <c r="G382" i="7"/>
  <c r="F382" i="7"/>
  <c r="E382" i="7"/>
  <c r="C382" i="7"/>
  <c r="K382" i="7"/>
  <c r="J382" i="7"/>
  <c r="J841" i="7"/>
  <c r="I841" i="7"/>
  <c r="H841" i="7"/>
  <c r="G841" i="7"/>
  <c r="F841" i="7"/>
  <c r="E841" i="7"/>
  <c r="C841" i="7"/>
  <c r="K841" i="7"/>
  <c r="E333" i="7"/>
  <c r="C333" i="7"/>
  <c r="K333" i="7"/>
  <c r="J333" i="7"/>
  <c r="I333" i="7"/>
  <c r="H333" i="7"/>
  <c r="G333" i="7"/>
  <c r="F333" i="7"/>
  <c r="K486" i="7"/>
  <c r="J486" i="7"/>
  <c r="I486" i="7"/>
  <c r="H486" i="7"/>
  <c r="G486" i="7"/>
  <c r="F486" i="7"/>
  <c r="E486" i="7"/>
  <c r="C486" i="7"/>
  <c r="V983" i="7"/>
  <c r="D983" i="7" s="1"/>
  <c r="V435" i="7"/>
  <c r="D435" i="7" s="1"/>
  <c r="V958" i="7"/>
  <c r="D958" i="7" s="1"/>
  <c r="K821" i="7"/>
  <c r="J821" i="7"/>
  <c r="I821" i="7"/>
  <c r="H821" i="7"/>
  <c r="G821" i="7"/>
  <c r="F821" i="7"/>
  <c r="C821" i="7"/>
  <c r="E821" i="7"/>
  <c r="D259" i="7"/>
  <c r="V259" i="7"/>
  <c r="V608" i="7"/>
  <c r="D608" i="7" s="1"/>
  <c r="V50" i="7"/>
  <c r="D50" i="7" s="1"/>
  <c r="K531" i="7"/>
  <c r="J531" i="7"/>
  <c r="I531" i="7"/>
  <c r="H531" i="7"/>
  <c r="G531" i="7"/>
  <c r="F531" i="7"/>
  <c r="E531" i="7"/>
  <c r="C531" i="7"/>
  <c r="E85" i="7"/>
  <c r="C85" i="7"/>
  <c r="G85" i="7"/>
  <c r="K85" i="7"/>
  <c r="J85" i="7"/>
  <c r="I85" i="7"/>
  <c r="H85" i="7"/>
  <c r="F85" i="7"/>
  <c r="V518" i="7"/>
  <c r="D518" i="7" s="1"/>
  <c r="K19" i="7"/>
  <c r="J19" i="7"/>
  <c r="I19" i="7"/>
  <c r="H19" i="7"/>
  <c r="G19" i="7"/>
  <c r="F19" i="7"/>
  <c r="E19" i="7"/>
  <c r="C19" i="7"/>
  <c r="V467" i="7"/>
  <c r="D467" i="7" s="1"/>
  <c r="I685" i="7"/>
  <c r="H685" i="7"/>
  <c r="C685" i="7"/>
  <c r="K685" i="7"/>
  <c r="J685" i="7"/>
  <c r="G685" i="7"/>
  <c r="F685" i="7"/>
  <c r="E685" i="7"/>
  <c r="V147" i="7"/>
  <c r="D147" i="7" s="1"/>
  <c r="K696" i="7"/>
  <c r="J696" i="7"/>
  <c r="F696" i="7"/>
  <c r="C696" i="7"/>
  <c r="G696" i="7"/>
  <c r="E696" i="7"/>
  <c r="I696" i="7"/>
  <c r="H696" i="7"/>
  <c r="K135" i="7"/>
  <c r="J135" i="7"/>
  <c r="I135" i="7"/>
  <c r="H135" i="7"/>
  <c r="G135" i="7"/>
  <c r="F135" i="7"/>
  <c r="E135" i="7"/>
  <c r="C135" i="7"/>
  <c r="V886" i="7"/>
  <c r="D886" i="7" s="1"/>
  <c r="V403" i="7"/>
  <c r="D403" i="7" s="1"/>
  <c r="D641" i="7"/>
  <c r="V641" i="7"/>
  <c r="V184" i="7"/>
  <c r="D184" i="7" s="1"/>
  <c r="G88" i="7"/>
  <c r="F88" i="7"/>
  <c r="I88" i="7"/>
  <c r="K88" i="7"/>
  <c r="J88" i="7"/>
  <c r="H88" i="7"/>
  <c r="E88" i="7"/>
  <c r="C88" i="7"/>
  <c r="K48" i="7"/>
  <c r="J48" i="7"/>
  <c r="I48" i="7"/>
  <c r="H48" i="7"/>
  <c r="G48" i="7"/>
  <c r="F48" i="7"/>
  <c r="E48" i="7"/>
  <c r="C48" i="7"/>
  <c r="G184" i="7"/>
  <c r="F184" i="7"/>
  <c r="E184" i="7"/>
  <c r="K184" i="7"/>
  <c r="J184" i="7"/>
  <c r="I184" i="7"/>
  <c r="H184" i="7"/>
  <c r="C184" i="7"/>
  <c r="V624" i="7"/>
  <c r="D624" i="7" s="1"/>
  <c r="V32" i="7"/>
  <c r="D32" i="7" s="1"/>
  <c r="I592" i="7"/>
  <c r="H592" i="7"/>
  <c r="G592" i="7"/>
  <c r="F592" i="7"/>
  <c r="E592" i="7"/>
  <c r="C592" i="7"/>
  <c r="K592" i="7"/>
  <c r="J592" i="7"/>
  <c r="K34" i="7"/>
  <c r="J34" i="7"/>
  <c r="I34" i="7"/>
  <c r="H34" i="7"/>
  <c r="G34" i="7"/>
  <c r="F34" i="7"/>
  <c r="E34" i="7"/>
  <c r="C34" i="7"/>
  <c r="V519" i="7"/>
  <c r="D519" i="7" s="1"/>
  <c r="K764" i="7"/>
  <c r="J764" i="7"/>
  <c r="I764" i="7"/>
  <c r="H764" i="7"/>
  <c r="G764" i="7"/>
  <c r="F764" i="7"/>
  <c r="E764" i="7"/>
  <c r="C764" i="7"/>
  <c r="V303" i="7"/>
  <c r="D303" i="7" s="1"/>
  <c r="K734" i="7"/>
  <c r="J734" i="7"/>
  <c r="I734" i="7"/>
  <c r="H734" i="7"/>
  <c r="G734" i="7"/>
  <c r="F734" i="7"/>
  <c r="E734" i="7"/>
  <c r="C734" i="7"/>
  <c r="K276" i="7"/>
  <c r="J276" i="7"/>
  <c r="I276" i="7"/>
  <c r="H276" i="7"/>
  <c r="G276" i="7"/>
  <c r="F276" i="7"/>
  <c r="E276" i="7"/>
  <c r="C276" i="7"/>
  <c r="K747" i="7"/>
  <c r="J747" i="7"/>
  <c r="I747" i="7"/>
  <c r="H747" i="7"/>
  <c r="G747" i="7"/>
  <c r="F747" i="7"/>
  <c r="E747" i="7"/>
  <c r="C747" i="7"/>
  <c r="K206" i="7"/>
  <c r="J206" i="7"/>
  <c r="I206" i="7"/>
  <c r="H206" i="7"/>
  <c r="G206" i="7"/>
  <c r="F206" i="7"/>
  <c r="E206" i="7"/>
  <c r="C206" i="7"/>
  <c r="C896" i="7"/>
  <c r="K896" i="7"/>
  <c r="J896" i="7"/>
  <c r="I896" i="7"/>
  <c r="H896" i="7"/>
  <c r="G896" i="7"/>
  <c r="F896" i="7"/>
  <c r="E896" i="7"/>
  <c r="V450" i="7"/>
  <c r="D450" i="7" s="1"/>
  <c r="K659" i="7"/>
  <c r="J659" i="7"/>
  <c r="I659" i="7"/>
  <c r="H659" i="7"/>
  <c r="G659" i="7"/>
  <c r="F659" i="7"/>
  <c r="E659" i="7"/>
  <c r="C659" i="7"/>
  <c r="V168" i="7"/>
  <c r="D168" i="7" s="1"/>
  <c r="V595" i="7"/>
  <c r="D595" i="7" s="1"/>
  <c r="K164" i="7"/>
  <c r="J164" i="7"/>
  <c r="I164" i="7"/>
  <c r="H164" i="7"/>
  <c r="G164" i="7"/>
  <c r="F164" i="7"/>
  <c r="E164" i="7"/>
  <c r="C164" i="7"/>
  <c r="V642" i="7"/>
  <c r="D642" i="7" s="1"/>
  <c r="K66" i="7"/>
  <c r="J66" i="7"/>
  <c r="I66" i="7"/>
  <c r="H66" i="7"/>
  <c r="G66" i="7"/>
  <c r="F66" i="7"/>
  <c r="E66" i="7"/>
  <c r="C66" i="7"/>
  <c r="K623" i="7"/>
  <c r="J623" i="7"/>
  <c r="I623" i="7"/>
  <c r="H623" i="7"/>
  <c r="G623" i="7"/>
  <c r="F623" i="7"/>
  <c r="E623" i="7"/>
  <c r="C623" i="7"/>
  <c r="V848" i="7"/>
  <c r="D848" i="7" s="1"/>
  <c r="E368" i="7"/>
  <c r="C368" i="7"/>
  <c r="K368" i="7"/>
  <c r="J368" i="7"/>
  <c r="H368" i="7"/>
  <c r="G368" i="7"/>
  <c r="F368" i="7"/>
  <c r="I368" i="7"/>
  <c r="V843" i="7"/>
  <c r="D843" i="7" s="1"/>
  <c r="V211" i="7"/>
  <c r="D211" i="7" s="1"/>
  <c r="K631" i="7"/>
  <c r="J631" i="7"/>
  <c r="I631" i="7"/>
  <c r="H631" i="7"/>
  <c r="G631" i="7"/>
  <c r="F631" i="7"/>
  <c r="E631" i="7"/>
  <c r="C631" i="7"/>
  <c r="I84" i="7"/>
  <c r="G84" i="7"/>
  <c r="C84" i="7"/>
  <c r="K84" i="7"/>
  <c r="J84" i="7"/>
  <c r="H84" i="7"/>
  <c r="F84" i="7"/>
  <c r="E84" i="7"/>
  <c r="V540" i="7"/>
  <c r="D540" i="7" s="1"/>
  <c r="K71" i="7"/>
  <c r="I71" i="7"/>
  <c r="J71" i="7"/>
  <c r="H71" i="7"/>
  <c r="G71" i="7"/>
  <c r="F71" i="7"/>
  <c r="E71" i="7"/>
  <c r="C71" i="7"/>
  <c r="K628" i="7"/>
  <c r="J628" i="7"/>
  <c r="I628" i="7"/>
  <c r="H628" i="7"/>
  <c r="G628" i="7"/>
  <c r="F628" i="7"/>
  <c r="E628" i="7"/>
  <c r="C628" i="7"/>
  <c r="V84" i="7"/>
  <c r="D84" i="7" s="1"/>
  <c r="V575" i="7"/>
  <c r="D575" i="7" s="1"/>
  <c r="V689" i="7"/>
  <c r="D689" i="7" s="1"/>
  <c r="K262" i="7"/>
  <c r="J262" i="7"/>
  <c r="I262" i="7"/>
  <c r="H262" i="7"/>
  <c r="G262" i="7"/>
  <c r="F262" i="7"/>
  <c r="E262" i="7"/>
  <c r="C262" i="7"/>
  <c r="V696" i="7"/>
  <c r="D696" i="7" s="1"/>
  <c r="K210" i="7"/>
  <c r="J210" i="7"/>
  <c r="I210" i="7"/>
  <c r="H210" i="7"/>
  <c r="G210" i="7"/>
  <c r="F210" i="7"/>
  <c r="E210" i="7"/>
  <c r="C210" i="7"/>
  <c r="V645" i="7"/>
  <c r="D645" i="7" s="1"/>
  <c r="V140" i="7"/>
  <c r="D140" i="7" s="1"/>
  <c r="V784" i="7"/>
  <c r="D784" i="7" s="1"/>
  <c r="E328" i="7"/>
  <c r="C328" i="7"/>
  <c r="G328" i="7"/>
  <c r="F328" i="7"/>
  <c r="K328" i="7"/>
  <c r="J328" i="7"/>
  <c r="I328" i="7"/>
  <c r="H328" i="7"/>
  <c r="V493" i="7"/>
  <c r="D493" i="7" s="1"/>
  <c r="D49" i="7"/>
  <c r="V49" i="7"/>
  <c r="V537" i="7"/>
  <c r="D537" i="7" s="1"/>
  <c r="K37" i="7"/>
  <c r="J37" i="7"/>
  <c r="I37" i="7"/>
  <c r="H37" i="7"/>
  <c r="G37" i="7"/>
  <c r="F37" i="7"/>
  <c r="E37" i="7"/>
  <c r="C37" i="7"/>
  <c r="K520" i="7"/>
  <c r="J520" i="7"/>
  <c r="I520" i="7"/>
  <c r="H520" i="7"/>
  <c r="G520" i="7"/>
  <c r="F520" i="7"/>
  <c r="E520" i="7"/>
  <c r="C520" i="7"/>
  <c r="V995" i="7"/>
  <c r="D995" i="7" s="1"/>
  <c r="V469" i="7"/>
  <c r="D469" i="7" s="1"/>
  <c r="V682" i="7"/>
  <c r="D682" i="7" s="1"/>
  <c r="G224" i="7"/>
  <c r="F224" i="7"/>
  <c r="E224" i="7"/>
  <c r="C224" i="7"/>
  <c r="H224" i="7"/>
  <c r="K224" i="7"/>
  <c r="J224" i="7"/>
  <c r="I224" i="7"/>
  <c r="V749" i="7"/>
  <c r="D749" i="7" s="1"/>
  <c r="V174" i="7"/>
  <c r="D174" i="7" s="1"/>
  <c r="E642" i="7"/>
  <c r="C642" i="7"/>
  <c r="K642" i="7"/>
  <c r="J642" i="7"/>
  <c r="I642" i="7"/>
  <c r="H642" i="7"/>
  <c r="G642" i="7"/>
  <c r="F642" i="7"/>
  <c r="K122" i="7"/>
  <c r="J122" i="7"/>
  <c r="I122" i="7"/>
  <c r="H122" i="7"/>
  <c r="E122" i="7"/>
  <c r="G122" i="7"/>
  <c r="F122" i="7"/>
  <c r="C122" i="7"/>
  <c r="K796" i="7"/>
  <c r="F796" i="7"/>
  <c r="E796" i="7"/>
  <c r="I796" i="7"/>
  <c r="H796" i="7"/>
  <c r="G796" i="7"/>
  <c r="C796" i="7"/>
  <c r="J796" i="7"/>
  <c r="V305" i="7"/>
  <c r="D305" i="7" s="1"/>
  <c r="K596" i="7"/>
  <c r="J596" i="7"/>
  <c r="I596" i="7"/>
  <c r="H596" i="7"/>
  <c r="G596" i="7"/>
  <c r="F596" i="7"/>
  <c r="C596" i="7"/>
  <c r="E596" i="7"/>
  <c r="K54" i="7"/>
  <c r="J54" i="7"/>
  <c r="I54" i="7"/>
  <c r="H54" i="7"/>
  <c r="G54" i="7"/>
  <c r="F54" i="7"/>
  <c r="E54" i="7"/>
  <c r="C54" i="7"/>
  <c r="V507" i="7"/>
  <c r="D507" i="7" s="1"/>
  <c r="V75" i="7"/>
  <c r="D75" i="7" s="1"/>
  <c r="K877" i="7"/>
  <c r="J877" i="7"/>
  <c r="I877" i="7"/>
  <c r="H877" i="7"/>
  <c r="G877" i="7"/>
  <c r="F877" i="7"/>
  <c r="E877" i="7"/>
  <c r="C877" i="7"/>
  <c r="V220" i="7"/>
  <c r="D220" i="7" s="1"/>
  <c r="V978" i="7"/>
  <c r="D978" i="7" s="1"/>
  <c r="J485" i="7"/>
  <c r="I485" i="7"/>
  <c r="H485" i="7"/>
  <c r="G485" i="7"/>
  <c r="F485" i="7"/>
  <c r="E485" i="7"/>
  <c r="C485" i="7"/>
  <c r="K485" i="7"/>
  <c r="V8" i="7"/>
  <c r="D8" i="7" s="1"/>
  <c r="V929" i="7"/>
  <c r="D929" i="7" s="1"/>
  <c r="V279" i="7"/>
  <c r="D279" i="7" s="1"/>
  <c r="K94" i="7"/>
  <c r="J94" i="7"/>
  <c r="E94" i="7"/>
  <c r="I94" i="7"/>
  <c r="H94" i="7"/>
  <c r="G94" i="7"/>
  <c r="F94" i="7"/>
  <c r="C94" i="7"/>
  <c r="V26" i="7"/>
  <c r="D26" i="7" s="1"/>
  <c r="V440" i="7"/>
  <c r="D440" i="7" s="1"/>
  <c r="V852" i="7"/>
  <c r="D852" i="7" s="1"/>
  <c r="V799" i="7"/>
  <c r="D799" i="7" s="1"/>
  <c r="V14" i="7"/>
  <c r="D14" i="7" s="1"/>
  <c r="C936" i="7"/>
  <c r="K936" i="7"/>
  <c r="J936" i="7"/>
  <c r="I936" i="7"/>
  <c r="H936" i="7"/>
  <c r="F936" i="7"/>
  <c r="G936" i="7"/>
  <c r="E936" i="7"/>
  <c r="J681" i="7"/>
  <c r="I681" i="7"/>
  <c r="G681" i="7"/>
  <c r="F681" i="7"/>
  <c r="E681" i="7"/>
  <c r="C681" i="7"/>
  <c r="K681" i="7"/>
  <c r="H681" i="7"/>
  <c r="V639" i="7"/>
  <c r="D639" i="7" s="1"/>
  <c r="V197" i="7"/>
  <c r="D197" i="7" s="1"/>
  <c r="D5" i="7"/>
  <c r="D6" i="7"/>
  <c r="S9" i="6"/>
  <c r="S11" i="6" s="1"/>
  <c r="AA6" i="7" l="1"/>
  <c r="S12" i="6"/>
  <c r="S13" i="6" l="1"/>
  <c r="U350" i="6" s="1"/>
  <c r="V350" i="6" s="1"/>
  <c r="D350" i="6" s="1"/>
  <c r="U214" i="6"/>
  <c r="V214" i="6" s="1"/>
  <c r="D214" i="6" s="1"/>
  <c r="U15" i="6"/>
  <c r="V15" i="6" s="1"/>
  <c r="D15" i="6" s="1"/>
  <c r="AC722" i="6"/>
  <c r="AD722" i="6" s="1"/>
  <c r="B722" i="6" s="1"/>
  <c r="F722" i="6" s="1"/>
  <c r="U119" i="6"/>
  <c r="V119" i="6" s="1"/>
  <c r="D119" i="6" s="1"/>
  <c r="AA7" i="7"/>
  <c r="AA8" i="7" s="1"/>
  <c r="AC868" i="6"/>
  <c r="AD868" i="6" s="1"/>
  <c r="B868" i="6" s="1"/>
  <c r="F868" i="6" s="1"/>
  <c r="AC875" i="6"/>
  <c r="AD875" i="6" s="1"/>
  <c r="B875" i="6" s="1"/>
  <c r="F875" i="6" s="1"/>
  <c r="AC567" i="6"/>
  <c r="AD567" i="6" s="1"/>
  <c r="B567" i="6" s="1"/>
  <c r="F567" i="6" s="1"/>
  <c r="AC893" i="6"/>
  <c r="AD893" i="6" s="1"/>
  <c r="B893" i="6" s="1"/>
  <c r="AC939" i="6"/>
  <c r="AD939" i="6" s="1"/>
  <c r="B939" i="6" s="1"/>
  <c r="K939" i="6" s="1"/>
  <c r="AC707" i="6"/>
  <c r="AD707" i="6" s="1"/>
  <c r="B707" i="6" s="1"/>
  <c r="I707" i="6" s="1"/>
  <c r="AC452" i="6"/>
  <c r="AD452" i="6" s="1"/>
  <c r="B452" i="6" s="1"/>
  <c r="AC821" i="6"/>
  <c r="AD821" i="6" s="1"/>
  <c r="B821" i="6" s="1"/>
  <c r="AC534" i="6"/>
  <c r="AD534" i="6" s="1"/>
  <c r="B534" i="6" s="1"/>
  <c r="AC1000" i="6"/>
  <c r="AD1000" i="6" s="1"/>
  <c r="B1000" i="6" s="1"/>
  <c r="AC367" i="6"/>
  <c r="AD367" i="6" s="1"/>
  <c r="B367" i="6" s="1"/>
  <c r="AC449" i="6"/>
  <c r="AD449" i="6" s="1"/>
  <c r="B449" i="6" s="1"/>
  <c r="AC966" i="6"/>
  <c r="AD966" i="6" s="1"/>
  <c r="B966" i="6" s="1"/>
  <c r="AC941" i="6"/>
  <c r="AD941" i="6" s="1"/>
  <c r="B941" i="6" s="1"/>
  <c r="AC527" i="6"/>
  <c r="AD527" i="6" s="1"/>
  <c r="B527" i="6" s="1"/>
  <c r="AC709" i="6"/>
  <c r="AD709" i="6" s="1"/>
  <c r="B709" i="6" s="1"/>
  <c r="AC788" i="6"/>
  <c r="AD788" i="6" s="1"/>
  <c r="B788" i="6" s="1"/>
  <c r="AC859" i="6"/>
  <c r="AD859" i="6" s="1"/>
  <c r="B859" i="6" s="1"/>
  <c r="AC646" i="6"/>
  <c r="AD646" i="6" s="1"/>
  <c r="B646" i="6" s="1"/>
  <c r="AC882" i="6"/>
  <c r="AD882" i="6" s="1"/>
  <c r="B882" i="6" s="1"/>
  <c r="AC743" i="6"/>
  <c r="AD743" i="6" s="1"/>
  <c r="B743" i="6" s="1"/>
  <c r="AC451" i="6"/>
  <c r="AD451" i="6" s="1"/>
  <c r="B451" i="6" s="1"/>
  <c r="AC667" i="6"/>
  <c r="AD667" i="6" s="1"/>
  <c r="B667" i="6" s="1"/>
  <c r="AC326" i="6"/>
  <c r="AD326" i="6" s="1"/>
  <c r="B326" i="6" s="1"/>
  <c r="AC823" i="6"/>
  <c r="AD823" i="6" s="1"/>
  <c r="B823" i="6" s="1"/>
  <c r="AC353" i="6"/>
  <c r="AD353" i="6" s="1"/>
  <c r="B353" i="6" s="1"/>
  <c r="AC629" i="6"/>
  <c r="AD629" i="6" s="1"/>
  <c r="B629" i="6" s="1"/>
  <c r="AC978" i="6"/>
  <c r="AD978" i="6" s="1"/>
  <c r="B978" i="6" s="1"/>
  <c r="AC505" i="6"/>
  <c r="AD505" i="6" s="1"/>
  <c r="B505" i="6" s="1"/>
  <c r="AC292" i="6"/>
  <c r="AD292" i="6" s="1"/>
  <c r="B292" i="6" s="1"/>
  <c r="AC832" i="6"/>
  <c r="AD832" i="6" s="1"/>
  <c r="B832" i="6" s="1"/>
  <c r="AC199" i="6"/>
  <c r="AD199" i="6" s="1"/>
  <c r="B199" i="6" s="1"/>
  <c r="AC376" i="6"/>
  <c r="AD376" i="6" s="1"/>
  <c r="B376" i="6" s="1"/>
  <c r="AC386" i="6"/>
  <c r="AD386" i="6" s="1"/>
  <c r="B386" i="6" s="1"/>
  <c r="AC195" i="6"/>
  <c r="AD195" i="6" s="1"/>
  <c r="B195" i="6" s="1"/>
  <c r="AC819" i="6"/>
  <c r="AD819" i="6" s="1"/>
  <c r="B819" i="6" s="1"/>
  <c r="AC765" i="6"/>
  <c r="AD765" i="6" s="1"/>
  <c r="B765" i="6" s="1"/>
  <c r="AC907" i="6"/>
  <c r="AD907" i="6" s="1"/>
  <c r="B907" i="6" s="1"/>
  <c r="AC459" i="6"/>
  <c r="AD459" i="6" s="1"/>
  <c r="B459" i="6" s="1"/>
  <c r="AC167" i="6"/>
  <c r="AD167" i="6" s="1"/>
  <c r="B167" i="6" s="1"/>
  <c r="AC530" i="6"/>
  <c r="AD530" i="6" s="1"/>
  <c r="B530" i="6" s="1"/>
  <c r="AC531" i="6"/>
  <c r="AD531" i="6" s="1"/>
  <c r="B531" i="6" s="1"/>
  <c r="AC686" i="6"/>
  <c r="AD686" i="6" s="1"/>
  <c r="B686" i="6" s="1"/>
  <c r="AC910" i="6"/>
  <c r="AD910" i="6" s="1"/>
  <c r="B910" i="6" s="1"/>
  <c r="U430" i="6"/>
  <c r="V430" i="6" s="1"/>
  <c r="D430" i="6" s="1"/>
  <c r="AC979" i="6"/>
  <c r="AD979" i="6" s="1"/>
  <c r="B979" i="6" s="1"/>
  <c r="AC889" i="6"/>
  <c r="AD889" i="6" s="1"/>
  <c r="B889" i="6" s="1"/>
  <c r="AC427" i="6"/>
  <c r="AD427" i="6" s="1"/>
  <c r="B427" i="6" s="1"/>
  <c r="AC532" i="6"/>
  <c r="AD532" i="6" s="1"/>
  <c r="B532" i="6" s="1"/>
  <c r="AC755" i="6"/>
  <c r="AD755" i="6" s="1"/>
  <c r="B755" i="6" s="1"/>
  <c r="AC299" i="6"/>
  <c r="AD299" i="6" s="1"/>
  <c r="B299" i="6" s="1"/>
  <c r="AC976" i="6"/>
  <c r="AD976" i="6" s="1"/>
  <c r="B976" i="6" s="1"/>
  <c r="AC388" i="6"/>
  <c r="AD388" i="6" s="1"/>
  <c r="B388" i="6" s="1"/>
  <c r="AC913" i="6"/>
  <c r="AD913" i="6" s="1"/>
  <c r="B913" i="6" s="1"/>
  <c r="AC92" i="6"/>
  <c r="AD92" i="6" s="1"/>
  <c r="B92" i="6" s="1"/>
  <c r="AC989" i="6"/>
  <c r="AD989" i="6" s="1"/>
  <c r="B989" i="6" s="1"/>
  <c r="AC874" i="6"/>
  <c r="AD874" i="6" s="1"/>
  <c r="B874" i="6" s="1"/>
  <c r="AC961" i="6"/>
  <c r="AD961" i="6" s="1"/>
  <c r="B961" i="6" s="1"/>
  <c r="AC719" i="6"/>
  <c r="AD719" i="6" s="1"/>
  <c r="B719" i="6" s="1"/>
  <c r="AC969" i="6"/>
  <c r="AD969" i="6" s="1"/>
  <c r="B969" i="6" s="1"/>
  <c r="AC981" i="6"/>
  <c r="AD981" i="6" s="1"/>
  <c r="B981" i="6" s="1"/>
  <c r="AC471" i="6"/>
  <c r="AD471" i="6" s="1"/>
  <c r="B471" i="6" s="1"/>
  <c r="AC792" i="6"/>
  <c r="AD792" i="6" s="1"/>
  <c r="B792" i="6" s="1"/>
  <c r="AC699" i="6"/>
  <c r="AD699" i="6" s="1"/>
  <c r="B699" i="6" s="1"/>
  <c r="AC230" i="6"/>
  <c r="AD230" i="6" s="1"/>
  <c r="B230" i="6" s="1"/>
  <c r="AC259" i="6"/>
  <c r="AD259" i="6" s="1"/>
  <c r="B259" i="6" s="1"/>
  <c r="AC704" i="6"/>
  <c r="AD704" i="6" s="1"/>
  <c r="B704" i="6" s="1"/>
  <c r="AC977" i="6"/>
  <c r="AD977" i="6" s="1"/>
  <c r="B977" i="6" s="1"/>
  <c r="AC678" i="6"/>
  <c r="AD678" i="6" s="1"/>
  <c r="B678" i="6" s="1"/>
  <c r="AC785" i="6"/>
  <c r="AD785" i="6" s="1"/>
  <c r="B785" i="6" s="1"/>
  <c r="AC971" i="6"/>
  <c r="AD971" i="6" s="1"/>
  <c r="B971" i="6" s="1"/>
  <c r="AC456" i="6"/>
  <c r="AD456" i="6" s="1"/>
  <c r="B456" i="6" s="1"/>
  <c r="AC337" i="6"/>
  <c r="AD337" i="6" s="1"/>
  <c r="B337" i="6" s="1"/>
  <c r="AC594" i="6"/>
  <c r="AD594" i="6" s="1"/>
  <c r="B594" i="6" s="1"/>
  <c r="AC492" i="6"/>
  <c r="AD492" i="6" s="1"/>
  <c r="B492" i="6" s="1"/>
  <c r="AC662" i="6"/>
  <c r="AD662" i="6" s="1"/>
  <c r="B662" i="6" s="1"/>
  <c r="AC404" i="6"/>
  <c r="AD404" i="6" s="1"/>
  <c r="B404" i="6" s="1"/>
  <c r="AC412" i="6"/>
  <c r="AD412" i="6" s="1"/>
  <c r="B412" i="6" s="1"/>
  <c r="AC624" i="6"/>
  <c r="AD624" i="6" s="1"/>
  <c r="B624" i="6" s="1"/>
  <c r="AC958" i="6"/>
  <c r="AD958" i="6" s="1"/>
  <c r="B958" i="6" s="1"/>
  <c r="U207" i="6"/>
  <c r="V207" i="6" s="1"/>
  <c r="D207" i="6" s="1"/>
  <c r="AC572" i="6"/>
  <c r="AD572" i="6" s="1"/>
  <c r="B572" i="6" s="1"/>
  <c r="AC457" i="6"/>
  <c r="AD457" i="6" s="1"/>
  <c r="B457" i="6" s="1"/>
  <c r="AC392" i="6"/>
  <c r="AD392" i="6" s="1"/>
  <c r="B392" i="6" s="1"/>
  <c r="AC307" i="6"/>
  <c r="AD307" i="6" s="1"/>
  <c r="B307" i="6" s="1"/>
  <c r="AC729" i="6"/>
  <c r="AD729" i="6" s="1"/>
  <c r="B729" i="6" s="1"/>
  <c r="AC789" i="6"/>
  <c r="AD789" i="6" s="1"/>
  <c r="B789" i="6" s="1"/>
  <c r="AC842" i="6"/>
  <c r="AD842" i="6" s="1"/>
  <c r="B842" i="6" s="1"/>
  <c r="AC571" i="6"/>
  <c r="AD571" i="6" s="1"/>
  <c r="B571" i="6" s="1"/>
  <c r="AC605" i="6"/>
  <c r="AD605" i="6" s="1"/>
  <c r="B605" i="6" s="1"/>
  <c r="AC190" i="6"/>
  <c r="AD190" i="6" s="1"/>
  <c r="B190" i="6" s="1"/>
  <c r="AC951" i="6"/>
  <c r="AD951" i="6" s="1"/>
  <c r="B951" i="6" s="1"/>
  <c r="AC631" i="6"/>
  <c r="AD631" i="6" s="1"/>
  <c r="B631" i="6" s="1"/>
  <c r="AC898" i="6"/>
  <c r="AD898" i="6" s="1"/>
  <c r="B898" i="6" s="1"/>
  <c r="AC849" i="6"/>
  <c r="AD849" i="6" s="1"/>
  <c r="B849" i="6" s="1"/>
  <c r="AC466" i="6"/>
  <c r="AD466" i="6" s="1"/>
  <c r="B466" i="6" s="1"/>
  <c r="AC759" i="6"/>
  <c r="AD759" i="6" s="1"/>
  <c r="B759" i="6" s="1"/>
  <c r="AC987" i="6"/>
  <c r="AD987" i="6" s="1"/>
  <c r="B987" i="6" s="1"/>
  <c r="AC985" i="6"/>
  <c r="AD985" i="6" s="1"/>
  <c r="B985" i="6" s="1"/>
  <c r="AC596" i="6"/>
  <c r="AD596" i="6" s="1"/>
  <c r="B596" i="6" s="1"/>
  <c r="AC623" i="6"/>
  <c r="AD623" i="6" s="1"/>
  <c r="B623" i="6" s="1"/>
  <c r="AC604" i="6"/>
  <c r="AD604" i="6" s="1"/>
  <c r="B604" i="6" s="1"/>
  <c r="AC688" i="6"/>
  <c r="AD688" i="6" s="1"/>
  <c r="B688" i="6" s="1"/>
  <c r="AC869" i="6"/>
  <c r="AD869" i="6" s="1"/>
  <c r="B869" i="6" s="1"/>
  <c r="AC490" i="6"/>
  <c r="AD490" i="6" s="1"/>
  <c r="B490" i="6" s="1"/>
  <c r="U38" i="6"/>
  <c r="V38" i="6" s="1"/>
  <c r="D38" i="6" s="1"/>
  <c r="AC923" i="6"/>
  <c r="AD923" i="6" s="1"/>
  <c r="B923" i="6" s="1"/>
  <c r="AC884" i="6"/>
  <c r="AD884" i="6" s="1"/>
  <c r="B884" i="6" s="1"/>
  <c r="AC983" i="6"/>
  <c r="AD983" i="6" s="1"/>
  <c r="B983" i="6" s="1"/>
  <c r="AC815" i="6"/>
  <c r="AD815" i="6" s="1"/>
  <c r="B815" i="6" s="1"/>
  <c r="AC805" i="6"/>
  <c r="AD805" i="6" s="1"/>
  <c r="B805" i="6" s="1"/>
  <c r="AC587" i="6"/>
  <c r="AD587" i="6" s="1"/>
  <c r="B587" i="6" s="1"/>
  <c r="AC479" i="6"/>
  <c r="AD479" i="6" s="1"/>
  <c r="B479" i="6" s="1"/>
  <c r="AC835" i="6"/>
  <c r="AD835" i="6" s="1"/>
  <c r="B835" i="6" s="1"/>
  <c r="AC932" i="6"/>
  <c r="AD932" i="6" s="1"/>
  <c r="B932" i="6" s="1"/>
  <c r="AC824" i="6"/>
  <c r="AD824" i="6" s="1"/>
  <c r="B824" i="6" s="1"/>
  <c r="AC370" i="6"/>
  <c r="AD370" i="6" s="1"/>
  <c r="B370" i="6" s="1"/>
  <c r="AC373" i="6"/>
  <c r="AD373" i="6" s="1"/>
  <c r="B373" i="6" s="1"/>
  <c r="AC418" i="6"/>
  <c r="AD418" i="6" s="1"/>
  <c r="B418" i="6" s="1"/>
  <c r="AC358" i="6"/>
  <c r="AD358" i="6" s="1"/>
  <c r="B358" i="6" s="1"/>
  <c r="AC465" i="6"/>
  <c r="AD465" i="6" s="1"/>
  <c r="B465" i="6" s="1"/>
  <c r="AC827" i="6"/>
  <c r="AD827" i="6" s="1"/>
  <c r="B827" i="6" s="1"/>
  <c r="AC967" i="6"/>
  <c r="AD967" i="6" s="1"/>
  <c r="B967" i="6" s="1"/>
  <c r="AC335" i="6"/>
  <c r="AD335" i="6" s="1"/>
  <c r="B335" i="6" s="1"/>
  <c r="AC741" i="6"/>
  <c r="AD741" i="6" s="1"/>
  <c r="B741" i="6" s="1"/>
  <c r="AC929" i="6"/>
  <c r="AD929" i="6" s="1"/>
  <c r="B929" i="6" s="1"/>
  <c r="AC354" i="6"/>
  <c r="AD354" i="6" s="1"/>
  <c r="B354" i="6" s="1"/>
  <c r="AC474" i="6"/>
  <c r="AD474" i="6" s="1"/>
  <c r="B474" i="6" s="1"/>
  <c r="AC829" i="6"/>
  <c r="AD829" i="6" s="1"/>
  <c r="B829" i="6" s="1"/>
  <c r="AC745" i="6"/>
  <c r="AD745" i="6" s="1"/>
  <c r="B745" i="6" s="1"/>
  <c r="AC770" i="6"/>
  <c r="AD770" i="6" s="1"/>
  <c r="B770" i="6" s="1"/>
  <c r="AC927" i="6"/>
  <c r="AD927" i="6" s="1"/>
  <c r="B927" i="6" s="1"/>
  <c r="AC561" i="6"/>
  <c r="AD561" i="6" s="1"/>
  <c r="B561" i="6" s="1"/>
  <c r="AC901" i="6"/>
  <c r="AD901" i="6" s="1"/>
  <c r="B901" i="6" s="1"/>
  <c r="AC332" i="6"/>
  <c r="AD332" i="6" s="1"/>
  <c r="B332" i="6" s="1"/>
  <c r="AC883" i="6"/>
  <c r="AD883" i="6" s="1"/>
  <c r="B883" i="6" s="1"/>
  <c r="AC510" i="6"/>
  <c r="AD510" i="6" s="1"/>
  <c r="B510" i="6" s="1"/>
  <c r="AC586" i="6"/>
  <c r="AD586" i="6" s="1"/>
  <c r="B586" i="6" s="1"/>
  <c r="AC280" i="6"/>
  <c r="AD280" i="6" s="1"/>
  <c r="B280" i="6" s="1"/>
  <c r="AC850" i="6"/>
  <c r="AD850" i="6" s="1"/>
  <c r="B850" i="6" s="1"/>
  <c r="AC890" i="6"/>
  <c r="AD890" i="6" s="1"/>
  <c r="B890" i="6" s="1"/>
  <c r="AC974" i="6"/>
  <c r="AD974" i="6" s="1"/>
  <c r="B974" i="6" s="1"/>
  <c r="AC669" i="6"/>
  <c r="AD669" i="6" s="1"/>
  <c r="B669" i="6" s="1"/>
  <c r="AC518" i="6"/>
  <c r="AD518" i="6" s="1"/>
  <c r="B518" i="6" s="1"/>
  <c r="AC547" i="6"/>
  <c r="AD547" i="6" s="1"/>
  <c r="B547" i="6" s="1"/>
  <c r="AC887" i="6"/>
  <c r="AD887" i="6" s="1"/>
  <c r="B887" i="6" s="1"/>
  <c r="AC599" i="6"/>
  <c r="AD599" i="6" s="1"/>
  <c r="B599" i="6" s="1"/>
  <c r="AC472" i="6"/>
  <c r="AD472" i="6" s="1"/>
  <c r="B472" i="6" s="1"/>
  <c r="AC526" i="6"/>
  <c r="AD526" i="6" s="1"/>
  <c r="B526" i="6" s="1"/>
  <c r="AC468" i="6"/>
  <c r="AD468" i="6" s="1"/>
  <c r="B468" i="6" s="1"/>
  <c r="AC294" i="6"/>
  <c r="AD294" i="6" s="1"/>
  <c r="B294" i="6" s="1"/>
  <c r="AC252" i="6"/>
  <c r="AD252" i="6" s="1"/>
  <c r="B252" i="6" s="1"/>
  <c r="AC540" i="6"/>
  <c r="AD540" i="6" s="1"/>
  <c r="B540" i="6" s="1"/>
  <c r="AC818" i="6"/>
  <c r="AD818" i="6" s="1"/>
  <c r="B818" i="6" s="1"/>
  <c r="AC716" i="6"/>
  <c r="AD716" i="6" s="1"/>
  <c r="B716" i="6" s="1"/>
  <c r="AC959" i="6"/>
  <c r="AD959" i="6" s="1"/>
  <c r="B959" i="6" s="1"/>
  <c r="AC689" i="6"/>
  <c r="AD689" i="6" s="1"/>
  <c r="B689" i="6" s="1"/>
  <c r="AC619" i="6"/>
  <c r="AD619" i="6" s="1"/>
  <c r="B619" i="6" s="1"/>
  <c r="AC380" i="6"/>
  <c r="AD380" i="6" s="1"/>
  <c r="B380" i="6" s="1"/>
  <c r="AC766" i="6"/>
  <c r="AD766" i="6" s="1"/>
  <c r="B766" i="6" s="1"/>
  <c r="AC538" i="6"/>
  <c r="AD538" i="6" s="1"/>
  <c r="B538" i="6" s="1"/>
  <c r="AC602" i="6"/>
  <c r="AD602" i="6" s="1"/>
  <c r="B602" i="6" s="1"/>
  <c r="AC808" i="6"/>
  <c r="AD808" i="6" s="1"/>
  <c r="B808" i="6" s="1"/>
  <c r="AC437" i="6"/>
  <c r="AD437" i="6" s="1"/>
  <c r="B437" i="6" s="1"/>
  <c r="AC403" i="6"/>
  <c r="AD403" i="6" s="1"/>
  <c r="B403" i="6" s="1"/>
  <c r="AC684" i="6"/>
  <c r="AD684" i="6" s="1"/>
  <c r="B684" i="6" s="1"/>
  <c r="AC434" i="6"/>
  <c r="AD434" i="6" s="1"/>
  <c r="B434" i="6" s="1"/>
  <c r="AC778" i="6"/>
  <c r="AD778" i="6" s="1"/>
  <c r="B778" i="6" s="1"/>
  <c r="AC826" i="6"/>
  <c r="AD826" i="6" s="1"/>
  <c r="B826" i="6" s="1"/>
  <c r="AC7" i="6"/>
  <c r="AD7" i="6" s="1"/>
  <c r="B7" i="6" s="1"/>
  <c r="AC896" i="6"/>
  <c r="AD896" i="6" s="1"/>
  <c r="B896" i="6" s="1"/>
  <c r="AC682" i="6"/>
  <c r="AD682" i="6" s="1"/>
  <c r="B682" i="6" s="1"/>
  <c r="AC681" i="6"/>
  <c r="AD681" i="6" s="1"/>
  <c r="B681" i="6" s="1"/>
  <c r="AC649" i="6"/>
  <c r="AD649" i="6" s="1"/>
  <c r="B649" i="6" s="1"/>
  <c r="AC860" i="6"/>
  <c r="AD860" i="6" s="1"/>
  <c r="B860" i="6" s="1"/>
  <c r="AC938" i="6"/>
  <c r="AD938" i="6" s="1"/>
  <c r="B938" i="6" s="1"/>
  <c r="AC617" i="6"/>
  <c r="AD617" i="6" s="1"/>
  <c r="B617" i="6" s="1"/>
  <c r="AC417" i="6"/>
  <c r="AD417" i="6" s="1"/>
  <c r="B417" i="6" s="1"/>
  <c r="AC748" i="6"/>
  <c r="AD748" i="6" s="1"/>
  <c r="B748" i="6" s="1"/>
  <c r="AC626" i="6"/>
  <c r="AD626" i="6" s="1"/>
  <c r="B626" i="6" s="1"/>
  <c r="AC521" i="6"/>
  <c r="AD521" i="6" s="1"/>
  <c r="B521" i="6" s="1"/>
  <c r="AC396" i="6"/>
  <c r="AD396" i="6" s="1"/>
  <c r="B396" i="6" s="1"/>
  <c r="AC446" i="6"/>
  <c r="AD446" i="6" s="1"/>
  <c r="B446" i="6" s="1"/>
  <c r="AC268" i="6"/>
  <c r="AD268" i="6" s="1"/>
  <c r="B268" i="6" s="1"/>
  <c r="AC541" i="6"/>
  <c r="AD541" i="6" s="1"/>
  <c r="B541" i="6" s="1"/>
  <c r="AC734" i="6"/>
  <c r="AD734" i="6" s="1"/>
  <c r="B734" i="6" s="1"/>
  <c r="AC422" i="6"/>
  <c r="AD422" i="6" s="1"/>
  <c r="B422" i="6" s="1"/>
  <c r="AC399" i="6"/>
  <c r="AD399" i="6" s="1"/>
  <c r="B399" i="6" s="1"/>
  <c r="AC409" i="6"/>
  <c r="AD409" i="6" s="1"/>
  <c r="B409" i="6" s="1"/>
  <c r="AC316" i="6"/>
  <c r="AD316" i="6" s="1"/>
  <c r="B316" i="6" s="1"/>
  <c r="AC714" i="6"/>
  <c r="AD714" i="6" s="1"/>
  <c r="B714" i="6" s="1"/>
  <c r="U5" i="6"/>
  <c r="AC802" i="6"/>
  <c r="AD802" i="6" s="1"/>
  <c r="B802" i="6" s="1"/>
  <c r="U6" i="6"/>
  <c r="V6" i="6" s="1"/>
  <c r="D6" i="6" s="1"/>
  <c r="AC804" i="6"/>
  <c r="AD804" i="6" s="1"/>
  <c r="B804" i="6" s="1"/>
  <c r="AC6" i="6"/>
  <c r="AD6" i="6" s="1"/>
  <c r="B6" i="6" s="1"/>
  <c r="AC345" i="6"/>
  <c r="AD345" i="6" s="1"/>
  <c r="B345" i="6" s="1"/>
  <c r="AC894" i="6"/>
  <c r="AD894" i="6" s="1"/>
  <c r="B894" i="6" s="1"/>
  <c r="AC522" i="6"/>
  <c r="AD522" i="6" s="1"/>
  <c r="B522" i="6" s="1"/>
  <c r="AC831" i="6"/>
  <c r="AD831" i="6" s="1"/>
  <c r="B831" i="6" s="1"/>
  <c r="AC263" i="6"/>
  <c r="AD263" i="6" s="1"/>
  <c r="B263" i="6" s="1"/>
  <c r="AC691" i="6"/>
  <c r="AD691" i="6" s="1"/>
  <c r="B691" i="6" s="1"/>
  <c r="AC544" i="6"/>
  <c r="AD544" i="6" s="1"/>
  <c r="B544" i="6" s="1"/>
  <c r="AC724" i="6"/>
  <c r="AD724" i="6" s="1"/>
  <c r="B724" i="6" s="1"/>
  <c r="AC609" i="6"/>
  <c r="AD609" i="6" s="1"/>
  <c r="B609" i="6" s="1"/>
  <c r="AC262" i="6"/>
  <c r="AD262" i="6" s="1"/>
  <c r="B262" i="6" s="1"/>
  <c r="AC613" i="6"/>
  <c r="AD613" i="6" s="1"/>
  <c r="B613" i="6" s="1"/>
  <c r="AC812" i="6"/>
  <c r="AD812" i="6" s="1"/>
  <c r="B812" i="6" s="1"/>
  <c r="AC566" i="6"/>
  <c r="AD566" i="6" s="1"/>
  <c r="B566" i="6" s="1"/>
  <c r="AC905" i="6"/>
  <c r="AD905" i="6" s="1"/>
  <c r="B905" i="6" s="1"/>
  <c r="AC615" i="6"/>
  <c r="AD615" i="6" s="1"/>
  <c r="B615" i="6" s="1"/>
  <c r="AC752" i="6"/>
  <c r="AD752" i="6" s="1"/>
  <c r="B752" i="6" s="1"/>
  <c r="AC344" i="6"/>
  <c r="AD344" i="6" s="1"/>
  <c r="B344" i="6" s="1"/>
  <c r="AC365" i="6"/>
  <c r="AD365" i="6" s="1"/>
  <c r="B365" i="6" s="1"/>
  <c r="AC607" i="6"/>
  <c r="AD607" i="6" s="1"/>
  <c r="B607" i="6" s="1"/>
  <c r="AC906" i="6"/>
  <c r="AD906" i="6" s="1"/>
  <c r="B906" i="6" s="1"/>
  <c r="AC925" i="6"/>
  <c r="AD925" i="6" s="1"/>
  <c r="B925" i="6" s="1"/>
  <c r="AC949" i="6"/>
  <c r="AD949" i="6" s="1"/>
  <c r="B949" i="6" s="1"/>
  <c r="AC840" i="6"/>
  <c r="AD840" i="6" s="1"/>
  <c r="B840" i="6" s="1"/>
  <c r="AC749" i="6"/>
  <c r="AD749" i="6" s="1"/>
  <c r="B749" i="6" s="1"/>
  <c r="AC495" i="6"/>
  <c r="AD495" i="6" s="1"/>
  <c r="B495" i="6" s="1"/>
  <c r="AC549" i="6"/>
  <c r="AD549" i="6" s="1"/>
  <c r="B549" i="6" s="1"/>
  <c r="AC733" i="6"/>
  <c r="AD733" i="6" s="1"/>
  <c r="B733" i="6" s="1"/>
  <c r="AC690" i="6"/>
  <c r="AD690" i="6" s="1"/>
  <c r="B690" i="6" s="1"/>
  <c r="AC393" i="6"/>
  <c r="AD393" i="6" s="1"/>
  <c r="B393" i="6" s="1"/>
  <c r="AC429" i="6"/>
  <c r="AD429" i="6" s="1"/>
  <c r="B429" i="6" s="1"/>
  <c r="AC278" i="6"/>
  <c r="AD278" i="6" s="1"/>
  <c r="B278" i="6" s="1"/>
  <c r="AC633" i="6"/>
  <c r="AD633" i="6" s="1"/>
  <c r="B633" i="6" s="1"/>
  <c r="AC825" i="6"/>
  <c r="AD825" i="6" s="1"/>
  <c r="B825" i="6" s="1"/>
  <c r="AC225" i="6"/>
  <c r="AD225" i="6" s="1"/>
  <c r="B225" i="6" s="1"/>
  <c r="AC988" i="6"/>
  <c r="AD988" i="6" s="1"/>
  <c r="B988" i="6" s="1"/>
  <c r="AC992" i="6"/>
  <c r="AD992" i="6" s="1"/>
  <c r="B992" i="6" s="1"/>
  <c r="AC214" i="6"/>
  <c r="AD214" i="6" s="1"/>
  <c r="B214" i="6" s="1"/>
  <c r="AC972" i="6"/>
  <c r="AD972" i="6" s="1"/>
  <c r="B972" i="6" s="1"/>
  <c r="AC773" i="6"/>
  <c r="AD773" i="6" s="1"/>
  <c r="B773" i="6" s="1"/>
  <c r="AC674" i="6"/>
  <c r="AD674" i="6" s="1"/>
  <c r="B674" i="6" s="1"/>
  <c r="AC477" i="6"/>
  <c r="AD477" i="6" s="1"/>
  <c r="B477" i="6" s="1"/>
  <c r="AC537" i="6"/>
  <c r="AD537" i="6" s="1"/>
  <c r="B537" i="6" s="1"/>
  <c r="AC579" i="6"/>
  <c r="AD579" i="6" s="1"/>
  <c r="B579" i="6" s="1"/>
  <c r="AC928" i="6"/>
  <c r="AD928" i="6" s="1"/>
  <c r="B928" i="6" s="1"/>
  <c r="AC483" i="6"/>
  <c r="AD483" i="6" s="1"/>
  <c r="B483" i="6" s="1"/>
  <c r="AC339" i="6"/>
  <c r="AD339" i="6" s="1"/>
  <c r="B339" i="6" s="1"/>
  <c r="AC486" i="6"/>
  <c r="AD486" i="6" s="1"/>
  <c r="B486" i="6" s="1"/>
  <c r="AC487" i="6"/>
  <c r="AD487" i="6" s="1"/>
  <c r="B487" i="6" s="1"/>
  <c r="AC485" i="6"/>
  <c r="AD485" i="6" s="1"/>
  <c r="B485" i="6" s="1"/>
  <c r="AC845" i="6"/>
  <c r="AD845" i="6" s="1"/>
  <c r="B845" i="6" s="1"/>
  <c r="AC475" i="6"/>
  <c r="AD475" i="6" s="1"/>
  <c r="B475" i="6" s="1"/>
  <c r="AC964" i="6"/>
  <c r="AD964" i="6" s="1"/>
  <c r="B964" i="6" s="1"/>
  <c r="AC757" i="6"/>
  <c r="AD757" i="6" s="1"/>
  <c r="B757" i="6" s="1"/>
  <c r="AC895" i="6"/>
  <c r="AD895" i="6" s="1"/>
  <c r="B895" i="6" s="1"/>
  <c r="AC675" i="6"/>
  <c r="AD675" i="6" s="1"/>
  <c r="B675" i="6" s="1"/>
  <c r="AC657" i="6"/>
  <c r="AD657" i="6" s="1"/>
  <c r="B657" i="6" s="1"/>
  <c r="AC209" i="6"/>
  <c r="AD209" i="6" s="1"/>
  <c r="B209" i="6" s="1"/>
  <c r="AC102" i="6"/>
  <c r="AD102" i="6" s="1"/>
  <c r="B102" i="6" s="1"/>
  <c r="AC218" i="6"/>
  <c r="AD218" i="6" s="1"/>
  <c r="B218" i="6" s="1"/>
  <c r="AC583" i="6"/>
  <c r="AD583" i="6" s="1"/>
  <c r="B583" i="6" s="1"/>
  <c r="AC666" i="6"/>
  <c r="AD666" i="6" s="1"/>
  <c r="B666" i="6" s="1"/>
  <c r="AC178" i="6"/>
  <c r="AD178" i="6" s="1"/>
  <c r="B178" i="6" s="1"/>
  <c r="AC116" i="6"/>
  <c r="AD116" i="6" s="1"/>
  <c r="B116" i="6" s="1"/>
  <c r="AC38" i="6"/>
  <c r="AD38" i="6" s="1"/>
  <c r="B38" i="6" s="1"/>
  <c r="U25" i="6"/>
  <c r="V25" i="6" s="1"/>
  <c r="D25" i="6" s="1"/>
  <c r="AC876" i="6"/>
  <c r="AD876" i="6" s="1"/>
  <c r="B876" i="6" s="1"/>
  <c r="U166" i="6"/>
  <c r="V166" i="6" s="1"/>
  <c r="D166" i="6" s="1"/>
  <c r="U69" i="6"/>
  <c r="V69" i="6" s="1"/>
  <c r="D69" i="6" s="1"/>
  <c r="AC257" i="6"/>
  <c r="AD257" i="6" s="1"/>
  <c r="B257" i="6" s="1"/>
  <c r="AC424" i="6"/>
  <c r="AD424" i="6" s="1"/>
  <c r="B424" i="6" s="1"/>
  <c r="AC145" i="6"/>
  <c r="AD145" i="6" s="1"/>
  <c r="B145" i="6" s="1"/>
  <c r="AC756" i="6"/>
  <c r="AD756" i="6" s="1"/>
  <c r="B756" i="6" s="1"/>
  <c r="AC187" i="6"/>
  <c r="AD187" i="6" s="1"/>
  <c r="B187" i="6" s="1"/>
  <c r="AC36" i="6"/>
  <c r="AD36" i="6" s="1"/>
  <c r="B36" i="6" s="1"/>
  <c r="AC201" i="6"/>
  <c r="AD201" i="6" s="1"/>
  <c r="B201" i="6" s="1"/>
  <c r="AC306" i="6"/>
  <c r="AD306" i="6" s="1"/>
  <c r="B306" i="6" s="1"/>
  <c r="AC149" i="6"/>
  <c r="AD149" i="6" s="1"/>
  <c r="B149" i="6" s="1"/>
  <c r="AC965" i="6"/>
  <c r="AD965" i="6" s="1"/>
  <c r="B965" i="6" s="1"/>
  <c r="AC710" i="6"/>
  <c r="AD710" i="6" s="1"/>
  <c r="B710" i="6" s="1"/>
  <c r="AC295" i="6"/>
  <c r="AD295" i="6" s="1"/>
  <c r="B295" i="6" s="1"/>
  <c r="U42" i="6"/>
  <c r="V42" i="6" s="1"/>
  <c r="D42" i="6" s="1"/>
  <c r="AC105" i="6"/>
  <c r="AD105" i="6" s="1"/>
  <c r="B105" i="6" s="1"/>
  <c r="U912" i="6"/>
  <c r="V912" i="6" s="1"/>
  <c r="D912" i="6" s="1"/>
  <c r="U586" i="6"/>
  <c r="V586" i="6" s="1"/>
  <c r="D586" i="6" s="1"/>
  <c r="U747" i="6"/>
  <c r="V747" i="6" s="1"/>
  <c r="D747" i="6" s="1"/>
  <c r="U864" i="6"/>
  <c r="V864" i="6" s="1"/>
  <c r="D864" i="6" s="1"/>
  <c r="U505" i="6"/>
  <c r="V505" i="6" s="1"/>
  <c r="D505" i="6" s="1"/>
  <c r="U805" i="6"/>
  <c r="V805" i="6" s="1"/>
  <c r="D805" i="6" s="1"/>
  <c r="U671" i="6"/>
  <c r="V671" i="6" s="1"/>
  <c r="D671" i="6" s="1"/>
  <c r="U792" i="6"/>
  <c r="V792" i="6" s="1"/>
  <c r="D792" i="6" s="1"/>
  <c r="U905" i="6"/>
  <c r="V905" i="6" s="1"/>
  <c r="D905" i="6" s="1"/>
  <c r="U588" i="6"/>
  <c r="V588" i="6" s="1"/>
  <c r="D588" i="6" s="1"/>
  <c r="U748" i="6"/>
  <c r="V748" i="6" s="1"/>
  <c r="D748" i="6" s="1"/>
  <c r="U569" i="6"/>
  <c r="V569" i="6" s="1"/>
  <c r="D569" i="6" s="1"/>
  <c r="U680" i="6"/>
  <c r="V680" i="6" s="1"/>
  <c r="D680" i="6" s="1"/>
  <c r="U756" i="6"/>
  <c r="V756" i="6" s="1"/>
  <c r="D756" i="6" s="1"/>
  <c r="AC996" i="6"/>
  <c r="AD996" i="6" s="1"/>
  <c r="B996" i="6" s="1"/>
  <c r="U121" i="6"/>
  <c r="V121" i="6" s="1"/>
  <c r="D121" i="6" s="1"/>
  <c r="AC683" i="6"/>
  <c r="AD683" i="6" s="1"/>
  <c r="B683" i="6" s="1"/>
  <c r="AC551" i="6"/>
  <c r="AD551" i="6" s="1"/>
  <c r="B551" i="6" s="1"/>
  <c r="AC813" i="6"/>
  <c r="AD813" i="6" s="1"/>
  <c r="B813" i="6" s="1"/>
  <c r="AC236" i="6"/>
  <c r="AD236" i="6" s="1"/>
  <c r="B236" i="6" s="1"/>
  <c r="AC61" i="6"/>
  <c r="AD61" i="6" s="1"/>
  <c r="B61" i="6" s="1"/>
  <c r="AC591" i="6"/>
  <c r="AD591" i="6" s="1"/>
  <c r="B591" i="6" s="1"/>
  <c r="U450" i="6"/>
  <c r="V450" i="6" s="1"/>
  <c r="D450" i="6" s="1"/>
  <c r="U909" i="6"/>
  <c r="V909" i="6" s="1"/>
  <c r="D909" i="6" s="1"/>
  <c r="U743" i="6"/>
  <c r="V743" i="6" s="1"/>
  <c r="D743" i="6" s="1"/>
  <c r="U856" i="6"/>
  <c r="V856" i="6" s="1"/>
  <c r="D856" i="6" s="1"/>
  <c r="U969" i="6"/>
  <c r="V969" i="6" s="1"/>
  <c r="D969" i="6" s="1"/>
  <c r="U687" i="6"/>
  <c r="V687" i="6" s="1"/>
  <c r="D687" i="6" s="1"/>
  <c r="U812" i="6"/>
  <c r="V812" i="6" s="1"/>
  <c r="D812" i="6" s="1"/>
  <c r="U9" i="6"/>
  <c r="V9" i="6" s="1"/>
  <c r="D9" i="6" s="1"/>
  <c r="U862" i="6"/>
  <c r="V862" i="6" s="1"/>
  <c r="D862" i="6" s="1"/>
  <c r="AC790" i="6"/>
  <c r="AD790" i="6" s="1"/>
  <c r="B790" i="6" s="1"/>
  <c r="AC945" i="6"/>
  <c r="AD945" i="6" s="1"/>
  <c r="B945" i="6" s="1"/>
  <c r="U35" i="6"/>
  <c r="V35" i="6" s="1"/>
  <c r="D35" i="6" s="1"/>
  <c r="U112" i="6"/>
  <c r="V112" i="6" s="1"/>
  <c r="D112" i="6" s="1"/>
  <c r="AC193" i="6"/>
  <c r="AD193" i="6" s="1"/>
  <c r="B193" i="6" s="1"/>
  <c r="U79" i="6"/>
  <c r="V79" i="6" s="1"/>
  <c r="D79" i="6" s="1"/>
  <c r="AC962" i="6"/>
  <c r="AD962" i="6" s="1"/>
  <c r="B962" i="6" s="1"/>
  <c r="AC336" i="6"/>
  <c r="AD336" i="6" s="1"/>
  <c r="B336" i="6" s="1"/>
  <c r="AC372" i="6"/>
  <c r="AD372" i="6" s="1"/>
  <c r="B372" i="6" s="1"/>
  <c r="AC833" i="6"/>
  <c r="AD833" i="6" s="1"/>
  <c r="B833" i="6" s="1"/>
  <c r="AC413" i="6"/>
  <c r="AD413" i="6" s="1"/>
  <c r="B413" i="6" s="1"/>
  <c r="U615" i="6"/>
  <c r="V615" i="6" s="1"/>
  <c r="D615" i="6" s="1"/>
  <c r="U754" i="6"/>
  <c r="V754" i="6" s="1"/>
  <c r="D754" i="6" s="1"/>
  <c r="U875" i="6"/>
  <c r="V875" i="6" s="1"/>
  <c r="D875" i="6" s="1"/>
  <c r="U834" i="6"/>
  <c r="V834" i="6" s="1"/>
  <c r="D834" i="6" s="1"/>
  <c r="U515" i="6"/>
  <c r="V515" i="6" s="1"/>
  <c r="D515" i="6" s="1"/>
  <c r="U997" i="6"/>
  <c r="V997" i="6" s="1"/>
  <c r="D997" i="6" s="1"/>
  <c r="U807" i="6"/>
  <c r="V807" i="6" s="1"/>
  <c r="D807" i="6" s="1"/>
  <c r="U920" i="6"/>
  <c r="V920" i="6" s="1"/>
  <c r="D920" i="6" s="1"/>
  <c r="U602" i="6"/>
  <c r="V602" i="6" s="1"/>
  <c r="D602" i="6" s="1"/>
  <c r="U755" i="6"/>
  <c r="V755" i="6" s="1"/>
  <c r="D755" i="6" s="1"/>
  <c r="U876" i="6"/>
  <c r="V876" i="6" s="1"/>
  <c r="D876" i="6" s="1"/>
  <c r="U579" i="6"/>
  <c r="V579" i="6" s="1"/>
  <c r="D579" i="6" s="1"/>
  <c r="U580" i="6"/>
  <c r="V580" i="6" s="1"/>
  <c r="D580" i="6" s="1"/>
  <c r="AC578" i="6"/>
  <c r="AD578" i="6" s="1"/>
  <c r="B578" i="6" s="1"/>
  <c r="AC912" i="6"/>
  <c r="AD912" i="6" s="1"/>
  <c r="B912" i="6" s="1"/>
  <c r="U34" i="6"/>
  <c r="V34" i="6" s="1"/>
  <c r="D34" i="6" s="1"/>
  <c r="U111" i="6"/>
  <c r="V111" i="6" s="1"/>
  <c r="D111" i="6" s="1"/>
  <c r="AC746" i="6"/>
  <c r="AD746" i="6" s="1"/>
  <c r="B746" i="6" s="1"/>
  <c r="U230" i="6"/>
  <c r="V230" i="6" s="1"/>
  <c r="D230" i="6" s="1"/>
  <c r="U155" i="6"/>
  <c r="V155" i="6" s="1"/>
  <c r="D155" i="6" s="1"/>
  <c r="AC272" i="6"/>
  <c r="AD272" i="6" s="1"/>
  <c r="B272" i="6" s="1"/>
  <c r="AC499" i="6"/>
  <c r="AD499" i="6" s="1"/>
  <c r="B499" i="6" s="1"/>
  <c r="U705" i="6"/>
  <c r="V705" i="6" s="1"/>
  <c r="D705" i="6" s="1"/>
  <c r="U818" i="6"/>
  <c r="V818" i="6" s="1"/>
  <c r="D818" i="6" s="1"/>
  <c r="U939" i="6"/>
  <c r="V939" i="6" s="1"/>
  <c r="D939" i="6" s="1"/>
  <c r="U891" i="6"/>
  <c r="V891" i="6" s="1"/>
  <c r="D891" i="6" s="1"/>
  <c r="U324" i="6"/>
  <c r="V324" i="6" s="1"/>
  <c r="D324" i="6" s="1"/>
  <c r="U670" i="6"/>
  <c r="V670" i="6" s="1"/>
  <c r="D670" i="6" s="1"/>
  <c r="U871" i="6"/>
  <c r="V871" i="6" s="1"/>
  <c r="D871" i="6" s="1"/>
  <c r="U984" i="6"/>
  <c r="V984" i="6" s="1"/>
  <c r="D984" i="6" s="1"/>
  <c r="U696" i="6"/>
  <c r="V696" i="6" s="1"/>
  <c r="D696" i="6" s="1"/>
  <c r="U819" i="6"/>
  <c r="V819" i="6" s="1"/>
  <c r="D819" i="6" s="1"/>
  <c r="U940" i="6"/>
  <c r="V940" i="6" s="1"/>
  <c r="D940" i="6" s="1"/>
  <c r="U364" i="6"/>
  <c r="V364" i="6" s="1"/>
  <c r="D364" i="6" s="1"/>
  <c r="U815" i="6"/>
  <c r="V815" i="6" s="1"/>
  <c r="D815" i="6" s="1"/>
  <c r="AC64" i="6"/>
  <c r="AD64" i="6" s="1"/>
  <c r="B64" i="6" s="1"/>
  <c r="AC186" i="6"/>
  <c r="AD186" i="6" s="1"/>
  <c r="B186" i="6" s="1"/>
  <c r="AC309" i="6"/>
  <c r="AD309" i="6" s="1"/>
  <c r="B309" i="6" s="1"/>
  <c r="U24" i="6"/>
  <c r="V24" i="6" s="1"/>
  <c r="D24" i="6" s="1"/>
  <c r="AC330" i="6"/>
  <c r="AD330" i="6" s="1"/>
  <c r="B330" i="6" s="1"/>
  <c r="AC13" i="6"/>
  <c r="AD13" i="6" s="1"/>
  <c r="B13" i="6" s="1"/>
  <c r="U153" i="6"/>
  <c r="V153" i="6" s="1"/>
  <c r="D153" i="6" s="1"/>
  <c r="AC885" i="6"/>
  <c r="AD885" i="6" s="1"/>
  <c r="B885" i="6" s="1"/>
  <c r="AC338" i="6"/>
  <c r="AD338" i="6" s="1"/>
  <c r="B338" i="6" s="1"/>
  <c r="U833" i="6"/>
  <c r="V833" i="6" s="1"/>
  <c r="D833" i="6" s="1"/>
  <c r="U946" i="6"/>
  <c r="V946" i="6" s="1"/>
  <c r="D946" i="6" s="1"/>
  <c r="U996" i="6"/>
  <c r="V996" i="6" s="1"/>
  <c r="D996" i="6" s="1"/>
  <c r="AC172" i="6"/>
  <c r="AD172" i="6" s="1"/>
  <c r="B172" i="6" s="1"/>
  <c r="U333" i="6"/>
  <c r="V333" i="6" s="1"/>
  <c r="D333" i="6" s="1"/>
  <c r="U854" i="6"/>
  <c r="V854" i="6" s="1"/>
  <c r="D854" i="6" s="1"/>
  <c r="U999" i="6"/>
  <c r="V999" i="6" s="1"/>
  <c r="D999" i="6" s="1"/>
  <c r="U713" i="6"/>
  <c r="V713" i="6" s="1"/>
  <c r="D713" i="6" s="1"/>
  <c r="U826" i="6"/>
  <c r="V826" i="6" s="1"/>
  <c r="D826" i="6" s="1"/>
  <c r="U947" i="6"/>
  <c r="V947" i="6" s="1"/>
  <c r="D947" i="6" s="1"/>
  <c r="U22" i="6"/>
  <c r="V22" i="6" s="1"/>
  <c r="D22" i="6" s="1"/>
  <c r="U373" i="6"/>
  <c r="V373" i="6" s="1"/>
  <c r="D373" i="6" s="1"/>
  <c r="U721" i="6"/>
  <c r="V721" i="6" s="1"/>
  <c r="D721" i="6" s="1"/>
  <c r="AC239" i="6"/>
  <c r="AD239" i="6" s="1"/>
  <c r="B239" i="6" s="1"/>
  <c r="AC379" i="6"/>
  <c r="AD379" i="6" s="1"/>
  <c r="B379" i="6" s="1"/>
  <c r="AC76" i="6"/>
  <c r="AD76" i="6" s="1"/>
  <c r="B76" i="6" s="1"/>
  <c r="AC317" i="6"/>
  <c r="AD317" i="6" s="1"/>
  <c r="B317" i="6" s="1"/>
  <c r="AC91" i="6"/>
  <c r="AD91" i="6" s="1"/>
  <c r="B91" i="6" s="1"/>
  <c r="AC290" i="6"/>
  <c r="AD290" i="6" s="1"/>
  <c r="B290" i="6" s="1"/>
  <c r="U58" i="6"/>
  <c r="V58" i="6" s="1"/>
  <c r="D58" i="6" s="1"/>
  <c r="AC803" i="6"/>
  <c r="AD803" i="6" s="1"/>
  <c r="B803" i="6" s="1"/>
  <c r="AC942" i="6"/>
  <c r="AD942" i="6" s="1"/>
  <c r="B942" i="6" s="1"/>
  <c r="AC769" i="6"/>
  <c r="AD769" i="6" s="1"/>
  <c r="B769" i="6" s="1"/>
  <c r="AC507" i="6"/>
  <c r="AD507" i="6" s="1"/>
  <c r="B507" i="6" s="1"/>
  <c r="AC261" i="6"/>
  <c r="AD261" i="6" s="1"/>
  <c r="B261" i="6" s="1"/>
  <c r="AC608" i="6"/>
  <c r="AD608" i="6" s="1"/>
  <c r="B608" i="6" s="1"/>
  <c r="AC120" i="6"/>
  <c r="AD120" i="6" s="1"/>
  <c r="B120" i="6" s="1"/>
  <c r="AC274" i="6"/>
  <c r="AD274" i="6" s="1"/>
  <c r="B274" i="6" s="1"/>
  <c r="AC708" i="6"/>
  <c r="AD708" i="6" s="1"/>
  <c r="B708" i="6" s="1"/>
  <c r="AC846" i="6"/>
  <c r="AD846" i="6" s="1"/>
  <c r="B846" i="6" s="1"/>
  <c r="U14" i="6"/>
  <c r="V14" i="6" s="1"/>
  <c r="D14" i="6" s="1"/>
  <c r="AC90" i="6"/>
  <c r="AD90" i="6" s="1"/>
  <c r="B90" i="6" s="1"/>
  <c r="U198" i="6"/>
  <c r="V198" i="6" s="1"/>
  <c r="D198" i="6" s="1"/>
  <c r="U27" i="6"/>
  <c r="V27" i="6" s="1"/>
  <c r="D27" i="6" s="1"/>
  <c r="AC519" i="6"/>
  <c r="AD519" i="6" s="1"/>
  <c r="B519" i="6" s="1"/>
  <c r="U502" i="6"/>
  <c r="V502" i="6" s="1"/>
  <c r="D502" i="6" s="1"/>
  <c r="AC731" i="6"/>
  <c r="AD731" i="6" s="1"/>
  <c r="B731" i="6" s="1"/>
  <c r="AC107" i="6"/>
  <c r="AD107" i="6" s="1"/>
  <c r="B107" i="6" s="1"/>
  <c r="AC863" i="6"/>
  <c r="AD863" i="6" s="1"/>
  <c r="B863" i="6" s="1"/>
  <c r="AC233" i="6"/>
  <c r="AD233" i="6" s="1"/>
  <c r="B233" i="6" s="1"/>
  <c r="AC247" i="6"/>
  <c r="AD247" i="6" s="1"/>
  <c r="B247" i="6" s="1"/>
  <c r="AC270" i="6"/>
  <c r="AD270" i="6" s="1"/>
  <c r="B270" i="6" s="1"/>
  <c r="AC177" i="6"/>
  <c r="AD177" i="6" s="1"/>
  <c r="B177" i="6" s="1"/>
  <c r="AC285" i="6"/>
  <c r="AD285" i="6" s="1"/>
  <c r="B285" i="6" s="1"/>
  <c r="AC65" i="6"/>
  <c r="AD65" i="6" s="1"/>
  <c r="B65" i="6" s="1"/>
  <c r="AC40" i="6"/>
  <c r="AD40" i="6" s="1"/>
  <c r="B40" i="6" s="1"/>
  <c r="AC665" i="6"/>
  <c r="AD665" i="6" s="1"/>
  <c r="B665" i="6" s="1"/>
  <c r="AC800" i="6"/>
  <c r="AD800" i="6" s="1"/>
  <c r="B800" i="6" s="1"/>
  <c r="AC458" i="6"/>
  <c r="AD458" i="6" s="1"/>
  <c r="B458" i="6" s="1"/>
  <c r="U46" i="6"/>
  <c r="V46" i="6" s="1"/>
  <c r="D46" i="6" s="1"/>
  <c r="U629" i="6"/>
  <c r="V629" i="6" s="1"/>
  <c r="D629" i="6" s="1"/>
  <c r="U914" i="6"/>
  <c r="V914" i="6" s="1"/>
  <c r="D914" i="6" s="1"/>
  <c r="U859" i="6"/>
  <c r="V859" i="6" s="1"/>
  <c r="D859" i="6" s="1"/>
  <c r="U666" i="6"/>
  <c r="V666" i="6" s="1"/>
  <c r="D666" i="6" s="1"/>
  <c r="U868" i="6"/>
  <c r="V868" i="6" s="1"/>
  <c r="D868" i="6" s="1"/>
  <c r="U884" i="6"/>
  <c r="V884" i="6" s="1"/>
  <c r="D884" i="6" s="1"/>
  <c r="U76" i="6"/>
  <c r="V76" i="6" s="1"/>
  <c r="D76" i="6" s="1"/>
  <c r="AC432" i="6"/>
  <c r="AD432" i="6" s="1"/>
  <c r="B432" i="6" s="1"/>
  <c r="AC559" i="6"/>
  <c r="AD559" i="6" s="1"/>
  <c r="B559" i="6" s="1"/>
  <c r="AC188" i="6"/>
  <c r="AD188" i="6" s="1"/>
  <c r="B188" i="6" s="1"/>
  <c r="AC450" i="6"/>
  <c r="AD450" i="6" s="1"/>
  <c r="B450" i="6" s="1"/>
  <c r="AC113" i="6"/>
  <c r="AD113" i="6" s="1"/>
  <c r="B113" i="6" s="1"/>
  <c r="AC753" i="6"/>
  <c r="AD753" i="6" s="1"/>
  <c r="B753" i="6" s="1"/>
  <c r="AC297" i="6"/>
  <c r="AD297" i="6" s="1"/>
  <c r="B297" i="6" s="1"/>
  <c r="AC635" i="6"/>
  <c r="AD635" i="6" s="1"/>
  <c r="B635" i="6" s="1"/>
  <c r="AC283" i="6"/>
  <c r="AD283" i="6" s="1"/>
  <c r="B283" i="6" s="1"/>
  <c r="AC171" i="6"/>
  <c r="AD171" i="6" s="1"/>
  <c r="B171" i="6" s="1"/>
  <c r="AC277" i="6"/>
  <c r="AD277" i="6" s="1"/>
  <c r="B277" i="6" s="1"/>
  <c r="U438" i="6"/>
  <c r="V438" i="6" s="1"/>
  <c r="D438" i="6" s="1"/>
  <c r="U494" i="6"/>
  <c r="V494" i="6" s="1"/>
  <c r="D494" i="6" s="1"/>
  <c r="AC848" i="6"/>
  <c r="AD848" i="6" s="1"/>
  <c r="B848" i="6" s="1"/>
  <c r="AC713" i="6"/>
  <c r="AD713" i="6" s="1"/>
  <c r="B713" i="6" s="1"/>
  <c r="AC997" i="6"/>
  <c r="AD997" i="6" s="1"/>
  <c r="B997" i="6" s="1"/>
  <c r="U406" i="6"/>
  <c r="V406" i="6" s="1"/>
  <c r="D406" i="6" s="1"/>
  <c r="U464" i="6"/>
  <c r="V464" i="6" s="1"/>
  <c r="D464" i="6" s="1"/>
  <c r="AC286" i="6"/>
  <c r="AD286" i="6" s="1"/>
  <c r="B286" i="6" s="1"/>
  <c r="AC157" i="6"/>
  <c r="AD157" i="6" s="1"/>
  <c r="B157" i="6" s="1"/>
  <c r="AC63" i="6"/>
  <c r="AD63" i="6" s="1"/>
  <c r="B63" i="6" s="1"/>
  <c r="AC29" i="6"/>
  <c r="AD29" i="6" s="1"/>
  <c r="B29" i="6" s="1"/>
  <c r="U334" i="6"/>
  <c r="V334" i="6" s="1"/>
  <c r="D334" i="6" s="1"/>
  <c r="AC39" i="6"/>
  <c r="AD39" i="6" s="1"/>
  <c r="B39" i="6" s="1"/>
  <c r="AC28" i="6"/>
  <c r="AD28" i="6" s="1"/>
  <c r="B28" i="6" s="1"/>
  <c r="U431" i="6"/>
  <c r="V431" i="6" s="1"/>
  <c r="D431" i="6" s="1"/>
  <c r="AC382" i="6"/>
  <c r="AD382" i="6" s="1"/>
  <c r="B382" i="6" s="1"/>
  <c r="AC565" i="6"/>
  <c r="AD565" i="6" s="1"/>
  <c r="B565" i="6" s="1"/>
  <c r="AC52" i="6"/>
  <c r="AD52" i="6" s="1"/>
  <c r="B52" i="6" s="1"/>
  <c r="U344" i="6"/>
  <c r="V344" i="6" s="1"/>
  <c r="D344" i="6" s="1"/>
  <c r="AC68" i="6"/>
  <c r="AD68" i="6" s="1"/>
  <c r="B68" i="6" s="1"/>
  <c r="AC227" i="6"/>
  <c r="AD227" i="6" s="1"/>
  <c r="B227" i="6" s="1"/>
  <c r="AC83" i="6"/>
  <c r="AD83" i="6" s="1"/>
  <c r="B83" i="6" s="1"/>
  <c r="AC162" i="6"/>
  <c r="AD162" i="6" s="1"/>
  <c r="B162" i="6" s="1"/>
  <c r="AC45" i="6"/>
  <c r="AD45" i="6" s="1"/>
  <c r="B45" i="6" s="1"/>
  <c r="AC791" i="6"/>
  <c r="AD791" i="6" s="1"/>
  <c r="B791" i="6" s="1"/>
  <c r="AC861" i="6"/>
  <c r="AD861" i="6" s="1"/>
  <c r="B861" i="6" s="1"/>
  <c r="AC210" i="6"/>
  <c r="AD210" i="6" s="1"/>
  <c r="B210" i="6" s="1"/>
  <c r="AC573" i="6"/>
  <c r="AD573" i="6" s="1"/>
  <c r="B573" i="6" s="1"/>
  <c r="AC159" i="6"/>
  <c r="AD159" i="6" s="1"/>
  <c r="B159" i="6" s="1"/>
  <c r="U195" i="6"/>
  <c r="V195" i="6" s="1"/>
  <c r="D195" i="6" s="1"/>
  <c r="AC176" i="6"/>
  <c r="AD176" i="6" s="1"/>
  <c r="B176" i="6" s="1"/>
  <c r="U130" i="6"/>
  <c r="V130" i="6" s="1"/>
  <c r="D130" i="6" s="1"/>
  <c r="U303" i="6"/>
  <c r="V303" i="6" s="1"/>
  <c r="D303" i="6" s="1"/>
  <c r="AC663" i="6"/>
  <c r="AD663" i="6" s="1"/>
  <c r="B663" i="6" s="1"/>
  <c r="AC463" i="6"/>
  <c r="AD463" i="6" s="1"/>
  <c r="B463" i="6" s="1"/>
  <c r="AC448" i="6"/>
  <c r="AD448" i="6" s="1"/>
  <c r="B448" i="6" s="1"/>
  <c r="AC870" i="6"/>
  <c r="AD870" i="6" s="1"/>
  <c r="B870" i="6" s="1"/>
  <c r="AC828" i="6"/>
  <c r="AD828" i="6" s="1"/>
  <c r="B828" i="6" s="1"/>
  <c r="AC726" i="6"/>
  <c r="AD726" i="6" s="1"/>
  <c r="B726" i="6" s="1"/>
  <c r="AC27" i="6"/>
  <c r="AD27" i="6" s="1"/>
  <c r="B27" i="6" s="1"/>
  <c r="AC915" i="6"/>
  <c r="AD915" i="6" s="1"/>
  <c r="B915" i="6" s="1"/>
  <c r="AC877" i="6"/>
  <c r="AD877" i="6" s="1"/>
  <c r="B877" i="6" s="1"/>
  <c r="AC197" i="6"/>
  <c r="AD197" i="6" s="1"/>
  <c r="B197" i="6" s="1"/>
  <c r="AC921" i="6"/>
  <c r="AD921" i="6" s="1"/>
  <c r="B921" i="6" s="1"/>
  <c r="AC436" i="6"/>
  <c r="AD436" i="6" s="1"/>
  <c r="B436" i="6" s="1"/>
  <c r="U109" i="6"/>
  <c r="V109" i="6" s="1"/>
  <c r="D109" i="6" s="1"/>
  <c r="AC692" i="6"/>
  <c r="AD692" i="6" s="1"/>
  <c r="B692" i="6" s="1"/>
  <c r="AC822" i="6"/>
  <c r="AD822" i="6" s="1"/>
  <c r="B822" i="6" s="1"/>
  <c r="AC926" i="6"/>
  <c r="AD926" i="6" s="1"/>
  <c r="B926" i="6" s="1"/>
  <c r="AC781" i="6"/>
  <c r="AD781" i="6" s="1"/>
  <c r="B781" i="6" s="1"/>
  <c r="U120" i="6"/>
  <c r="V120" i="6" s="1"/>
  <c r="D120" i="6" s="1"/>
  <c r="AC300" i="6"/>
  <c r="AD300" i="6" s="1"/>
  <c r="B300" i="6" s="1"/>
  <c r="AC776" i="6"/>
  <c r="AD776" i="6" s="1"/>
  <c r="B776" i="6" s="1"/>
  <c r="AC581" i="6"/>
  <c r="AD581" i="6" s="1"/>
  <c r="B581" i="6" s="1"/>
  <c r="AC488" i="6"/>
  <c r="AD488" i="6" s="1"/>
  <c r="B488" i="6" s="1"/>
  <c r="AC886" i="6"/>
  <c r="AD886" i="6" s="1"/>
  <c r="B886" i="6" s="1"/>
  <c r="AC782" i="6"/>
  <c r="AD782" i="6" s="1"/>
  <c r="B782" i="6" s="1"/>
  <c r="AC670" i="6"/>
  <c r="AD670" i="6" s="1"/>
  <c r="B670" i="6" s="1"/>
  <c r="U766" i="6"/>
  <c r="V766" i="6" s="1"/>
  <c r="D766" i="6" s="1"/>
  <c r="U190" i="6"/>
  <c r="V190" i="6" s="1"/>
  <c r="D190" i="6" s="1"/>
  <c r="AC606" i="6"/>
  <c r="AD606" i="6" s="1"/>
  <c r="B606" i="6" s="1"/>
  <c r="AC564" i="6"/>
  <c r="AD564" i="6" s="1"/>
  <c r="B564" i="6" s="1"/>
  <c r="AC14" i="6"/>
  <c r="AD14" i="6" s="1"/>
  <c r="B14" i="6" s="1"/>
  <c r="AC500" i="6"/>
  <c r="AD500" i="6" s="1"/>
  <c r="B500" i="6" s="1"/>
  <c r="AC69" i="6"/>
  <c r="AD69" i="6" s="1"/>
  <c r="B69" i="6" s="1"/>
  <c r="AC35" i="6"/>
  <c r="AD35" i="6" s="1"/>
  <c r="B35" i="6" s="1"/>
  <c r="AC34" i="6"/>
  <c r="AD34" i="6" s="1"/>
  <c r="B34" i="6" s="1"/>
  <c r="U30" i="6"/>
  <c r="V30" i="6" s="1"/>
  <c r="D30" i="6" s="1"/>
  <c r="AC174" i="6"/>
  <c r="AD174" i="6" s="1"/>
  <c r="B174" i="6" s="1"/>
  <c r="AC78" i="6"/>
  <c r="AD78" i="6" s="1"/>
  <c r="B78" i="6" s="1"/>
  <c r="AC590" i="6"/>
  <c r="AD590" i="6" s="1"/>
  <c r="B590" i="6" s="1"/>
  <c r="AC115" i="6"/>
  <c r="AD115" i="6" s="1"/>
  <c r="B115" i="6" s="1"/>
  <c r="AC170" i="6"/>
  <c r="AD170" i="6" s="1"/>
  <c r="B170" i="6" s="1"/>
  <c r="U186" i="6"/>
  <c r="V186" i="6" s="1"/>
  <c r="D186" i="6" s="1"/>
  <c r="AC204" i="6"/>
  <c r="AD204" i="6" s="1"/>
  <c r="B204" i="6" s="1"/>
  <c r="AC630" i="6"/>
  <c r="AD630" i="6" s="1"/>
  <c r="B630" i="6" s="1"/>
  <c r="AC12" i="6"/>
  <c r="AD12" i="6" s="1"/>
  <c r="B12" i="6" s="1"/>
  <c r="AC184" i="6"/>
  <c r="AD184" i="6" s="1"/>
  <c r="B184" i="6" s="1"/>
  <c r="AC664" i="6"/>
  <c r="AD664" i="6" s="1"/>
  <c r="B664" i="6" s="1"/>
  <c r="AC394" i="6"/>
  <c r="AD394" i="6" s="1"/>
  <c r="B394" i="6" s="1"/>
  <c r="U968" i="6"/>
  <c r="V968" i="6" s="1"/>
  <c r="D968" i="6" s="1"/>
  <c r="U222" i="6"/>
  <c r="V222" i="6" s="1"/>
  <c r="D222" i="6" s="1"/>
  <c r="AC46" i="6"/>
  <c r="AD46" i="6" s="1"/>
  <c r="B46" i="6" s="1"/>
  <c r="U114" i="6"/>
  <c r="V114" i="6" s="1"/>
  <c r="D114" i="6" s="1"/>
  <c r="AC275" i="6"/>
  <c r="AD275" i="6" s="1"/>
  <c r="B275" i="6" s="1"/>
  <c r="AC67" i="6"/>
  <c r="AD67" i="6" s="1"/>
  <c r="B67" i="6" s="1"/>
  <c r="AC511" i="6"/>
  <c r="AD511" i="6" s="1"/>
  <c r="B511" i="6" s="1"/>
  <c r="U302" i="6"/>
  <c r="V302" i="6" s="1"/>
  <c r="D302" i="6" s="1"/>
  <c r="U279" i="6"/>
  <c r="V279" i="6" s="1"/>
  <c r="D279" i="6" s="1"/>
  <c r="AC158" i="6"/>
  <c r="AD158" i="6" s="1"/>
  <c r="B158" i="6" s="1"/>
  <c r="AC857" i="6"/>
  <c r="AD857" i="6" s="1"/>
  <c r="B857" i="6" s="1"/>
  <c r="AC476" i="6"/>
  <c r="AD476" i="6" s="1"/>
  <c r="B476" i="6" s="1"/>
  <c r="AC212" i="6"/>
  <c r="AD212" i="6" s="1"/>
  <c r="B212" i="6" s="1"/>
  <c r="AC570" i="6"/>
  <c r="AD570" i="6" s="1"/>
  <c r="B570" i="6" s="1"/>
  <c r="U672" i="6"/>
  <c r="V672" i="6" s="1"/>
  <c r="D672" i="6" s="1"/>
  <c r="U836" i="6"/>
  <c r="V836" i="6" s="1"/>
  <c r="D836" i="6" s="1"/>
  <c r="U813" i="6"/>
  <c r="V813" i="6" s="1"/>
  <c r="D813" i="6" s="1"/>
  <c r="U955" i="6"/>
  <c r="V955" i="6" s="1"/>
  <c r="D955" i="6" s="1"/>
  <c r="U143" i="6"/>
  <c r="V143" i="6" s="1"/>
  <c r="D143" i="6" s="1"/>
  <c r="U23" i="6"/>
  <c r="V23" i="6" s="1"/>
  <c r="D23" i="6" s="1"/>
  <c r="U736" i="6"/>
  <c r="V736" i="6" s="1"/>
  <c r="D736" i="6" s="1"/>
  <c r="U67" i="6"/>
  <c r="V67" i="6" s="1"/>
  <c r="D67" i="6" s="1"/>
  <c r="AC73" i="6"/>
  <c r="AD73" i="6" s="1"/>
  <c r="B73" i="6" s="1"/>
  <c r="AC744" i="6"/>
  <c r="AD744" i="6" s="1"/>
  <c r="B744" i="6" s="1"/>
  <c r="AC814" i="6"/>
  <c r="AD814" i="6" s="1"/>
  <c r="B814" i="6" s="1"/>
  <c r="AC535" i="6"/>
  <c r="AD535" i="6" s="1"/>
  <c r="B535" i="6" s="1"/>
  <c r="AC228" i="6"/>
  <c r="AD228" i="6" s="1"/>
  <c r="B228" i="6" s="1"/>
  <c r="AC125" i="6"/>
  <c r="AD125" i="6" s="1"/>
  <c r="B125" i="6" s="1"/>
  <c r="AC503" i="6"/>
  <c r="AD503" i="6" s="1"/>
  <c r="B503" i="6" s="1"/>
  <c r="AC416" i="6"/>
  <c r="AD416" i="6" s="1"/>
  <c r="B416" i="6" s="1"/>
  <c r="AC31" i="6"/>
  <c r="AD31" i="6" s="1"/>
  <c r="B31" i="6" s="1"/>
  <c r="AC194" i="6"/>
  <c r="AD194" i="6" s="1"/>
  <c r="B194" i="6" s="1"/>
  <c r="U102" i="6"/>
  <c r="V102" i="6" s="1"/>
  <c r="D102" i="6" s="1"/>
  <c r="U158" i="6"/>
  <c r="V158" i="6" s="1"/>
  <c r="D158" i="6" s="1"/>
  <c r="AC455" i="6"/>
  <c r="AD455" i="6" s="1"/>
  <c r="B455" i="6" s="1"/>
  <c r="AC593" i="6"/>
  <c r="AD593" i="6" s="1"/>
  <c r="B593" i="6" s="1"/>
  <c r="AC899" i="6"/>
  <c r="AD899" i="6" s="1"/>
  <c r="B899" i="6" s="1"/>
  <c r="AC71" i="6"/>
  <c r="AD71" i="6" s="1"/>
  <c r="B71" i="6" s="1"/>
  <c r="U70" i="6"/>
  <c r="V70" i="6" s="1"/>
  <c r="D70" i="6" s="1"/>
  <c r="U463" i="6"/>
  <c r="V463" i="6" s="1"/>
  <c r="D463" i="6" s="1"/>
  <c r="AC435" i="6"/>
  <c r="AD435" i="6" s="1"/>
  <c r="B435" i="6" s="1"/>
  <c r="AC50" i="6"/>
  <c r="AD50" i="6" s="1"/>
  <c r="B50" i="6" s="1"/>
  <c r="AC321" i="6"/>
  <c r="AD321" i="6" s="1"/>
  <c r="B321" i="6" s="1"/>
  <c r="AC395" i="6"/>
  <c r="AD395" i="6" s="1"/>
  <c r="B395" i="6" s="1"/>
  <c r="AC23" i="6"/>
  <c r="AD23" i="6" s="1"/>
  <c r="B23" i="6" s="1"/>
  <c r="AC529" i="6"/>
  <c r="AD529" i="6" s="1"/>
  <c r="B529" i="6" s="1"/>
  <c r="AC54" i="6"/>
  <c r="AD54" i="6" s="1"/>
  <c r="B54" i="6" s="1"/>
  <c r="U366" i="6"/>
  <c r="V366" i="6" s="1"/>
  <c r="D366" i="6" s="1"/>
  <c r="AC851" i="6"/>
  <c r="AD851" i="6" s="1"/>
  <c r="B851" i="6" s="1"/>
  <c r="AC428" i="6"/>
  <c r="AD428" i="6" s="1"/>
  <c r="B428" i="6" s="1"/>
  <c r="AC96" i="6"/>
  <c r="AD96" i="6" s="1"/>
  <c r="B96" i="6" s="1"/>
  <c r="U343" i="6"/>
  <c r="V343" i="6" s="1"/>
  <c r="D343" i="6" s="1"/>
  <c r="AC460" i="6"/>
  <c r="AD460" i="6" s="1"/>
  <c r="B460" i="6" s="1"/>
  <c r="AC141" i="6"/>
  <c r="AD141" i="6" s="1"/>
  <c r="B141" i="6" s="1"/>
  <c r="AC616" i="6"/>
  <c r="AD616" i="6" s="1"/>
  <c r="B616" i="6" s="1"/>
  <c r="AC112" i="6"/>
  <c r="AD112" i="6" s="1"/>
  <c r="B112" i="6" s="1"/>
  <c r="AC179" i="6"/>
  <c r="AD179" i="6" s="1"/>
  <c r="B179" i="6" s="1"/>
  <c r="AC652" i="6"/>
  <c r="AD652" i="6" s="1"/>
  <c r="B652" i="6" s="1"/>
  <c r="AC735" i="6"/>
  <c r="AD735" i="6" s="1"/>
  <c r="B735" i="6" s="1"/>
  <c r="U146" i="6"/>
  <c r="V146" i="6" s="1"/>
  <c r="D146" i="6" s="1"/>
  <c r="AC627" i="6"/>
  <c r="AD627" i="6" s="1"/>
  <c r="B627" i="6" s="1"/>
  <c r="AC124" i="6"/>
  <c r="AD124" i="6" s="1"/>
  <c r="B124" i="6" s="1"/>
  <c r="U154" i="6"/>
  <c r="V154" i="6" s="1"/>
  <c r="D154" i="6" s="1"/>
  <c r="AC139" i="6"/>
  <c r="AD139" i="6" s="1"/>
  <c r="B139" i="6" s="1"/>
  <c r="AC189" i="6"/>
  <c r="AD189" i="6" s="1"/>
  <c r="B189" i="6" s="1"/>
  <c r="U237" i="6"/>
  <c r="V237" i="6" s="1"/>
  <c r="D237" i="6" s="1"/>
  <c r="AC554" i="6"/>
  <c r="AD554" i="6" s="1"/>
  <c r="B554" i="6" s="1"/>
  <c r="AC793" i="6"/>
  <c r="AD793" i="6" s="1"/>
  <c r="B793" i="6" s="1"/>
  <c r="AC784" i="6"/>
  <c r="AD784" i="6" s="1"/>
  <c r="B784" i="6" s="1"/>
  <c r="AC374" i="6"/>
  <c r="AD374" i="6" s="1"/>
  <c r="B374" i="6" s="1"/>
  <c r="AC931" i="6"/>
  <c r="AD931" i="6" s="1"/>
  <c r="B931" i="6" s="1"/>
  <c r="U37" i="6"/>
  <c r="V37" i="6" s="1"/>
  <c r="D37" i="6" s="1"/>
  <c r="AC163" i="6"/>
  <c r="AD163" i="6" s="1"/>
  <c r="B163" i="6" s="1"/>
  <c r="AC301" i="6"/>
  <c r="AD301" i="6" s="1"/>
  <c r="B301" i="6" s="1"/>
  <c r="AC16" i="6"/>
  <c r="AD16" i="6" s="1"/>
  <c r="B16" i="6" s="1"/>
  <c r="AC501" i="6"/>
  <c r="AD501" i="6" s="1"/>
  <c r="B501" i="6" s="1"/>
  <c r="AC25" i="6"/>
  <c r="AD25" i="6" s="1"/>
  <c r="B25" i="6" s="1"/>
  <c r="AC150" i="6"/>
  <c r="AD150" i="6" s="1"/>
  <c r="B150" i="6" s="1"/>
  <c r="AC712" i="6"/>
  <c r="AD712" i="6" s="1"/>
  <c r="B712" i="6" s="1"/>
  <c r="AC310" i="6"/>
  <c r="AD310" i="6" s="1"/>
  <c r="B310" i="6" s="1"/>
  <c r="U336" i="6"/>
  <c r="V336" i="6" s="1"/>
  <c r="D336" i="6" s="1"/>
  <c r="AC603" i="6"/>
  <c r="AD603" i="6" s="1"/>
  <c r="B603" i="6" s="1"/>
  <c r="AC264" i="6"/>
  <c r="AD264" i="6" s="1"/>
  <c r="B264" i="6" s="1"/>
  <c r="AC319" i="6"/>
  <c r="AD319" i="6" s="1"/>
  <c r="B319" i="6" s="1"/>
  <c r="AC956" i="6"/>
  <c r="AD956" i="6" s="1"/>
  <c r="B956" i="6" s="1"/>
  <c r="AC661" i="6"/>
  <c r="AD661" i="6" s="1"/>
  <c r="B661" i="6" s="1"/>
  <c r="AC621" i="6"/>
  <c r="AD621" i="6" s="1"/>
  <c r="B621" i="6" s="1"/>
  <c r="AC256" i="6"/>
  <c r="AD256" i="6" s="1"/>
  <c r="B256" i="6" s="1"/>
  <c r="AC650" i="6"/>
  <c r="AD650" i="6" s="1"/>
  <c r="B650" i="6" s="1"/>
  <c r="AC154" i="6"/>
  <c r="AD154" i="6" s="1"/>
  <c r="B154" i="6" s="1"/>
  <c r="AC717" i="6"/>
  <c r="AD717" i="6" s="1"/>
  <c r="B717" i="6" s="1"/>
  <c r="AC30" i="6"/>
  <c r="AD30" i="6" s="1"/>
  <c r="B30" i="6" s="1"/>
  <c r="AC375" i="6"/>
  <c r="AD375" i="6" s="1"/>
  <c r="B375" i="6" s="1"/>
  <c r="AC502" i="6"/>
  <c r="AD502" i="6" s="1"/>
  <c r="B502" i="6" s="1"/>
  <c r="AC568" i="6"/>
  <c r="AD568" i="6" s="1"/>
  <c r="B568" i="6" s="1"/>
  <c r="AC728" i="6"/>
  <c r="AD728" i="6" s="1"/>
  <c r="B728" i="6" s="1"/>
  <c r="U218" i="6"/>
  <c r="V218" i="6" s="1"/>
  <c r="D218" i="6" s="1"/>
  <c r="AC364" i="6"/>
  <c r="AD364" i="6" s="1"/>
  <c r="B364" i="6" s="1"/>
  <c r="AC588" i="6"/>
  <c r="AD588" i="6" s="1"/>
  <c r="B588" i="6" s="1"/>
  <c r="AC431" i="6"/>
  <c r="AD431" i="6" s="1"/>
  <c r="B431" i="6" s="1"/>
  <c r="AC576" i="6"/>
  <c r="AD576" i="6" s="1"/>
  <c r="B576" i="6" s="1"/>
  <c r="AC408" i="6"/>
  <c r="AD408" i="6" s="1"/>
  <c r="B408" i="6" s="1"/>
  <c r="U605" i="6"/>
  <c r="V605" i="6" s="1"/>
  <c r="D605" i="6" s="1"/>
  <c r="U714" i="6"/>
  <c r="V714" i="6" s="1"/>
  <c r="D714" i="6" s="1"/>
  <c r="U179" i="6"/>
  <c r="V179" i="6" s="1"/>
  <c r="D179" i="6" s="1"/>
  <c r="AC111" i="6"/>
  <c r="AD111" i="6" s="1"/>
  <c r="B111" i="6" s="1"/>
  <c r="U260" i="6"/>
  <c r="V260" i="6" s="1"/>
  <c r="D260" i="6" s="1"/>
  <c r="U565" i="6"/>
  <c r="V565" i="6" s="1"/>
  <c r="D565" i="6" s="1"/>
  <c r="U284" i="6"/>
  <c r="V284" i="6" s="1"/>
  <c r="D284" i="6" s="1"/>
  <c r="U606" i="6"/>
  <c r="V606" i="6" s="1"/>
  <c r="D606" i="6" s="1"/>
  <c r="U610" i="6"/>
  <c r="V610" i="6" s="1"/>
  <c r="D610" i="6" s="1"/>
  <c r="U492" i="6"/>
  <c r="V492" i="6" s="1"/>
  <c r="D492" i="6" s="1"/>
  <c r="U648" i="6"/>
  <c r="V648" i="6" s="1"/>
  <c r="D648" i="6" s="1"/>
  <c r="U926" i="6"/>
  <c r="V926" i="6" s="1"/>
  <c r="D926" i="6" s="1"/>
  <c r="U935" i="6"/>
  <c r="V935" i="6" s="1"/>
  <c r="D935" i="6" s="1"/>
  <c r="AC673" i="6"/>
  <c r="AD673" i="6" s="1"/>
  <c r="B673" i="6" s="1"/>
  <c r="AC585" i="6"/>
  <c r="AD585" i="6" s="1"/>
  <c r="B585" i="6" s="1"/>
  <c r="U36" i="6"/>
  <c r="V36" i="6" s="1"/>
  <c r="D36" i="6" s="1"/>
  <c r="AC20" i="6"/>
  <c r="AD20" i="6" s="1"/>
  <c r="B20" i="6" s="1"/>
  <c r="AC147" i="6"/>
  <c r="AD147" i="6" s="1"/>
  <c r="B147" i="6" s="1"/>
  <c r="AC311" i="6"/>
  <c r="AD311" i="6" s="1"/>
  <c r="B311" i="6" s="1"/>
  <c r="AC871" i="6"/>
  <c r="AD871" i="6" s="1"/>
  <c r="B871" i="6" s="1"/>
  <c r="AC51" i="6"/>
  <c r="AD51" i="6" s="1"/>
  <c r="B51" i="6" s="1"/>
  <c r="AC153" i="6"/>
  <c r="AD153" i="6" s="1"/>
  <c r="B153" i="6" s="1"/>
  <c r="AC973" i="6"/>
  <c r="AD973" i="6" s="1"/>
  <c r="B973" i="6" s="1"/>
  <c r="AC634" i="6"/>
  <c r="AD634" i="6" s="1"/>
  <c r="B634" i="6" s="1"/>
  <c r="AC224" i="6"/>
  <c r="AD224" i="6" s="1"/>
  <c r="B224" i="6" s="1"/>
  <c r="AC234" i="6"/>
  <c r="AD234" i="6" s="1"/>
  <c r="B234" i="6" s="1"/>
  <c r="AC360" i="6"/>
  <c r="AD360" i="6" s="1"/>
  <c r="B360" i="6" s="1"/>
  <c r="AC774" i="6"/>
  <c r="AD774" i="6" s="1"/>
  <c r="B774" i="6" s="1"/>
  <c r="AC66" i="6"/>
  <c r="AD66" i="6" s="1"/>
  <c r="B66" i="6" s="1"/>
  <c r="AC132" i="6"/>
  <c r="AD132" i="6" s="1"/>
  <c r="B132" i="6" s="1"/>
  <c r="AC267" i="6"/>
  <c r="AD267" i="6" s="1"/>
  <c r="B267" i="6" s="1"/>
  <c r="U62" i="6"/>
  <c r="V62" i="6" s="1"/>
  <c r="D62" i="6" s="1"/>
  <c r="AC288" i="6"/>
  <c r="AD288" i="6" s="1"/>
  <c r="B288" i="6" s="1"/>
  <c r="AC249" i="6"/>
  <c r="AD249" i="6" s="1"/>
  <c r="B249" i="6" s="1"/>
  <c r="AC862" i="6"/>
  <c r="AD862" i="6" s="1"/>
  <c r="B862" i="6" s="1"/>
  <c r="AC62" i="6"/>
  <c r="AD62" i="6" s="1"/>
  <c r="B62" i="6" s="1"/>
  <c r="AC484" i="6"/>
  <c r="AD484" i="6" s="1"/>
  <c r="B484" i="6" s="1"/>
  <c r="AC81" i="6"/>
  <c r="AD81" i="6" s="1"/>
  <c r="B81" i="6" s="1"/>
  <c r="AC173" i="6"/>
  <c r="AD173" i="6" s="1"/>
  <c r="B173" i="6" s="1"/>
  <c r="AC74" i="6"/>
  <c r="AD74" i="6" s="1"/>
  <c r="B74" i="6" s="1"/>
  <c r="AC930" i="6"/>
  <c r="AD930" i="6" s="1"/>
  <c r="B930" i="6" s="1"/>
  <c r="AC44" i="6"/>
  <c r="AD44" i="6" s="1"/>
  <c r="B44" i="6" s="1"/>
  <c r="AC271" i="6"/>
  <c r="AD271" i="6" s="1"/>
  <c r="B271" i="6" s="1"/>
  <c r="U226" i="6"/>
  <c r="V226" i="6" s="1"/>
  <c r="D226" i="6" s="1"/>
  <c r="U335" i="6"/>
  <c r="V335" i="6" s="1"/>
  <c r="D335" i="6" s="1"/>
  <c r="AC528" i="6"/>
  <c r="AD528" i="6" s="1"/>
  <c r="B528" i="6" s="1"/>
  <c r="U246" i="6"/>
  <c r="V246" i="6" s="1"/>
  <c r="D246" i="6" s="1"/>
  <c r="U368" i="6"/>
  <c r="V368" i="6" s="1"/>
  <c r="D368" i="6" s="1"/>
  <c r="AC53" i="6"/>
  <c r="AD53" i="6" s="1"/>
  <c r="B53" i="6" s="1"/>
  <c r="AC377" i="6"/>
  <c r="AD377" i="6" s="1"/>
  <c r="B377" i="6" s="1"/>
  <c r="AC904" i="6"/>
  <c r="AD904" i="6" s="1"/>
  <c r="B904" i="6" s="1"/>
  <c r="AC108" i="6"/>
  <c r="AD108" i="6" s="1"/>
  <c r="B108" i="6" s="1"/>
  <c r="AC454" i="6"/>
  <c r="AD454" i="6" s="1"/>
  <c r="B454" i="6" s="1"/>
  <c r="AC192" i="6"/>
  <c r="AD192" i="6" s="1"/>
  <c r="B192" i="6" s="1"/>
  <c r="AC128" i="6"/>
  <c r="AD128" i="6" s="1"/>
  <c r="B128" i="6" s="1"/>
  <c r="AC207" i="6"/>
  <c r="AD207" i="6" s="1"/>
  <c r="B207" i="6" s="1"/>
  <c r="AC363" i="6"/>
  <c r="AD363" i="6" s="1"/>
  <c r="B363" i="6" s="1"/>
  <c r="AC123" i="6"/>
  <c r="AD123" i="6" s="1"/>
  <c r="B123" i="6" s="1"/>
  <c r="AC839" i="6"/>
  <c r="AD839" i="6" s="1"/>
  <c r="B839" i="6" s="1"/>
  <c r="AC963" i="6"/>
  <c r="AD963" i="6" s="1"/>
  <c r="B963" i="6" s="1"/>
  <c r="AC552" i="6"/>
  <c r="AD552" i="6" s="1"/>
  <c r="B552" i="6" s="1"/>
  <c r="AC562" i="6"/>
  <c r="AD562" i="6" s="1"/>
  <c r="B562" i="6" s="1"/>
  <c r="AC369" i="6"/>
  <c r="AD369" i="6" s="1"/>
  <c r="B369" i="6" s="1"/>
  <c r="AC164" i="6"/>
  <c r="AD164" i="6" s="1"/>
  <c r="B164" i="6" s="1"/>
  <c r="AC152" i="6"/>
  <c r="AD152" i="6" s="1"/>
  <c r="B152" i="6" s="1"/>
  <c r="AC496" i="6"/>
  <c r="AD496" i="6" s="1"/>
  <c r="B496" i="6" s="1"/>
  <c r="AC237" i="6"/>
  <c r="AD237" i="6" s="1"/>
  <c r="B237" i="6" s="1"/>
  <c r="AC235" i="6"/>
  <c r="AD235" i="6" s="1"/>
  <c r="B235" i="6" s="1"/>
  <c r="AC685" i="6"/>
  <c r="AD685" i="6" s="1"/>
  <c r="B685" i="6" s="1"/>
  <c r="U122" i="6"/>
  <c r="V122" i="6" s="1"/>
  <c r="D122" i="6" s="1"/>
  <c r="AC135" i="6"/>
  <c r="AD135" i="6" s="1"/>
  <c r="B135" i="6" s="1"/>
  <c r="AC491" i="6"/>
  <c r="AD491" i="6" s="1"/>
  <c r="B491" i="6" s="1"/>
  <c r="AC937" i="6"/>
  <c r="AD937" i="6" s="1"/>
  <c r="B937" i="6" s="1"/>
  <c r="AC751" i="6"/>
  <c r="AD751" i="6" s="1"/>
  <c r="B751" i="6" s="1"/>
  <c r="U98" i="6"/>
  <c r="V98" i="6" s="1"/>
  <c r="D98" i="6" s="1"/>
  <c r="AC888" i="6"/>
  <c r="AD888" i="6" s="1"/>
  <c r="B888" i="6" s="1"/>
  <c r="U653" i="6"/>
  <c r="V653" i="6" s="1"/>
  <c r="D653" i="6" s="1"/>
  <c r="U762" i="6"/>
  <c r="V762" i="6" s="1"/>
  <c r="D762" i="6" s="1"/>
  <c r="AC85" i="6"/>
  <c r="AD85" i="6" s="1"/>
  <c r="B85" i="6" s="1"/>
  <c r="AC443" i="6"/>
  <c r="AD443" i="6" s="1"/>
  <c r="B443" i="6" s="1"/>
  <c r="U470" i="6"/>
  <c r="V470" i="6" s="1"/>
  <c r="D470" i="6" s="1"/>
  <c r="AC438" i="6"/>
  <c r="AD438" i="6" s="1"/>
  <c r="B438" i="6" s="1"/>
  <c r="AC242" i="6"/>
  <c r="AD242" i="6" s="1"/>
  <c r="B242" i="6" s="1"/>
  <c r="AC48" i="6"/>
  <c r="AD48" i="6" s="1"/>
  <c r="B48" i="6" s="1"/>
  <c r="AC60" i="6"/>
  <c r="AD60" i="6" s="1"/>
  <c r="B60" i="6" s="1"/>
  <c r="AC794" i="6"/>
  <c r="AD794" i="6" s="1"/>
  <c r="B794" i="6" s="1"/>
  <c r="AC864" i="6"/>
  <c r="AD864" i="6" s="1"/>
  <c r="B864" i="6" s="1"/>
  <c r="AC659" i="6"/>
  <c r="AD659" i="6" s="1"/>
  <c r="B659" i="6" s="1"/>
  <c r="AC569" i="6"/>
  <c r="AD569" i="6" s="1"/>
  <c r="B569" i="6" s="1"/>
  <c r="AC351" i="6"/>
  <c r="AD351" i="6" s="1"/>
  <c r="B351" i="6" s="1"/>
  <c r="U292" i="6"/>
  <c r="V292" i="6" s="1"/>
  <c r="D292" i="6" s="1"/>
  <c r="AC202" i="6"/>
  <c r="AD202" i="6" s="1"/>
  <c r="B202" i="6" s="1"/>
  <c r="U598" i="6"/>
  <c r="V598" i="6" s="1"/>
  <c r="D598" i="6" s="1"/>
  <c r="U734" i="6"/>
  <c r="V734" i="6" s="1"/>
  <c r="D734" i="6" s="1"/>
  <c r="U855" i="6"/>
  <c r="V855" i="6" s="1"/>
  <c r="D855" i="6" s="1"/>
  <c r="U640" i="6"/>
  <c r="V640" i="6" s="1"/>
  <c r="D640" i="6" s="1"/>
  <c r="U631" i="6"/>
  <c r="V631" i="6" s="1"/>
  <c r="D631" i="6" s="1"/>
  <c r="AC126" i="6"/>
  <c r="AD126" i="6" s="1"/>
  <c r="B126" i="6" s="1"/>
  <c r="AC920" i="6"/>
  <c r="AD920" i="6" s="1"/>
  <c r="B920" i="6" s="1"/>
  <c r="AC21" i="6"/>
  <c r="AD21" i="6" s="1"/>
  <c r="B21" i="6" s="1"/>
  <c r="AC94" i="6"/>
  <c r="AD94" i="6" s="1"/>
  <c r="B94" i="6" s="1"/>
  <c r="AC99" i="6"/>
  <c r="AD99" i="6" s="1"/>
  <c r="B99" i="6" s="1"/>
  <c r="AC758" i="6"/>
  <c r="AD758" i="6" s="1"/>
  <c r="B758" i="6" s="1"/>
  <c r="U68" i="6"/>
  <c r="V68" i="6" s="1"/>
  <c r="D68" i="6" s="1"/>
  <c r="AC740" i="6"/>
  <c r="AD740" i="6" s="1"/>
  <c r="B740" i="6" s="1"/>
  <c r="AC253" i="6"/>
  <c r="AD253" i="6" s="1"/>
  <c r="B253" i="6" s="1"/>
  <c r="U535" i="6"/>
  <c r="V535" i="6" s="1"/>
  <c r="D535" i="6" s="1"/>
  <c r="U527" i="6"/>
  <c r="V527" i="6" s="1"/>
  <c r="D527" i="6" s="1"/>
  <c r="AC203" i="6"/>
  <c r="AD203" i="6" s="1"/>
  <c r="B203" i="6" s="1"/>
  <c r="AC229" i="6"/>
  <c r="AD229" i="6" s="1"/>
  <c r="B229" i="6" s="1"/>
  <c r="AC169" i="6"/>
  <c r="AD169" i="6" s="1"/>
  <c r="B169" i="6" s="1"/>
  <c r="AC558" i="6"/>
  <c r="AD558" i="6" s="1"/>
  <c r="B558" i="6" s="1"/>
  <c r="AC198" i="6"/>
  <c r="AD198" i="6" s="1"/>
  <c r="B198" i="6" s="1"/>
  <c r="AC165" i="6"/>
  <c r="AD165" i="6" s="1"/>
  <c r="B165" i="6" s="1"/>
  <c r="AC385" i="6"/>
  <c r="AD385" i="6" s="1"/>
  <c r="B385" i="6" s="1"/>
  <c r="AC95" i="6"/>
  <c r="AD95" i="6" s="1"/>
  <c r="B95" i="6" s="1"/>
  <c r="AC110" i="6"/>
  <c r="AD110" i="6" s="1"/>
  <c r="B110" i="6" s="1"/>
  <c r="AC221" i="6"/>
  <c r="AD221" i="6" s="1"/>
  <c r="B221" i="6" s="1"/>
  <c r="U408" i="6"/>
  <c r="V408" i="6" s="1"/>
  <c r="D408" i="6" s="1"/>
  <c r="AC467" i="6"/>
  <c r="AD467" i="6" s="1"/>
  <c r="B467" i="6" s="1"/>
  <c r="AC156" i="6"/>
  <c r="AD156" i="6" s="1"/>
  <c r="B156" i="6" s="1"/>
  <c r="AC557" i="6"/>
  <c r="AD557" i="6" s="1"/>
  <c r="B557" i="6" s="1"/>
  <c r="AC101" i="6"/>
  <c r="AD101" i="6" s="1"/>
  <c r="B101" i="6" s="1"/>
  <c r="AC324" i="6"/>
  <c r="AD324" i="6" s="1"/>
  <c r="B324" i="6" s="1"/>
  <c r="AC838" i="6"/>
  <c r="AD838" i="6" s="1"/>
  <c r="B838" i="6" s="1"/>
  <c r="AC384" i="6"/>
  <c r="AD384" i="6" s="1"/>
  <c r="B384" i="6" s="1"/>
  <c r="AC308" i="6"/>
  <c r="AD308" i="6" s="1"/>
  <c r="B308" i="6" s="1"/>
  <c r="AC93" i="6"/>
  <c r="AD93" i="6" s="1"/>
  <c r="B93" i="6" s="1"/>
  <c r="U270" i="6"/>
  <c r="V270" i="6" s="1"/>
  <c r="D270" i="6" s="1"/>
  <c r="AC103" i="6"/>
  <c r="AD103" i="6" s="1"/>
  <c r="B103" i="6" s="1"/>
  <c r="U194" i="6"/>
  <c r="V194" i="6" s="1"/>
  <c r="D194" i="6" s="1"/>
  <c r="U367" i="6"/>
  <c r="V367" i="6" s="1"/>
  <c r="D367" i="6" s="1"/>
  <c r="AC597" i="6"/>
  <c r="AD597" i="6" s="1"/>
  <c r="B597" i="6" s="1"/>
  <c r="AC509" i="6"/>
  <c r="AD509" i="6" s="1"/>
  <c r="B509" i="6" s="1"/>
  <c r="AC512" i="6"/>
  <c r="AD512" i="6" s="1"/>
  <c r="B512" i="6" s="1"/>
  <c r="AC878" i="6"/>
  <c r="AD878" i="6" s="1"/>
  <c r="B878" i="6" s="1"/>
  <c r="U280" i="6"/>
  <c r="V280" i="6" s="1"/>
  <c r="D280" i="6" s="1"/>
  <c r="AC137" i="6"/>
  <c r="AD137" i="6" s="1"/>
  <c r="B137" i="6" s="1"/>
  <c r="AC312" i="6"/>
  <c r="AD312" i="6" s="1"/>
  <c r="B312" i="6" s="1"/>
  <c r="AC148" i="6"/>
  <c r="AD148" i="6" s="1"/>
  <c r="B148" i="6" s="1"/>
  <c r="AC243" i="6"/>
  <c r="AD243" i="6" s="1"/>
  <c r="B243" i="6" s="1"/>
  <c r="AC109" i="6"/>
  <c r="AD109" i="6" s="1"/>
  <c r="B109" i="6" s="1"/>
  <c r="AC718" i="6"/>
  <c r="AD718" i="6" s="1"/>
  <c r="B718" i="6" s="1"/>
  <c r="AC798" i="6"/>
  <c r="AD798" i="6" s="1"/>
  <c r="B798" i="6" s="1"/>
  <c r="AC433" i="6"/>
  <c r="AD433" i="6" s="1"/>
  <c r="B433" i="6" s="1"/>
  <c r="AC553" i="6"/>
  <c r="AD553" i="6" s="1"/>
  <c r="B553" i="6" s="1"/>
  <c r="AC397" i="6"/>
  <c r="AD397" i="6" s="1"/>
  <c r="B397" i="6" s="1"/>
  <c r="AC196" i="6"/>
  <c r="AD196" i="6" s="1"/>
  <c r="B196" i="6" s="1"/>
  <c r="AC641" i="6"/>
  <c r="AD641" i="6" s="1"/>
  <c r="B641" i="6" s="1"/>
  <c r="AC504" i="6"/>
  <c r="AD504" i="6" s="1"/>
  <c r="B504" i="6" s="1"/>
  <c r="AC33" i="6"/>
  <c r="AD33" i="6" s="1"/>
  <c r="B33" i="6" s="1"/>
  <c r="AC302" i="6"/>
  <c r="AD302" i="6" s="1"/>
  <c r="B302" i="6" s="1"/>
  <c r="AC389" i="6"/>
  <c r="AD389" i="6" s="1"/>
  <c r="B389" i="6" s="1"/>
  <c r="AC844" i="6"/>
  <c r="AD844" i="6" s="1"/>
  <c r="B844" i="6" s="1"/>
  <c r="AC470" i="6"/>
  <c r="AD470" i="6" s="1"/>
  <c r="B470" i="6" s="1"/>
  <c r="AC611" i="6"/>
  <c r="AD611" i="6" s="1"/>
  <c r="B611" i="6" s="1"/>
  <c r="AC215" i="6"/>
  <c r="AD215" i="6" s="1"/>
  <c r="B215" i="6" s="1"/>
  <c r="AC313" i="6"/>
  <c r="AD313" i="6" s="1"/>
  <c r="B313" i="6" s="1"/>
  <c r="AC514" i="6"/>
  <c r="AD514" i="6" s="1"/>
  <c r="B514" i="6" s="1"/>
  <c r="U609" i="6"/>
  <c r="V609" i="6" s="1"/>
  <c r="D609" i="6" s="1"/>
  <c r="U937" i="6"/>
  <c r="V937" i="6" s="1"/>
  <c r="D937" i="6" s="1"/>
  <c r="U911" i="6"/>
  <c r="V911" i="6" s="1"/>
  <c r="D911" i="6" s="1"/>
  <c r="AC254" i="6"/>
  <c r="AD254" i="6" s="1"/>
  <c r="B254" i="6" s="1"/>
  <c r="AC400" i="6"/>
  <c r="AD400" i="6" s="1"/>
  <c r="B400" i="6" s="1"/>
  <c r="AC648" i="6"/>
  <c r="AD648" i="6" s="1"/>
  <c r="B648" i="6" s="1"/>
  <c r="AC469" i="6"/>
  <c r="AD469" i="6" s="1"/>
  <c r="B469" i="6" s="1"/>
  <c r="AC405" i="6"/>
  <c r="AD405" i="6" s="1"/>
  <c r="B405" i="6" s="1"/>
  <c r="U407" i="6"/>
  <c r="V407" i="6" s="1"/>
  <c r="D407" i="6" s="1"/>
  <c r="AC134" i="6"/>
  <c r="AD134" i="6" s="1"/>
  <c r="B134" i="6" s="1"/>
  <c r="AC75" i="6"/>
  <c r="AD75" i="6" s="1"/>
  <c r="B75" i="6" s="1"/>
  <c r="AC738" i="6"/>
  <c r="AD738" i="6" s="1"/>
  <c r="B738" i="6" s="1"/>
  <c r="AC276" i="6"/>
  <c r="AD276" i="6" s="1"/>
  <c r="B276" i="6" s="1"/>
  <c r="AC425" i="6"/>
  <c r="AD425" i="6" s="1"/>
  <c r="B425" i="6" s="1"/>
  <c r="U496" i="6"/>
  <c r="V496" i="6" s="1"/>
  <c r="D496" i="6" s="1"/>
  <c r="U160" i="6"/>
  <c r="V160" i="6" s="1"/>
  <c r="D160" i="6" s="1"/>
  <c r="U767" i="6"/>
  <c r="V767" i="6" s="1"/>
  <c r="D767" i="6" s="1"/>
  <c r="U723" i="6"/>
  <c r="V723" i="6" s="1"/>
  <c r="D723" i="6" s="1"/>
  <c r="U583" i="6"/>
  <c r="V583" i="6" s="1"/>
  <c r="D583" i="6" s="1"/>
  <c r="U674" i="6"/>
  <c r="V674" i="6" s="1"/>
  <c r="D674" i="6" s="1"/>
  <c r="U882" i="6"/>
  <c r="V882" i="6" s="1"/>
  <c r="D882" i="6" s="1"/>
  <c r="U883" i="6"/>
  <c r="V883" i="6" s="1"/>
  <c r="D883" i="6" s="1"/>
  <c r="U26" i="6"/>
  <c r="V26" i="6" s="1"/>
  <c r="D26" i="6" s="1"/>
  <c r="AC908" i="6"/>
  <c r="AD908" i="6" s="1"/>
  <c r="B908" i="6" s="1"/>
  <c r="AC121" i="6"/>
  <c r="AD121" i="6" s="1"/>
  <c r="B121" i="6" s="1"/>
  <c r="AC180" i="6"/>
  <c r="AD180" i="6" s="1"/>
  <c r="B180" i="6" s="1"/>
  <c r="AC206" i="6"/>
  <c r="AD206" i="6" s="1"/>
  <c r="B206" i="6" s="1"/>
  <c r="AC77" i="6"/>
  <c r="AD77" i="6" s="1"/>
  <c r="B77" i="6" s="1"/>
  <c r="AC15" i="6"/>
  <c r="AD15" i="6" s="1"/>
  <c r="B15" i="6" s="1"/>
  <c r="AC914" i="6"/>
  <c r="AD914" i="6" s="1"/>
  <c r="B914" i="6" s="1"/>
  <c r="AC166" i="6"/>
  <c r="AD166" i="6" s="1"/>
  <c r="B166" i="6" s="1"/>
  <c r="U134" i="6"/>
  <c r="V134" i="6" s="1"/>
  <c r="D134" i="6" s="1"/>
  <c r="U126" i="6"/>
  <c r="V126" i="6" s="1"/>
  <c r="D126" i="6" s="1"/>
  <c r="AC349" i="6"/>
  <c r="AD349" i="6" s="1"/>
  <c r="B349" i="6" s="1"/>
  <c r="AC820" i="6"/>
  <c r="AD820" i="6" s="1"/>
  <c r="B820" i="6" s="1"/>
  <c r="AC799" i="6"/>
  <c r="AD799" i="6" s="1"/>
  <c r="B799" i="6" s="1"/>
  <c r="AC946" i="6"/>
  <c r="AD946" i="6" s="1"/>
  <c r="B946" i="6" s="1"/>
  <c r="AC856" i="6"/>
  <c r="AD856" i="6" s="1"/>
  <c r="B856" i="6" s="1"/>
  <c r="AC185" i="6"/>
  <c r="AD185" i="6" s="1"/>
  <c r="B185" i="6" s="1"/>
  <c r="U472" i="6"/>
  <c r="V472" i="6" s="1"/>
  <c r="D472" i="6" s="1"/>
  <c r="AC265" i="6"/>
  <c r="AD265" i="6" s="1"/>
  <c r="B265" i="6" s="1"/>
  <c r="AC100" i="6"/>
  <c r="AD100" i="6" s="1"/>
  <c r="B100" i="6" s="1"/>
  <c r="AC293" i="6"/>
  <c r="AD293" i="6" s="1"/>
  <c r="B293" i="6" s="1"/>
  <c r="AC368" i="6"/>
  <c r="AD368" i="6" s="1"/>
  <c r="B368" i="6" s="1"/>
  <c r="U342" i="6"/>
  <c r="V342" i="6" s="1"/>
  <c r="D342" i="6" s="1"/>
  <c r="U400" i="6"/>
  <c r="V400" i="6" s="1"/>
  <c r="D400" i="6" s="1"/>
  <c r="AC513" i="6"/>
  <c r="AD513" i="6" s="1"/>
  <c r="B513" i="6" s="1"/>
  <c r="AC891" i="6"/>
  <c r="AD891" i="6" s="1"/>
  <c r="B891" i="6" s="1"/>
  <c r="AC517" i="6"/>
  <c r="AD517" i="6" s="1"/>
  <c r="B517" i="6" s="1"/>
  <c r="AC42" i="6"/>
  <c r="AD42" i="6" s="1"/>
  <c r="B42" i="6" s="1"/>
  <c r="AC948" i="6"/>
  <c r="AD948" i="6" s="1"/>
  <c r="B948" i="6" s="1"/>
  <c r="AC87" i="6"/>
  <c r="AD87" i="6" s="1"/>
  <c r="B87" i="6" s="1"/>
  <c r="AC677" i="6"/>
  <c r="AD677" i="6" s="1"/>
  <c r="B677" i="6" s="1"/>
  <c r="AC219" i="6"/>
  <c r="AD219" i="6" s="1"/>
  <c r="B219" i="6" s="1"/>
  <c r="AC98" i="6"/>
  <c r="AD98" i="6" s="1"/>
  <c r="B98" i="6" s="1"/>
  <c r="AC240" i="6"/>
  <c r="AD240" i="6" s="1"/>
  <c r="B240" i="6" s="1"/>
  <c r="AC104" i="6"/>
  <c r="AD104" i="6" s="1"/>
  <c r="B104" i="6" s="1"/>
  <c r="AC10" i="6"/>
  <c r="AD10" i="6" s="1"/>
  <c r="B10" i="6" s="1"/>
  <c r="AC601" i="6"/>
  <c r="AD601" i="6" s="1"/>
  <c r="B601" i="6" s="1"/>
  <c r="AC246" i="6"/>
  <c r="AD246" i="6" s="1"/>
  <c r="B246" i="6" s="1"/>
  <c r="AC419" i="6"/>
  <c r="AD419" i="6" s="1"/>
  <c r="B419" i="6" s="1"/>
  <c r="AC258" i="6"/>
  <c r="AD258" i="6" s="1"/>
  <c r="B258" i="6" s="1"/>
  <c r="U205" i="6"/>
  <c r="V205" i="6" s="1"/>
  <c r="D205" i="6" s="1"/>
  <c r="U272" i="6"/>
  <c r="V272" i="6" s="1"/>
  <c r="D272" i="6" s="1"/>
  <c r="AC142" i="6"/>
  <c r="AD142" i="6" s="1"/>
  <c r="B142" i="6" s="1"/>
  <c r="AC742" i="6"/>
  <c r="AD742" i="6" s="1"/>
  <c r="B742" i="6" s="1"/>
  <c r="AC723" i="6"/>
  <c r="AD723" i="6" s="1"/>
  <c r="B723" i="6" s="1"/>
  <c r="AC168" i="6"/>
  <c r="AD168" i="6" s="1"/>
  <c r="B168" i="6" s="1"/>
  <c r="AC506" i="6"/>
  <c r="AD506" i="6" s="1"/>
  <c r="B506" i="6" s="1"/>
  <c r="AC960" i="6"/>
  <c r="AD960" i="6" s="1"/>
  <c r="B960" i="6" s="1"/>
  <c r="AC783" i="6"/>
  <c r="AD783" i="6" s="1"/>
  <c r="B783" i="6" s="1"/>
  <c r="AC378" i="6"/>
  <c r="AD378" i="6" s="1"/>
  <c r="B378" i="6" s="1"/>
  <c r="AC653" i="6"/>
  <c r="AD653" i="6" s="1"/>
  <c r="B653" i="6" s="1"/>
  <c r="AC56" i="6"/>
  <c r="AD56" i="6" s="1"/>
  <c r="B56" i="6" s="1"/>
  <c r="AC442" i="6"/>
  <c r="AD442" i="6" s="1"/>
  <c r="B442" i="6" s="1"/>
  <c r="U316" i="6"/>
  <c r="V316" i="6" s="1"/>
  <c r="D316" i="6" s="1"/>
  <c r="U663" i="6"/>
  <c r="V663" i="6" s="1"/>
  <c r="D663" i="6" s="1"/>
  <c r="U844" i="6"/>
  <c r="V844" i="6" s="1"/>
  <c r="D844" i="6" s="1"/>
  <c r="U930" i="6"/>
  <c r="V930" i="6" s="1"/>
  <c r="D930" i="6" s="1"/>
  <c r="U803" i="6"/>
  <c r="V803" i="6" s="1"/>
  <c r="D803" i="6" s="1"/>
  <c r="U740" i="6"/>
  <c r="V740" i="6" s="1"/>
  <c r="D740" i="6" s="1"/>
  <c r="AC352" i="6"/>
  <c r="AD352" i="6" s="1"/>
  <c r="B352" i="6" s="1"/>
  <c r="AC269" i="6"/>
  <c r="AD269" i="6" s="1"/>
  <c r="B269" i="6" s="1"/>
  <c r="AC430" i="6"/>
  <c r="AD430" i="6" s="1"/>
  <c r="B430" i="6" s="1"/>
  <c r="AC329" i="6"/>
  <c r="AD329" i="6" s="1"/>
  <c r="B329" i="6" s="1"/>
  <c r="AC131" i="6"/>
  <c r="AD131" i="6" s="1"/>
  <c r="B131" i="6" s="1"/>
  <c r="AC136" i="6"/>
  <c r="AD136" i="6" s="1"/>
  <c r="B136" i="6" s="1"/>
  <c r="AC138" i="6"/>
  <c r="AD138" i="6" s="1"/>
  <c r="B138" i="6" s="1"/>
  <c r="AC478" i="6"/>
  <c r="AD478" i="6" s="1"/>
  <c r="B478" i="6" s="1"/>
  <c r="AC523" i="6"/>
  <c r="AD523" i="6" s="1"/>
  <c r="B523" i="6" s="1"/>
  <c r="AC248" i="6"/>
  <c r="AD248" i="6" s="1"/>
  <c r="B248" i="6" s="1"/>
  <c r="AC43" i="6"/>
  <c r="AD43" i="6" s="1"/>
  <c r="B43" i="6" s="1"/>
  <c r="AC82" i="6"/>
  <c r="AD82" i="6" s="1"/>
  <c r="B82" i="6" s="1"/>
  <c r="AC695" i="6"/>
  <c r="AD695" i="6" s="1"/>
  <c r="B695" i="6" s="1"/>
  <c r="U559" i="6"/>
  <c r="V559" i="6" s="1"/>
  <c r="D559" i="6" s="1"/>
  <c r="AC809" i="6"/>
  <c r="AD809" i="6" s="1"/>
  <c r="B809" i="6" s="1"/>
  <c r="AC834" i="6"/>
  <c r="AD834" i="6" s="1"/>
  <c r="B834" i="6" s="1"/>
  <c r="AC730" i="6"/>
  <c r="AD730" i="6" s="1"/>
  <c r="B730" i="6" s="1"/>
  <c r="AC795" i="6"/>
  <c r="AD795" i="6" s="1"/>
  <c r="B795" i="6" s="1"/>
  <c r="U471" i="6"/>
  <c r="V471" i="6" s="1"/>
  <c r="D471" i="6" s="1"/>
  <c r="AC371" i="6"/>
  <c r="AD371" i="6" s="1"/>
  <c r="B371" i="6" s="1"/>
  <c r="AC600" i="6"/>
  <c r="AD600" i="6" s="1"/>
  <c r="B600" i="6" s="1"/>
  <c r="AC11" i="6"/>
  <c r="AD11" i="6" s="1"/>
  <c r="B11" i="6" s="1"/>
  <c r="AC411" i="6"/>
  <c r="AD411" i="6" s="1"/>
  <c r="B411" i="6" s="1"/>
  <c r="U399" i="6"/>
  <c r="V399" i="6" s="1"/>
  <c r="D399" i="6" s="1"/>
  <c r="AC903" i="6"/>
  <c r="AD903" i="6" s="1"/>
  <c r="B903" i="6" s="1"/>
  <c r="U310" i="6"/>
  <c r="V310" i="6" s="1"/>
  <c r="D310" i="6" s="1"/>
  <c r="U432" i="6"/>
  <c r="V432" i="6" s="1"/>
  <c r="D432" i="6" s="1"/>
  <c r="AC322" i="6"/>
  <c r="AD322" i="6" s="1"/>
  <c r="B322" i="6" s="1"/>
  <c r="AC441" i="6"/>
  <c r="AD441" i="6" s="1"/>
  <c r="B441" i="6" s="1"/>
  <c r="AC181" i="6"/>
  <c r="AD181" i="6" s="1"/>
  <c r="B181" i="6" s="1"/>
  <c r="AC444" i="6"/>
  <c r="AD444" i="6" s="1"/>
  <c r="B444" i="6" s="1"/>
  <c r="AC130" i="6"/>
  <c r="AD130" i="6" s="1"/>
  <c r="B130" i="6" s="1"/>
  <c r="AC70" i="6"/>
  <c r="AD70" i="6" s="1"/>
  <c r="B70" i="6" s="1"/>
  <c r="AC146" i="6"/>
  <c r="AD146" i="6" s="1"/>
  <c r="B146" i="6" s="1"/>
  <c r="AC255" i="6"/>
  <c r="AD255" i="6" s="1"/>
  <c r="B255" i="6" s="1"/>
  <c r="AC59" i="6"/>
  <c r="AD59" i="6" s="1"/>
  <c r="B59" i="6" s="1"/>
  <c r="AC880" i="6"/>
  <c r="AD880" i="6" s="1"/>
  <c r="B880" i="6" s="1"/>
  <c r="AC618" i="6"/>
  <c r="AD618" i="6" s="1"/>
  <c r="B618" i="6" s="1"/>
  <c r="AC620" i="6"/>
  <c r="AD620" i="6" s="1"/>
  <c r="B620" i="6" s="1"/>
  <c r="AC918" i="6"/>
  <c r="AD918" i="6" s="1"/>
  <c r="B918" i="6" s="1"/>
  <c r="U162" i="6"/>
  <c r="V162" i="6" s="1"/>
  <c r="D162" i="6" s="1"/>
  <c r="U271" i="6"/>
  <c r="V271" i="6" s="1"/>
  <c r="D271" i="6" s="1"/>
  <c r="AC933" i="6"/>
  <c r="AD933" i="6" s="1"/>
  <c r="B933" i="6" s="1"/>
  <c r="U163" i="6"/>
  <c r="V163" i="6" s="1"/>
  <c r="D163" i="6" s="1"/>
  <c r="U304" i="6"/>
  <c r="V304" i="6" s="1"/>
  <c r="D304" i="6" s="1"/>
  <c r="AC117" i="6"/>
  <c r="AD117" i="6" s="1"/>
  <c r="B117" i="6" s="1"/>
  <c r="AC816" i="6"/>
  <c r="AD816" i="6" s="1"/>
  <c r="B816" i="6" s="1"/>
  <c r="AC843" i="6"/>
  <c r="AD843" i="6" s="1"/>
  <c r="B843" i="6" s="1"/>
  <c r="AC998" i="6"/>
  <c r="AD998" i="6" s="1"/>
  <c r="B998" i="6" s="1"/>
  <c r="AC556" i="6"/>
  <c r="AD556" i="6" s="1"/>
  <c r="B556" i="6" s="1"/>
  <c r="AC881" i="6"/>
  <c r="AD881" i="6" s="1"/>
  <c r="B881" i="6" s="1"/>
  <c r="U77" i="6"/>
  <c r="V77" i="6" s="1"/>
  <c r="D77" i="6" s="1"/>
  <c r="AC642" i="6"/>
  <c r="AD642" i="6" s="1"/>
  <c r="B642" i="6" s="1"/>
  <c r="AC595" i="6"/>
  <c r="AD595" i="6" s="1"/>
  <c r="B595" i="6" s="1"/>
  <c r="U374" i="6"/>
  <c r="V374" i="6" s="1"/>
  <c r="D374" i="6" s="1"/>
  <c r="AC982" i="6"/>
  <c r="AD982" i="6" s="1"/>
  <c r="B982" i="6" s="1"/>
  <c r="AC323" i="6"/>
  <c r="AD323" i="6" s="1"/>
  <c r="B323" i="6" s="1"/>
  <c r="AC245" i="6"/>
  <c r="AD245" i="6" s="1"/>
  <c r="B245" i="6" s="1"/>
  <c r="AC991" i="6"/>
  <c r="AD991" i="6" s="1"/>
  <c r="B991" i="6" s="1"/>
  <c r="AC873" i="6"/>
  <c r="AD873" i="6" s="1"/>
  <c r="B873" i="6" s="1"/>
  <c r="AC703" i="6"/>
  <c r="AD703" i="6" s="1"/>
  <c r="B703" i="6" s="1"/>
  <c r="AC303" i="6"/>
  <c r="AD303" i="6" s="1"/>
  <c r="B303" i="6" s="1"/>
  <c r="U197" i="6"/>
  <c r="V197" i="6" s="1"/>
  <c r="D197" i="6" s="1"/>
  <c r="AC725" i="6"/>
  <c r="AD725" i="6" s="1"/>
  <c r="B725" i="6" s="1"/>
  <c r="AC720" i="6"/>
  <c r="AD720" i="6" s="1"/>
  <c r="B720" i="6" s="1"/>
  <c r="AC238" i="6"/>
  <c r="AD238" i="6" s="1"/>
  <c r="B238" i="6" s="1"/>
  <c r="U90" i="6"/>
  <c r="V90" i="6" s="1"/>
  <c r="D90" i="6" s="1"/>
  <c r="AC217" i="6"/>
  <c r="AD217" i="6" s="1"/>
  <c r="B217" i="6" s="1"/>
  <c r="AC654" i="6"/>
  <c r="AD654" i="6" s="1"/>
  <c r="B654" i="6" s="1"/>
  <c r="AC220" i="6"/>
  <c r="AD220" i="6" s="1"/>
  <c r="B220" i="6" s="1"/>
  <c r="AC320" i="6"/>
  <c r="AD320" i="6" s="1"/>
  <c r="B320" i="6" s="1"/>
  <c r="AC89" i="6"/>
  <c r="AD89" i="6" s="1"/>
  <c r="B89" i="6" s="1"/>
  <c r="AC213" i="6"/>
  <c r="AD213" i="6" s="1"/>
  <c r="B213" i="6" s="1"/>
  <c r="U170" i="6"/>
  <c r="V170" i="6" s="1"/>
  <c r="D170" i="6" s="1"/>
  <c r="AC680" i="6"/>
  <c r="AD680" i="6" s="1"/>
  <c r="B680" i="6" s="1"/>
  <c r="AC560" i="6"/>
  <c r="AD560" i="6" s="1"/>
  <c r="B560" i="6" s="1"/>
  <c r="AC222" i="6"/>
  <c r="AD222" i="6" s="1"/>
  <c r="B222" i="6" s="1"/>
  <c r="U398" i="6"/>
  <c r="V398" i="6" s="1"/>
  <c r="D398" i="6" s="1"/>
  <c r="AC341" i="6"/>
  <c r="AD341" i="6" s="1"/>
  <c r="B341" i="6" s="1"/>
  <c r="AC161" i="6"/>
  <c r="AD161" i="6" s="1"/>
  <c r="B161" i="6" s="1"/>
  <c r="AC671" i="6"/>
  <c r="AD671" i="6" s="1"/>
  <c r="B671" i="6" s="1"/>
  <c r="U278" i="6"/>
  <c r="V278" i="6" s="1"/>
  <c r="D278" i="6" s="1"/>
  <c r="AC672" i="6"/>
  <c r="AD672" i="6" s="1"/>
  <c r="B672" i="6" s="1"/>
  <c r="AC106" i="6"/>
  <c r="AD106" i="6" s="1"/>
  <c r="B106" i="6" s="1"/>
  <c r="AC637" i="6"/>
  <c r="AD637" i="6" s="1"/>
  <c r="B637" i="6" s="1"/>
  <c r="AC304" i="6"/>
  <c r="AD304" i="6" s="1"/>
  <c r="B304" i="6" s="1"/>
  <c r="AC155" i="6"/>
  <c r="AD155" i="6" s="1"/>
  <c r="B155" i="6" s="1"/>
  <c r="AC355" i="6"/>
  <c r="AD355" i="6" s="1"/>
  <c r="B355" i="6" s="1"/>
  <c r="AC771" i="6"/>
  <c r="AD771" i="6" s="1"/>
  <c r="B771" i="6" s="1"/>
  <c r="AC721" i="6"/>
  <c r="AD721" i="6" s="1"/>
  <c r="B721" i="6" s="1"/>
  <c r="AC610" i="6"/>
  <c r="AD610" i="6" s="1"/>
  <c r="B610" i="6" s="1"/>
  <c r="AC916" i="6"/>
  <c r="AD916" i="6" s="1"/>
  <c r="B916" i="6" s="1"/>
  <c r="U196" i="6"/>
  <c r="V196" i="6" s="1"/>
  <c r="D196" i="6" s="1"/>
  <c r="U769" i="6"/>
  <c r="V769" i="6" s="1"/>
  <c r="D769" i="6" s="1"/>
  <c r="AC936" i="6"/>
  <c r="AD936" i="6" s="1"/>
  <c r="B936" i="6" s="1"/>
  <c r="U462" i="6"/>
  <c r="V462" i="6" s="1"/>
  <c r="D462" i="6" s="1"/>
  <c r="AC999" i="6"/>
  <c r="AD999" i="6" s="1"/>
  <c r="B999" i="6" s="1"/>
  <c r="AC17" i="6"/>
  <c r="AD17" i="6" s="1"/>
  <c r="B17" i="6" s="1"/>
  <c r="AC383" i="6"/>
  <c r="AD383" i="6" s="1"/>
  <c r="B383" i="6" s="1"/>
  <c r="AC205" i="6"/>
  <c r="AD205" i="6" s="1"/>
  <c r="B205" i="6" s="1"/>
  <c r="AC118" i="6"/>
  <c r="AD118" i="6" s="1"/>
  <c r="B118" i="6" s="1"/>
  <c r="AC175" i="6"/>
  <c r="AD175" i="6" s="1"/>
  <c r="B175" i="6" s="1"/>
  <c r="AC200" i="6"/>
  <c r="AD200" i="6" s="1"/>
  <c r="B200" i="6" s="1"/>
  <c r="AC598" i="6"/>
  <c r="AD598" i="6" s="1"/>
  <c r="B598" i="6" s="1"/>
  <c r="U240" i="6"/>
  <c r="V240" i="6" s="1"/>
  <c r="D240" i="6" s="1"/>
  <c r="AC919" i="6"/>
  <c r="AD919" i="6" s="1"/>
  <c r="B919" i="6" s="1"/>
  <c r="AC696" i="6"/>
  <c r="AD696" i="6" s="1"/>
  <c r="B696" i="6" s="1"/>
  <c r="AC493" i="6"/>
  <c r="AD493" i="6" s="1"/>
  <c r="B493" i="6" s="1"/>
  <c r="AC584" i="6"/>
  <c r="AD584" i="6" s="1"/>
  <c r="B584" i="6" s="1"/>
  <c r="U94" i="6"/>
  <c r="V94" i="6" s="1"/>
  <c r="D94" i="6" s="1"/>
  <c r="U164" i="6"/>
  <c r="V164" i="6" s="1"/>
  <c r="D164" i="6" s="1"/>
  <c r="AC786" i="6"/>
  <c r="AD786" i="6" s="1"/>
  <c r="B786" i="6" s="1"/>
  <c r="AC129" i="6"/>
  <c r="AD129" i="6" s="1"/>
  <c r="B129" i="6" s="1"/>
  <c r="AC216" i="6"/>
  <c r="AD216" i="6" s="1"/>
  <c r="B216" i="6" s="1"/>
  <c r="AC702" i="6"/>
  <c r="AD702" i="6" s="1"/>
  <c r="B702" i="6" s="1"/>
  <c r="AC858" i="6"/>
  <c r="AD858" i="6" s="1"/>
  <c r="B858" i="6" s="1"/>
  <c r="AC736" i="6"/>
  <c r="AD736" i="6" s="1"/>
  <c r="B736" i="6" s="1"/>
  <c r="U18" i="6"/>
  <c r="V18" i="6" s="1"/>
  <c r="D18" i="6" s="1"/>
  <c r="AC550" i="6"/>
  <c r="AD550" i="6" s="1"/>
  <c r="B550" i="6" s="1"/>
  <c r="G875" i="6" l="1"/>
  <c r="E875" i="6"/>
  <c r="C875" i="6"/>
  <c r="C567" i="6"/>
  <c r="J567" i="6"/>
  <c r="H567" i="6"/>
  <c r="C722" i="6"/>
  <c r="J939" i="6"/>
  <c r="AC679" i="6"/>
  <c r="AD679" i="6" s="1"/>
  <c r="B679" i="6" s="1"/>
  <c r="AC315" i="6"/>
  <c r="AD315" i="6" s="1"/>
  <c r="B315" i="6" s="1"/>
  <c r="AC706" i="6"/>
  <c r="AD706" i="6" s="1"/>
  <c r="B706" i="6" s="1"/>
  <c r="AC546" i="6"/>
  <c r="AD546" i="6" s="1"/>
  <c r="B546" i="6" s="1"/>
  <c r="AC439" i="6"/>
  <c r="AD439" i="6" s="1"/>
  <c r="B439" i="6" s="1"/>
  <c r="AC489" i="6"/>
  <c r="AD489" i="6" s="1"/>
  <c r="B489" i="6" s="1"/>
  <c r="K489" i="6" s="1"/>
  <c r="AC423" i="6"/>
  <c r="AD423" i="6" s="1"/>
  <c r="B423" i="6" s="1"/>
  <c r="AC381" i="6"/>
  <c r="AD381" i="6" s="1"/>
  <c r="B381" i="6" s="1"/>
  <c r="I381" i="6" s="1"/>
  <c r="AC592" i="6"/>
  <c r="AD592" i="6" s="1"/>
  <c r="B592" i="6" s="1"/>
  <c r="AC406" i="6"/>
  <c r="AD406" i="6" s="1"/>
  <c r="B406" i="6" s="1"/>
  <c r="AC852" i="6"/>
  <c r="AD852" i="6" s="1"/>
  <c r="B852" i="6" s="1"/>
  <c r="J875" i="6"/>
  <c r="I567" i="6"/>
  <c r="AC817" i="6"/>
  <c r="AD817" i="6" s="1"/>
  <c r="B817" i="6" s="1"/>
  <c r="AC772" i="6"/>
  <c r="AD772" i="6" s="1"/>
  <c r="B772" i="6" s="1"/>
  <c r="C772" i="6" s="1"/>
  <c r="AC697" i="6"/>
  <c r="AD697" i="6" s="1"/>
  <c r="B697" i="6" s="1"/>
  <c r="C697" i="6" s="1"/>
  <c r="U485" i="6"/>
  <c r="V485" i="6" s="1"/>
  <c r="D485" i="6" s="1"/>
  <c r="AC911" i="6"/>
  <c r="AD911" i="6" s="1"/>
  <c r="B911" i="6" s="1"/>
  <c r="AC879" i="6"/>
  <c r="AD879" i="6" s="1"/>
  <c r="B879" i="6" s="1"/>
  <c r="AC947" i="6"/>
  <c r="AD947" i="6" s="1"/>
  <c r="B947" i="6" s="1"/>
  <c r="AC516" i="6"/>
  <c r="AD516" i="6" s="1"/>
  <c r="B516" i="6" s="1"/>
  <c r="AC357" i="6"/>
  <c r="AD357" i="6" s="1"/>
  <c r="B357" i="6" s="1"/>
  <c r="F357" i="6" s="1"/>
  <c r="AC480" i="6"/>
  <c r="AD480" i="6" s="1"/>
  <c r="B480" i="6" s="1"/>
  <c r="AC660" i="6"/>
  <c r="AD660" i="6" s="1"/>
  <c r="B660" i="6" s="1"/>
  <c r="K660" i="6" s="1"/>
  <c r="AC524" i="6"/>
  <c r="AD524" i="6" s="1"/>
  <c r="B524" i="6" s="1"/>
  <c r="AC80" i="6"/>
  <c r="AD80" i="6" s="1"/>
  <c r="B80" i="6" s="1"/>
  <c r="AC807" i="6"/>
  <c r="AD807" i="6" s="1"/>
  <c r="B807" i="6" s="1"/>
  <c r="AC955" i="6"/>
  <c r="AD955" i="6" s="1"/>
  <c r="B955" i="6" s="1"/>
  <c r="I875" i="6"/>
  <c r="AC643" i="6"/>
  <c r="AD643" i="6" s="1"/>
  <c r="B643" i="6" s="1"/>
  <c r="H643" i="6" s="1"/>
  <c r="AC251" i="6"/>
  <c r="AD251" i="6" s="1"/>
  <c r="B251" i="6" s="1"/>
  <c r="C251" i="6" s="1"/>
  <c r="U267" i="6"/>
  <c r="V267" i="6" s="1"/>
  <c r="D267" i="6" s="1"/>
  <c r="U484" i="6"/>
  <c r="V484" i="6" s="1"/>
  <c r="D484" i="6" s="1"/>
  <c r="AC934" i="6"/>
  <c r="AD934" i="6" s="1"/>
  <c r="B934" i="6" s="1"/>
  <c r="AC986" i="6"/>
  <c r="AD986" i="6" s="1"/>
  <c r="B986" i="6" s="1"/>
  <c r="AC715" i="6"/>
  <c r="AD715" i="6" s="1"/>
  <c r="B715" i="6" s="1"/>
  <c r="AC343" i="6"/>
  <c r="AD343" i="6" s="1"/>
  <c r="B343" i="6" s="1"/>
  <c r="AC867" i="6"/>
  <c r="AD867" i="6" s="1"/>
  <c r="B867" i="6" s="1"/>
  <c r="F867" i="6" s="1"/>
  <c r="AC655" i="6"/>
  <c r="AD655" i="6" s="1"/>
  <c r="B655" i="6" s="1"/>
  <c r="AC407" i="6"/>
  <c r="AD407" i="6" s="1"/>
  <c r="B407" i="6" s="1"/>
  <c r="K407" i="6" s="1"/>
  <c r="AC639" i="6"/>
  <c r="AD639" i="6" s="1"/>
  <c r="B639" i="6" s="1"/>
  <c r="AC747" i="6"/>
  <c r="AD747" i="6" s="1"/>
  <c r="B747" i="6" s="1"/>
  <c r="AC750" i="6"/>
  <c r="AD750" i="6" s="1"/>
  <c r="B750" i="6" s="1"/>
  <c r="AC656" i="6"/>
  <c r="AD656" i="6" s="1"/>
  <c r="B656" i="6" s="1"/>
  <c r="H875" i="6"/>
  <c r="AC415" i="6"/>
  <c r="AD415" i="6" s="1"/>
  <c r="B415" i="6" s="1"/>
  <c r="G415" i="6" s="1"/>
  <c r="AC574" i="6"/>
  <c r="AD574" i="6" s="1"/>
  <c r="B574" i="6" s="1"/>
  <c r="I574" i="6" s="1"/>
  <c r="AC420" i="6"/>
  <c r="AD420" i="6" s="1"/>
  <c r="B420" i="6" s="1"/>
  <c r="C420" i="6" s="1"/>
  <c r="AC763" i="6"/>
  <c r="AD763" i="6" s="1"/>
  <c r="B763" i="6" s="1"/>
  <c r="AC943" i="6"/>
  <c r="AD943" i="6" s="1"/>
  <c r="B943" i="6" s="1"/>
  <c r="AC645" i="6"/>
  <c r="AD645" i="6" s="1"/>
  <c r="B645" i="6" s="1"/>
  <c r="AC314" i="6"/>
  <c r="AD314" i="6" s="1"/>
  <c r="B314" i="6" s="1"/>
  <c r="AC632" i="6"/>
  <c r="AD632" i="6" s="1"/>
  <c r="B632" i="6" s="1"/>
  <c r="AC575" i="6"/>
  <c r="AD575" i="6" s="1"/>
  <c r="B575" i="6" s="1"/>
  <c r="H575" i="6" s="1"/>
  <c r="AC762" i="6"/>
  <c r="AD762" i="6" s="1"/>
  <c r="B762" i="6" s="1"/>
  <c r="AC366" i="6"/>
  <c r="AD366" i="6" s="1"/>
  <c r="B366" i="6" s="1"/>
  <c r="K366" i="6" s="1"/>
  <c r="AC464" i="6"/>
  <c r="AD464" i="6" s="1"/>
  <c r="B464" i="6" s="1"/>
  <c r="AC356" i="6"/>
  <c r="AD356" i="6" s="1"/>
  <c r="B356" i="6" s="1"/>
  <c r="AC892" i="6"/>
  <c r="AD892" i="6" s="1"/>
  <c r="B892" i="6" s="1"/>
  <c r="K875" i="6"/>
  <c r="AC545" i="6"/>
  <c r="AD545" i="6" s="1"/>
  <c r="B545" i="6" s="1"/>
  <c r="C545" i="6" s="1"/>
  <c r="AC811" i="6"/>
  <c r="AD811" i="6" s="1"/>
  <c r="B811" i="6" s="1"/>
  <c r="F811" i="6" s="1"/>
  <c r="AC944" i="6"/>
  <c r="AD944" i="6" s="1"/>
  <c r="B944" i="6" s="1"/>
  <c r="U204" i="6"/>
  <c r="V204" i="6" s="1"/>
  <c r="D204" i="6" s="1"/>
  <c r="AC387" i="6"/>
  <c r="AD387" i="6" s="1"/>
  <c r="B387" i="6" s="1"/>
  <c r="AC539" i="6"/>
  <c r="AD539" i="6" s="1"/>
  <c r="B539" i="6" s="1"/>
  <c r="AC995" i="6"/>
  <c r="AD995" i="6" s="1"/>
  <c r="B995" i="6" s="1"/>
  <c r="AC390" i="6"/>
  <c r="AD390" i="6" s="1"/>
  <c r="B390" i="6" s="1"/>
  <c r="AC614" i="6"/>
  <c r="AD614" i="6" s="1"/>
  <c r="B614" i="6" s="1"/>
  <c r="AC515" i="6"/>
  <c r="AD515" i="6" s="1"/>
  <c r="B515" i="6" s="1"/>
  <c r="K515" i="6" s="1"/>
  <c r="AC952" i="6"/>
  <c r="AD952" i="6" s="1"/>
  <c r="B952" i="6" s="1"/>
  <c r="F952" i="6" s="1"/>
  <c r="AC453" i="6"/>
  <c r="AD453" i="6" s="1"/>
  <c r="B453" i="6" s="1"/>
  <c r="K453" i="6" s="1"/>
  <c r="AC830" i="6"/>
  <c r="AD830" i="6" s="1"/>
  <c r="B830" i="6" s="1"/>
  <c r="AC638" i="6"/>
  <c r="AD638" i="6" s="1"/>
  <c r="B638" i="6" s="1"/>
  <c r="E567" i="6"/>
  <c r="AC361" i="6"/>
  <c r="AD361" i="6" s="1"/>
  <c r="B361" i="6" s="1"/>
  <c r="AC700" i="6"/>
  <c r="AD700" i="6" s="1"/>
  <c r="B700" i="6" s="1"/>
  <c r="AC391" i="6"/>
  <c r="AD391" i="6" s="1"/>
  <c r="B391" i="6" s="1"/>
  <c r="U12" i="6"/>
  <c r="V12" i="6" s="1"/>
  <c r="D12" i="6" s="1"/>
  <c r="K868" i="6"/>
  <c r="U107" i="6"/>
  <c r="V107" i="6" s="1"/>
  <c r="D107" i="6" s="1"/>
  <c r="U395" i="6"/>
  <c r="V395" i="6" s="1"/>
  <c r="D395" i="6" s="1"/>
  <c r="U199" i="6"/>
  <c r="V199" i="6" s="1"/>
  <c r="D199" i="6" s="1"/>
  <c r="E722" i="6"/>
  <c r="U393" i="6"/>
  <c r="V393" i="6" s="1"/>
  <c r="D393" i="6" s="1"/>
  <c r="AC577" i="6"/>
  <c r="AD577" i="6" s="1"/>
  <c r="B577" i="6" s="1"/>
  <c r="J577" i="6" s="1"/>
  <c r="J707" i="6"/>
  <c r="U255" i="6"/>
  <c r="V255" i="6" s="1"/>
  <c r="D255" i="6" s="1"/>
  <c r="AC950" i="6"/>
  <c r="AD950" i="6" s="1"/>
  <c r="B950" i="6" s="1"/>
  <c r="U189" i="6"/>
  <c r="V189" i="6" s="1"/>
  <c r="D189" i="6" s="1"/>
  <c r="U611" i="6"/>
  <c r="V611" i="6" s="1"/>
  <c r="D611" i="6" s="1"/>
  <c r="U452" i="6"/>
  <c r="V452" i="6" s="1"/>
  <c r="D452" i="6" s="1"/>
  <c r="AC334" i="6"/>
  <c r="AD334" i="6" s="1"/>
  <c r="B334" i="6" s="1"/>
  <c r="C334" i="6" s="1"/>
  <c r="H415" i="6"/>
  <c r="K415" i="6"/>
  <c r="C817" i="6"/>
  <c r="U169" i="6"/>
  <c r="V169" i="6" s="1"/>
  <c r="D169" i="6" s="1"/>
  <c r="U381" i="6"/>
  <c r="V381" i="6" s="1"/>
  <c r="D381" i="6" s="1"/>
  <c r="U54" i="6"/>
  <c r="V54" i="6" s="1"/>
  <c r="D54" i="6" s="1"/>
  <c r="G817" i="6"/>
  <c r="F415" i="6"/>
  <c r="U510" i="6"/>
  <c r="V510" i="6" s="1"/>
  <c r="D510" i="6" s="1"/>
  <c r="U156" i="6"/>
  <c r="V156" i="6" s="1"/>
  <c r="D156" i="6" s="1"/>
  <c r="U757" i="6"/>
  <c r="V757" i="6" s="1"/>
  <c r="D757" i="6" s="1"/>
  <c r="E817" i="6"/>
  <c r="AC88" i="6"/>
  <c r="AD88" i="6" s="1"/>
  <c r="B88" i="6" s="1"/>
  <c r="F88" i="6" s="1"/>
  <c r="AC182" i="6"/>
  <c r="AD182" i="6" s="1"/>
  <c r="B182" i="6" s="1"/>
  <c r="U254" i="6"/>
  <c r="V254" i="6" s="1"/>
  <c r="D254" i="6" s="1"/>
  <c r="U594" i="6"/>
  <c r="V594" i="6" s="1"/>
  <c r="D594" i="6" s="1"/>
  <c r="I817" i="6"/>
  <c r="G707" i="6"/>
  <c r="U86" i="6"/>
  <c r="V86" i="6" s="1"/>
  <c r="D86" i="6" s="1"/>
  <c r="U512" i="6"/>
  <c r="V512" i="6" s="1"/>
  <c r="D512" i="6" s="1"/>
  <c r="U84" i="6"/>
  <c r="V84" i="6" s="1"/>
  <c r="D84" i="6" s="1"/>
  <c r="U690" i="6"/>
  <c r="V690" i="6" s="1"/>
  <c r="D690" i="6" s="1"/>
  <c r="K420" i="6"/>
  <c r="G420" i="6"/>
  <c r="F420" i="6"/>
  <c r="E420" i="6"/>
  <c r="J420" i="6"/>
  <c r="F707" i="6"/>
  <c r="C707" i="6"/>
  <c r="K707" i="6"/>
  <c r="H707" i="6"/>
  <c r="K567" i="6"/>
  <c r="G567" i="6"/>
  <c r="H420" i="6"/>
  <c r="I361" i="6"/>
  <c r="E361" i="6"/>
  <c r="C361" i="6"/>
  <c r="E707" i="6"/>
  <c r="AC318" i="6"/>
  <c r="AD318" i="6" s="1"/>
  <c r="B318" i="6" s="1"/>
  <c r="U140" i="6"/>
  <c r="V140" i="6" s="1"/>
  <c r="D140" i="6" s="1"/>
  <c r="U144" i="6"/>
  <c r="V144" i="6" s="1"/>
  <c r="D144" i="6" s="1"/>
  <c r="G939" i="6"/>
  <c r="I939" i="6"/>
  <c r="F939" i="6"/>
  <c r="C939" i="6"/>
  <c r="E939" i="6"/>
  <c r="H939" i="6"/>
  <c r="U726" i="6"/>
  <c r="V726" i="6" s="1"/>
  <c r="D726" i="6" s="1"/>
  <c r="U468" i="6"/>
  <c r="V468" i="6" s="1"/>
  <c r="D468" i="6" s="1"/>
  <c r="U436" i="6"/>
  <c r="V436" i="6" s="1"/>
  <c r="D436" i="6" s="1"/>
  <c r="K893" i="6"/>
  <c r="C893" i="6"/>
  <c r="E893" i="6"/>
  <c r="U142" i="6"/>
  <c r="V142" i="6" s="1"/>
  <c r="D142" i="6" s="1"/>
  <c r="AC244" i="6"/>
  <c r="AD244" i="6" s="1"/>
  <c r="B244" i="6" s="1"/>
  <c r="AC291" i="6"/>
  <c r="AD291" i="6" s="1"/>
  <c r="B291" i="6" s="1"/>
  <c r="U540" i="6"/>
  <c r="V540" i="6" s="1"/>
  <c r="D540" i="6" s="1"/>
  <c r="U298" i="6"/>
  <c r="V298" i="6" s="1"/>
  <c r="D298" i="6" s="1"/>
  <c r="U699" i="6"/>
  <c r="V699" i="6" s="1"/>
  <c r="D699" i="6" s="1"/>
  <c r="AC732" i="6"/>
  <c r="AD732" i="6" s="1"/>
  <c r="B732" i="6" s="1"/>
  <c r="U277" i="6"/>
  <c r="V277" i="6" s="1"/>
  <c r="D277" i="6" s="1"/>
  <c r="AC347" i="6"/>
  <c r="AD347" i="6" s="1"/>
  <c r="B347" i="6" s="1"/>
  <c r="U91" i="6"/>
  <c r="V91" i="6" s="1"/>
  <c r="D91" i="6" s="1"/>
  <c r="U448" i="6"/>
  <c r="V448" i="6" s="1"/>
  <c r="D448" i="6" s="1"/>
  <c r="U73" i="6"/>
  <c r="V73" i="6" s="1"/>
  <c r="D73" i="6" s="1"/>
  <c r="U251" i="6"/>
  <c r="V251" i="6" s="1"/>
  <c r="D251" i="6" s="1"/>
  <c r="AC328" i="6"/>
  <c r="AD328" i="6" s="1"/>
  <c r="B328" i="6" s="1"/>
  <c r="U332" i="6"/>
  <c r="V332" i="6" s="1"/>
  <c r="D332" i="6" s="1"/>
  <c r="U595" i="6"/>
  <c r="V595" i="6" s="1"/>
  <c r="D595" i="6" s="1"/>
  <c r="U211" i="6"/>
  <c r="V211" i="6" s="1"/>
  <c r="D211" i="6" s="1"/>
  <c r="U221" i="6"/>
  <c r="V221" i="6" s="1"/>
  <c r="D221" i="6" s="1"/>
  <c r="U247" i="6"/>
  <c r="V247" i="6" s="1"/>
  <c r="D247" i="6" s="1"/>
  <c r="U72" i="6"/>
  <c r="V72" i="6" s="1"/>
  <c r="D72" i="6" s="1"/>
  <c r="U250" i="6"/>
  <c r="V250" i="6" s="1"/>
  <c r="D250" i="6" s="1"/>
  <c r="AC993" i="6"/>
  <c r="AD993" i="6" s="1"/>
  <c r="B993" i="6" s="1"/>
  <c r="U523" i="6"/>
  <c r="V523" i="6" s="1"/>
  <c r="D523" i="6" s="1"/>
  <c r="U116" i="6"/>
  <c r="V116" i="6" s="1"/>
  <c r="D116" i="6" s="1"/>
  <c r="U337" i="6"/>
  <c r="V337" i="6" s="1"/>
  <c r="D337" i="6" s="1"/>
  <c r="U345" i="6"/>
  <c r="V345" i="6" s="1"/>
  <c r="D345" i="6" s="1"/>
  <c r="AC8" i="6"/>
  <c r="AD8" i="6" s="1"/>
  <c r="B8" i="6" s="1"/>
  <c r="U231" i="6"/>
  <c r="V231" i="6" s="1"/>
  <c r="D231" i="6" s="1"/>
  <c r="U369" i="6"/>
  <c r="V369" i="6" s="1"/>
  <c r="D369" i="6" s="1"/>
  <c r="U845" i="6"/>
  <c r="V845" i="6" s="1"/>
  <c r="D845" i="6" s="1"/>
  <c r="U710" i="6"/>
  <c r="V710" i="6" s="1"/>
  <c r="D710" i="6" s="1"/>
  <c r="U628" i="6"/>
  <c r="V628" i="6" s="1"/>
  <c r="D628" i="6" s="1"/>
  <c r="U174" i="6"/>
  <c r="V174" i="6" s="1"/>
  <c r="D174" i="6" s="1"/>
  <c r="AC143" i="6"/>
  <c r="AD143" i="6" s="1"/>
  <c r="B143" i="6" s="1"/>
  <c r="U669" i="6"/>
  <c r="V669" i="6" s="1"/>
  <c r="D669" i="6" s="1"/>
  <c r="U348" i="6"/>
  <c r="V348" i="6" s="1"/>
  <c r="D348" i="6" s="1"/>
  <c r="U356" i="6"/>
  <c r="V356" i="6" s="1"/>
  <c r="D356" i="6" s="1"/>
  <c r="U61" i="6"/>
  <c r="V61" i="6" s="1"/>
  <c r="D61" i="6" s="1"/>
  <c r="U244" i="6"/>
  <c r="V244" i="6" s="1"/>
  <c r="D244" i="6" s="1"/>
  <c r="U380" i="6"/>
  <c r="V380" i="6" s="1"/>
  <c r="D380" i="6" s="1"/>
  <c r="AC668" i="6"/>
  <c r="AD668" i="6" s="1"/>
  <c r="B668" i="6" s="1"/>
  <c r="AC58" i="6"/>
  <c r="AD58" i="6" s="1"/>
  <c r="B58" i="6" s="1"/>
  <c r="U215" i="6"/>
  <c r="V215" i="6" s="1"/>
  <c r="D215" i="6" s="1"/>
  <c r="U539" i="6"/>
  <c r="V539" i="6" s="1"/>
  <c r="D539" i="6" s="1"/>
  <c r="U547" i="6"/>
  <c r="V547" i="6" s="1"/>
  <c r="D547" i="6" s="1"/>
  <c r="U220" i="6"/>
  <c r="V220" i="6" s="1"/>
  <c r="D220" i="6" s="1"/>
  <c r="U435" i="6"/>
  <c r="V435" i="6" s="1"/>
  <c r="D435" i="6" s="1"/>
  <c r="U571" i="6"/>
  <c r="V571" i="6" s="1"/>
  <c r="D571" i="6" s="1"/>
  <c r="U1000" i="6"/>
  <c r="V1000" i="6" s="1"/>
  <c r="D1000" i="6" s="1"/>
  <c r="U934" i="6"/>
  <c r="V934" i="6" s="1"/>
  <c r="D934" i="6" s="1"/>
  <c r="U789" i="6"/>
  <c r="V789" i="6" s="1"/>
  <c r="D789" i="6" s="1"/>
  <c r="U269" i="6"/>
  <c r="V269" i="6" s="1"/>
  <c r="D269" i="6" s="1"/>
  <c r="U358" i="6"/>
  <c r="V358" i="6" s="1"/>
  <c r="D358" i="6" s="1"/>
  <c r="U96" i="6"/>
  <c r="V96" i="6" s="1"/>
  <c r="D96" i="6" s="1"/>
  <c r="U906" i="6"/>
  <c r="V906" i="6" s="1"/>
  <c r="D906" i="6" s="1"/>
  <c r="AC18" i="6"/>
  <c r="AD18" i="6" s="1"/>
  <c r="B18" i="6" s="1"/>
  <c r="U867" i="6"/>
  <c r="V867" i="6" s="1"/>
  <c r="D867" i="6" s="1"/>
  <c r="U655" i="6"/>
  <c r="V655" i="6" s="1"/>
  <c r="D655" i="6" s="1"/>
  <c r="U908" i="6"/>
  <c r="V908" i="6" s="1"/>
  <c r="D908" i="6" s="1"/>
  <c r="U737" i="6"/>
  <c r="V737" i="6" s="1"/>
  <c r="D737" i="6" s="1"/>
  <c r="U325" i="6"/>
  <c r="V325" i="6" s="1"/>
  <c r="D325" i="6" s="1"/>
  <c r="U991" i="6"/>
  <c r="V991" i="6" s="1"/>
  <c r="D991" i="6" s="1"/>
  <c r="U791" i="6"/>
  <c r="V791" i="6" s="1"/>
  <c r="D791" i="6" s="1"/>
  <c r="U626" i="6"/>
  <c r="V626" i="6" s="1"/>
  <c r="D626" i="6" s="1"/>
  <c r="U967" i="6"/>
  <c r="V967" i="6" s="1"/>
  <c r="D967" i="6" s="1"/>
  <c r="U827" i="6"/>
  <c r="V827" i="6" s="1"/>
  <c r="D827" i="6" s="1"/>
  <c r="U419" i="6"/>
  <c r="V419" i="6" s="1"/>
  <c r="D419" i="6" s="1"/>
  <c r="AC26" i="6"/>
  <c r="AD26" i="6" s="1"/>
  <c r="B26" i="6" s="1"/>
  <c r="U913" i="6"/>
  <c r="V913" i="6" s="1"/>
  <c r="D913" i="6" s="1"/>
  <c r="U542" i="6"/>
  <c r="V542" i="6" s="1"/>
  <c r="D542" i="6" s="1"/>
  <c r="U622" i="6"/>
  <c r="V622" i="6" s="1"/>
  <c r="D622" i="6" s="1"/>
  <c r="U759" i="6"/>
  <c r="V759" i="6" s="1"/>
  <c r="D759" i="6" s="1"/>
  <c r="U460" i="6"/>
  <c r="V460" i="6" s="1"/>
  <c r="D460" i="6" s="1"/>
  <c r="U300" i="6"/>
  <c r="V300" i="6" s="1"/>
  <c r="D300" i="6" s="1"/>
  <c r="U66" i="6"/>
  <c r="V66" i="6" s="1"/>
  <c r="D66" i="6" s="1"/>
  <c r="U396" i="6"/>
  <c r="V396" i="6" s="1"/>
  <c r="D396" i="6" s="1"/>
  <c r="U659" i="6"/>
  <c r="V659" i="6" s="1"/>
  <c r="D659" i="6" s="1"/>
  <c r="U282" i="6"/>
  <c r="V282" i="6" s="1"/>
  <c r="D282" i="6" s="1"/>
  <c r="U290" i="6"/>
  <c r="V290" i="6" s="1"/>
  <c r="D290" i="6" s="1"/>
  <c r="U351" i="6"/>
  <c r="V351" i="6" s="1"/>
  <c r="D351" i="6" s="1"/>
  <c r="U157" i="6"/>
  <c r="V157" i="6" s="1"/>
  <c r="D157" i="6" s="1"/>
  <c r="U314" i="6"/>
  <c r="V314" i="6" s="1"/>
  <c r="D314" i="6" s="1"/>
  <c r="U692" i="6"/>
  <c r="V692" i="6" s="1"/>
  <c r="D692" i="6" s="1"/>
  <c r="U895" i="6"/>
  <c r="V895" i="6" s="1"/>
  <c r="D895" i="6" s="1"/>
  <c r="U760" i="6"/>
  <c r="V760" i="6" s="1"/>
  <c r="D760" i="6" s="1"/>
  <c r="U503" i="6"/>
  <c r="V503" i="6" s="1"/>
  <c r="D503" i="6" s="1"/>
  <c r="U262" i="6"/>
  <c r="V262" i="6" s="1"/>
  <c r="D262" i="6" s="1"/>
  <c r="AC191" i="6"/>
  <c r="AD191" i="6" s="1"/>
  <c r="B191" i="6" s="1"/>
  <c r="U357" i="6"/>
  <c r="V357" i="6" s="1"/>
  <c r="D357" i="6" s="1"/>
  <c r="U365" i="6"/>
  <c r="V365" i="6" s="1"/>
  <c r="D365" i="6" s="1"/>
  <c r="U148" i="6"/>
  <c r="V148" i="6" s="1"/>
  <c r="D148" i="6" s="1"/>
  <c r="U253" i="6"/>
  <c r="V253" i="6" s="1"/>
  <c r="D253" i="6" s="1"/>
  <c r="U389" i="6"/>
  <c r="V389" i="6" s="1"/>
  <c r="D389" i="6" s="1"/>
  <c r="U88" i="6"/>
  <c r="V88" i="6" s="1"/>
  <c r="D88" i="6" s="1"/>
  <c r="AC72" i="6"/>
  <c r="AD72" i="6" s="1"/>
  <c r="B72" i="6" s="1"/>
  <c r="U591" i="6"/>
  <c r="V591" i="6" s="1"/>
  <c r="D591" i="6" s="1"/>
  <c r="U412" i="6"/>
  <c r="V412" i="6" s="1"/>
  <c r="D412" i="6" s="1"/>
  <c r="U420" i="6"/>
  <c r="V420" i="6" s="1"/>
  <c r="D420" i="6" s="1"/>
  <c r="U147" i="6"/>
  <c r="V147" i="6" s="1"/>
  <c r="D147" i="6" s="1"/>
  <c r="U308" i="6"/>
  <c r="V308" i="6" s="1"/>
  <c r="D308" i="6" s="1"/>
  <c r="U444" i="6"/>
  <c r="V444" i="6" s="1"/>
  <c r="D444" i="6" s="1"/>
  <c r="U706" i="6"/>
  <c r="V706" i="6" s="1"/>
  <c r="D706" i="6" s="1"/>
  <c r="U589" i="6"/>
  <c r="V589" i="6" s="1"/>
  <c r="D589" i="6" s="1"/>
  <c r="U441" i="6"/>
  <c r="V441" i="6" s="1"/>
  <c r="D441" i="6" s="1"/>
  <c r="U50" i="6"/>
  <c r="V50" i="6" s="1"/>
  <c r="D50" i="6" s="1"/>
  <c r="U751" i="6"/>
  <c r="V751" i="6" s="1"/>
  <c r="D751" i="6" s="1"/>
  <c r="U977" i="6"/>
  <c r="V977" i="6" s="1"/>
  <c r="D977" i="6" s="1"/>
  <c r="U872" i="6"/>
  <c r="V872" i="6" s="1"/>
  <c r="D872" i="6" s="1"/>
  <c r="U59" i="6"/>
  <c r="V59" i="6" s="1"/>
  <c r="D59" i="6" s="1"/>
  <c r="U746" i="6"/>
  <c r="V746" i="6" s="1"/>
  <c r="D746" i="6" s="1"/>
  <c r="U684" i="6"/>
  <c r="V684" i="6" s="1"/>
  <c r="D684" i="6" s="1"/>
  <c r="U787" i="6"/>
  <c r="V787" i="6" s="1"/>
  <c r="D787" i="6" s="1"/>
  <c r="U831" i="6"/>
  <c r="V831" i="6" s="1"/>
  <c r="D831" i="6" s="1"/>
  <c r="U172" i="6"/>
  <c r="V172" i="6" s="1"/>
  <c r="D172" i="6" s="1"/>
  <c r="U838" i="6"/>
  <c r="V838" i="6" s="1"/>
  <c r="D838" i="6" s="1"/>
  <c r="U973" i="6"/>
  <c r="V973" i="6" s="1"/>
  <c r="D973" i="6" s="1"/>
  <c r="U181" i="6"/>
  <c r="V181" i="6" s="1"/>
  <c r="D181" i="6" s="1"/>
  <c r="U949" i="6"/>
  <c r="V949" i="6" s="1"/>
  <c r="D949" i="6" s="1"/>
  <c r="U963" i="6"/>
  <c r="V963" i="6" s="1"/>
  <c r="D963" i="6" s="1"/>
  <c r="U411" i="6"/>
  <c r="V411" i="6" s="1"/>
  <c r="D411" i="6" s="1"/>
  <c r="U796" i="6"/>
  <c r="V796" i="6" s="1"/>
  <c r="D796" i="6" s="1"/>
  <c r="U980" i="6"/>
  <c r="V980" i="6" s="1"/>
  <c r="D980" i="6" s="1"/>
  <c r="U994" i="6"/>
  <c r="V994" i="6" s="1"/>
  <c r="D994" i="6" s="1"/>
  <c r="U786" i="6"/>
  <c r="V786" i="6" s="1"/>
  <c r="D786" i="6" s="1"/>
  <c r="U95" i="6"/>
  <c r="V95" i="6" s="1"/>
  <c r="D95" i="6" s="1"/>
  <c r="AC223" i="6"/>
  <c r="AD223" i="6" s="1"/>
  <c r="B223" i="6" s="1"/>
  <c r="U948" i="6"/>
  <c r="V948" i="6" s="1"/>
  <c r="D948" i="6" s="1"/>
  <c r="U928" i="6"/>
  <c r="V928" i="6" s="1"/>
  <c r="D928" i="6" s="1"/>
  <c r="U860" i="6"/>
  <c r="V860" i="6" s="1"/>
  <c r="D860" i="6" s="1"/>
  <c r="U971" i="6"/>
  <c r="V971" i="6" s="1"/>
  <c r="D971" i="6" s="1"/>
  <c r="U596" i="6"/>
  <c r="V596" i="6" s="1"/>
  <c r="D596" i="6" s="1"/>
  <c r="U587" i="6"/>
  <c r="V587" i="6" s="1"/>
  <c r="D587" i="6" s="1"/>
  <c r="U825" i="6"/>
  <c r="V825" i="6" s="1"/>
  <c r="D825" i="6" s="1"/>
  <c r="U768" i="6"/>
  <c r="V768" i="6" s="1"/>
  <c r="D768" i="6" s="1"/>
  <c r="U858" i="6"/>
  <c r="V858" i="6" s="1"/>
  <c r="D858" i="6" s="1"/>
  <c r="U798" i="6"/>
  <c r="V798" i="6" s="1"/>
  <c r="D798" i="6" s="1"/>
  <c r="U256" i="6"/>
  <c r="V256" i="6" s="1"/>
  <c r="D256" i="6" s="1"/>
  <c r="U925" i="6"/>
  <c r="V925" i="6" s="1"/>
  <c r="D925" i="6" s="1"/>
  <c r="AC445" i="6"/>
  <c r="AD445" i="6" s="1"/>
  <c r="B445" i="6" s="1"/>
  <c r="U457" i="6"/>
  <c r="V457" i="6" s="1"/>
  <c r="D457" i="6" s="1"/>
  <c r="U124" i="6"/>
  <c r="V124" i="6" s="1"/>
  <c r="D124" i="6" s="1"/>
  <c r="U553" i="6"/>
  <c r="V553" i="6" s="1"/>
  <c r="D553" i="6" s="1"/>
  <c r="U581" i="6"/>
  <c r="V581" i="6" s="1"/>
  <c r="D581" i="6" s="1"/>
  <c r="AC47" i="6"/>
  <c r="AD47" i="6" s="1"/>
  <c r="B47" i="6" s="1"/>
  <c r="U311" i="6"/>
  <c r="V311" i="6" s="1"/>
  <c r="D311" i="6" s="1"/>
  <c r="U80" i="6"/>
  <c r="V80" i="6" s="1"/>
  <c r="D80" i="6" s="1"/>
  <c r="U223" i="6"/>
  <c r="V223" i="6" s="1"/>
  <c r="D223" i="6" s="1"/>
  <c r="U362" i="6"/>
  <c r="V362" i="6" s="1"/>
  <c r="D362" i="6" s="1"/>
  <c r="U500" i="6"/>
  <c r="V500" i="6" s="1"/>
  <c r="D500" i="6" s="1"/>
  <c r="U97" i="6"/>
  <c r="V97" i="6" s="1"/>
  <c r="D97" i="6" s="1"/>
  <c r="U74" i="6"/>
  <c r="V74" i="6" s="1"/>
  <c r="D74" i="6" s="1"/>
  <c r="AC119" i="6"/>
  <c r="AD119" i="6" s="1"/>
  <c r="B119" i="6" s="1"/>
  <c r="U477" i="6"/>
  <c r="V477" i="6" s="1"/>
  <c r="D477" i="6" s="1"/>
  <c r="U128" i="6"/>
  <c r="V128" i="6" s="1"/>
  <c r="D128" i="6" s="1"/>
  <c r="U139" i="6"/>
  <c r="V139" i="6" s="1"/>
  <c r="D139" i="6" s="1"/>
  <c r="U481" i="6"/>
  <c r="V481" i="6" s="1"/>
  <c r="D481" i="6" s="1"/>
  <c r="U691" i="6"/>
  <c r="V691" i="6" s="1"/>
  <c r="D691" i="6" s="1"/>
  <c r="U171" i="6"/>
  <c r="V171" i="6" s="1"/>
  <c r="D171" i="6" s="1"/>
  <c r="AC325" i="6"/>
  <c r="AD325" i="6" s="1"/>
  <c r="B325" i="6" s="1"/>
  <c r="U405" i="6"/>
  <c r="V405" i="6" s="1"/>
  <c r="D405" i="6" s="1"/>
  <c r="U532" i="6"/>
  <c r="V532" i="6" s="1"/>
  <c r="D532" i="6" s="1"/>
  <c r="U347" i="6"/>
  <c r="V347" i="6" s="1"/>
  <c r="D347" i="6" s="1"/>
  <c r="U355" i="6"/>
  <c r="V355" i="6" s="1"/>
  <c r="D355" i="6" s="1"/>
  <c r="U600" i="6"/>
  <c r="V600" i="6" s="1"/>
  <c r="D600" i="6" s="1"/>
  <c r="U243" i="6"/>
  <c r="V243" i="6" s="1"/>
  <c r="D243" i="6" s="1"/>
  <c r="U379" i="6"/>
  <c r="V379" i="6" s="1"/>
  <c r="D379" i="6" s="1"/>
  <c r="U808" i="6"/>
  <c r="V808" i="6" s="1"/>
  <c r="D808" i="6" s="1"/>
  <c r="U530" i="6"/>
  <c r="V530" i="6" s="1"/>
  <c r="D530" i="6" s="1"/>
  <c r="U873" i="6"/>
  <c r="V873" i="6" s="1"/>
  <c r="D873" i="6" s="1"/>
  <c r="U92" i="6"/>
  <c r="V92" i="6" s="1"/>
  <c r="D92" i="6" s="1"/>
  <c r="U187" i="6"/>
  <c r="V187" i="6" s="1"/>
  <c r="D187" i="6" s="1"/>
  <c r="U106" i="6"/>
  <c r="V106" i="6" s="1"/>
  <c r="D106" i="6" s="1"/>
  <c r="U765" i="6"/>
  <c r="V765" i="6" s="1"/>
  <c r="D765" i="6" s="1"/>
  <c r="U773" i="6"/>
  <c r="V773" i="6" s="1"/>
  <c r="D773" i="6" s="1"/>
  <c r="U683" i="6"/>
  <c r="V683" i="6" s="1"/>
  <c r="D683" i="6" s="1"/>
  <c r="U647" i="6"/>
  <c r="V647" i="6" s="1"/>
  <c r="D647" i="6" s="1"/>
  <c r="U797" i="6"/>
  <c r="V797" i="6" s="1"/>
  <c r="D797" i="6" s="1"/>
  <c r="U48" i="6"/>
  <c r="V48" i="6" s="1"/>
  <c r="D48" i="6" s="1"/>
  <c r="U390" i="6"/>
  <c r="V390" i="6" s="1"/>
  <c r="D390" i="6" s="1"/>
  <c r="AC282" i="6"/>
  <c r="AD282" i="6" s="1"/>
  <c r="B282" i="6" s="1"/>
  <c r="U421" i="6"/>
  <c r="V421" i="6" s="1"/>
  <c r="D421" i="6" s="1"/>
  <c r="U429" i="6"/>
  <c r="V429" i="6" s="1"/>
  <c r="D429" i="6" s="1"/>
  <c r="U233" i="6"/>
  <c r="V233" i="6" s="1"/>
  <c r="D233" i="6" s="1"/>
  <c r="U317" i="6"/>
  <c r="V317" i="6" s="1"/>
  <c r="D317" i="6" s="1"/>
  <c r="U453" i="6"/>
  <c r="V453" i="6" s="1"/>
  <c r="D453" i="6" s="1"/>
  <c r="U597" i="6"/>
  <c r="V597" i="6" s="1"/>
  <c r="D597" i="6" s="1"/>
  <c r="U287" i="6"/>
  <c r="V287" i="6" s="1"/>
  <c r="D287" i="6" s="1"/>
  <c r="U526" i="6"/>
  <c r="V526" i="6" s="1"/>
  <c r="D526" i="6" s="1"/>
  <c r="U518" i="6"/>
  <c r="V518" i="6" s="1"/>
  <c r="D518" i="6" s="1"/>
  <c r="U724" i="6"/>
  <c r="V724" i="6" s="1"/>
  <c r="D724" i="6" s="1"/>
  <c r="U715" i="6"/>
  <c r="V715" i="6" s="1"/>
  <c r="D715" i="6" s="1"/>
  <c r="U933" i="6"/>
  <c r="V933" i="6" s="1"/>
  <c r="D933" i="6" s="1"/>
  <c r="U7" i="6"/>
  <c r="V7" i="6" s="1"/>
  <c r="D7" i="6" s="1"/>
  <c r="U599" i="6"/>
  <c r="V599" i="6" s="1"/>
  <c r="D599" i="6" s="1"/>
  <c r="U975" i="6"/>
  <c r="V975" i="6" s="1"/>
  <c r="D975" i="6" s="1"/>
  <c r="U654" i="6"/>
  <c r="V654" i="6" s="1"/>
  <c r="D654" i="6" s="1"/>
  <c r="U853" i="6"/>
  <c r="V853" i="6" s="1"/>
  <c r="D853" i="6" s="1"/>
  <c r="U63" i="6"/>
  <c r="V63" i="6" s="1"/>
  <c r="D63" i="6" s="1"/>
  <c r="U309" i="6"/>
  <c r="V309" i="6" s="1"/>
  <c r="D309" i="6" s="1"/>
  <c r="U387" i="6"/>
  <c r="V387" i="6" s="1"/>
  <c r="D387" i="6" s="1"/>
  <c r="U688" i="6"/>
  <c r="V688" i="6" s="1"/>
  <c r="D688" i="6" s="1"/>
  <c r="U165" i="6"/>
  <c r="V165" i="6" s="1"/>
  <c r="D165" i="6" s="1"/>
  <c r="U632" i="6"/>
  <c r="V632" i="6" s="1"/>
  <c r="D632" i="6" s="1"/>
  <c r="U44" i="6"/>
  <c r="V44" i="6" s="1"/>
  <c r="D44" i="6" s="1"/>
  <c r="U665" i="6"/>
  <c r="V665" i="6" s="1"/>
  <c r="D665" i="6" s="1"/>
  <c r="U664" i="6"/>
  <c r="V664" i="6" s="1"/>
  <c r="D664" i="6" s="1"/>
  <c r="U716" i="6"/>
  <c r="V716" i="6" s="1"/>
  <c r="D716" i="6" s="1"/>
  <c r="U880" i="6"/>
  <c r="V880" i="6" s="1"/>
  <c r="D880" i="6" s="1"/>
  <c r="U378" i="6"/>
  <c r="V378" i="6" s="1"/>
  <c r="D378" i="6" s="1"/>
  <c r="U849" i="6"/>
  <c r="V849" i="6" s="1"/>
  <c r="D849" i="6" s="1"/>
  <c r="U732" i="6"/>
  <c r="V732" i="6" s="1"/>
  <c r="D732" i="6" s="1"/>
  <c r="U788" i="6"/>
  <c r="V788" i="6" s="1"/>
  <c r="D788" i="6" s="1"/>
  <c r="U564" i="6"/>
  <c r="V564" i="6" s="1"/>
  <c r="D564" i="6" s="1"/>
  <c r="U183" i="6"/>
  <c r="V183" i="6" s="1"/>
  <c r="D183" i="6" s="1"/>
  <c r="U202" i="6"/>
  <c r="V202" i="6" s="1"/>
  <c r="D202" i="6" s="1"/>
  <c r="AC296" i="6"/>
  <c r="AD296" i="6" s="1"/>
  <c r="B296" i="6" s="1"/>
  <c r="U541" i="6"/>
  <c r="V541" i="6" s="1"/>
  <c r="D541" i="6" s="1"/>
  <c r="U213" i="6"/>
  <c r="V213" i="6" s="1"/>
  <c r="D213" i="6" s="1"/>
  <c r="U224" i="6"/>
  <c r="V224" i="6" s="1"/>
  <c r="D224" i="6" s="1"/>
  <c r="U545" i="6"/>
  <c r="V545" i="6" s="1"/>
  <c r="D545" i="6" s="1"/>
  <c r="U75" i="6"/>
  <c r="V75" i="6" s="1"/>
  <c r="D75" i="6" s="1"/>
  <c r="U252" i="6"/>
  <c r="V252" i="6" s="1"/>
  <c r="D252" i="6" s="1"/>
  <c r="U921" i="6"/>
  <c r="V921" i="6" s="1"/>
  <c r="D921" i="6" s="1"/>
  <c r="U722" i="6"/>
  <c r="V722" i="6" s="1"/>
  <c r="D722" i="6" s="1"/>
  <c r="AC994" i="6"/>
  <c r="AD994" i="6" s="1"/>
  <c r="B994" i="6" s="1"/>
  <c r="U19" i="6"/>
  <c r="V19" i="6" s="1"/>
  <c r="D19" i="6" s="1"/>
  <c r="U265" i="6"/>
  <c r="V265" i="6" s="1"/>
  <c r="D265" i="6" s="1"/>
  <c r="U217" i="6"/>
  <c r="V217" i="6" s="1"/>
  <c r="D217" i="6" s="1"/>
  <c r="U228" i="6"/>
  <c r="V228" i="6" s="1"/>
  <c r="D228" i="6" s="1"/>
  <c r="U886" i="6"/>
  <c r="V886" i="6" s="1"/>
  <c r="D886" i="6" s="1"/>
  <c r="U454" i="6"/>
  <c r="V454" i="6" s="1"/>
  <c r="D454" i="6" s="1"/>
  <c r="U263" i="6"/>
  <c r="V263" i="6" s="1"/>
  <c r="D263" i="6" s="1"/>
  <c r="U910" i="6"/>
  <c r="V910" i="6" s="1"/>
  <c r="D910" i="6" s="1"/>
  <c r="U177" i="6"/>
  <c r="V177" i="6" s="1"/>
  <c r="D177" i="6" s="1"/>
  <c r="U312" i="6"/>
  <c r="V312" i="6" s="1"/>
  <c r="D312" i="6" s="1"/>
  <c r="U234" i="6"/>
  <c r="V234" i="6" s="1"/>
  <c r="D234" i="6" s="1"/>
  <c r="U829" i="6"/>
  <c r="V829" i="6" s="1"/>
  <c r="D829" i="6" s="1"/>
  <c r="U837" i="6"/>
  <c r="V837" i="6" s="1"/>
  <c r="D837" i="6" s="1"/>
  <c r="U64" i="6"/>
  <c r="V64" i="6" s="1"/>
  <c r="D64" i="6" s="1"/>
  <c r="U725" i="6"/>
  <c r="V725" i="6" s="1"/>
  <c r="D725" i="6" s="1"/>
  <c r="U861" i="6"/>
  <c r="V861" i="6" s="1"/>
  <c r="D861" i="6" s="1"/>
  <c r="U383" i="6"/>
  <c r="V383" i="6" s="1"/>
  <c r="D383" i="6" s="1"/>
  <c r="U774" i="6"/>
  <c r="V774" i="6" s="1"/>
  <c r="D774" i="6" s="1"/>
  <c r="U931" i="6"/>
  <c r="V931" i="6" s="1"/>
  <c r="D931" i="6" s="1"/>
  <c r="U795" i="6"/>
  <c r="V795" i="6" s="1"/>
  <c r="D795" i="6" s="1"/>
  <c r="U972" i="6"/>
  <c r="V972" i="6" s="1"/>
  <c r="D972" i="6" s="1"/>
  <c r="U801" i="6"/>
  <c r="V801" i="6" s="1"/>
  <c r="D801" i="6" s="1"/>
  <c r="U733" i="6"/>
  <c r="V733" i="6" s="1"/>
  <c r="D733" i="6" s="1"/>
  <c r="U720" i="6"/>
  <c r="V720" i="6" s="1"/>
  <c r="D720" i="6" s="1"/>
  <c r="U919" i="6"/>
  <c r="V919" i="6" s="1"/>
  <c r="D919" i="6" s="1"/>
  <c r="U814" i="6"/>
  <c r="V814" i="6" s="1"/>
  <c r="D814" i="6" s="1"/>
  <c r="U694" i="6"/>
  <c r="V694" i="6" s="1"/>
  <c r="D694" i="6" s="1"/>
  <c r="U56" i="6"/>
  <c r="V56" i="6" s="1"/>
  <c r="D56" i="6" s="1"/>
  <c r="U301" i="6"/>
  <c r="V301" i="6" s="1"/>
  <c r="D301" i="6" s="1"/>
  <c r="U178" i="6"/>
  <c r="V178" i="6" s="1"/>
  <c r="D178" i="6" s="1"/>
  <c r="U898" i="6"/>
  <c r="V898" i="6" s="1"/>
  <c r="D898" i="6" s="1"/>
  <c r="U804" i="6"/>
  <c r="V804" i="6" s="1"/>
  <c r="D804" i="6" s="1"/>
  <c r="U772" i="6"/>
  <c r="V772" i="6" s="1"/>
  <c r="D772" i="6" s="1"/>
  <c r="U823" i="6"/>
  <c r="V823" i="6" s="1"/>
  <c r="D823" i="6" s="1"/>
  <c r="U469" i="6"/>
  <c r="V469" i="6" s="1"/>
  <c r="D469" i="6" s="1"/>
  <c r="U953" i="6"/>
  <c r="V953" i="6" s="1"/>
  <c r="D953" i="6" s="1"/>
  <c r="U896" i="6"/>
  <c r="V896" i="6" s="1"/>
  <c r="D896" i="6" s="1"/>
  <c r="U986" i="6"/>
  <c r="V986" i="6" s="1"/>
  <c r="D986" i="6" s="1"/>
  <c r="U966" i="6"/>
  <c r="V966" i="6" s="1"/>
  <c r="D966" i="6" s="1"/>
  <c r="U242" i="6"/>
  <c r="V242" i="6" s="1"/>
  <c r="D242" i="6" s="1"/>
  <c r="U811" i="6"/>
  <c r="V811" i="6" s="1"/>
  <c r="D811" i="6" s="1"/>
  <c r="U538" i="6"/>
  <c r="V538" i="6" s="1"/>
  <c r="D538" i="6" s="1"/>
  <c r="U945" i="6"/>
  <c r="V945" i="6" s="1"/>
  <c r="D945" i="6" s="1"/>
  <c r="U677" i="6"/>
  <c r="V677" i="6" s="1"/>
  <c r="D677" i="6" s="1"/>
  <c r="U685" i="6"/>
  <c r="V685" i="6" s="1"/>
  <c r="D685" i="6" s="1"/>
  <c r="U491" i="6"/>
  <c r="V491" i="6" s="1"/>
  <c r="D491" i="6" s="1"/>
  <c r="U573" i="6"/>
  <c r="V573" i="6" s="1"/>
  <c r="D573" i="6" s="1"/>
  <c r="U514" i="6"/>
  <c r="V514" i="6" s="1"/>
  <c r="D514" i="6" s="1"/>
  <c r="U295" i="6"/>
  <c r="V295" i="6" s="1"/>
  <c r="D295" i="6" s="1"/>
  <c r="U182" i="6"/>
  <c r="V182" i="6" s="1"/>
  <c r="D182" i="6" s="1"/>
  <c r="AC250" i="6"/>
  <c r="AD250" i="6" s="1"/>
  <c r="B250" i="6" s="1"/>
  <c r="U225" i="6"/>
  <c r="V225" i="6" s="1"/>
  <c r="D225" i="6" s="1"/>
  <c r="U236" i="6"/>
  <c r="V236" i="6" s="1"/>
  <c r="D236" i="6" s="1"/>
  <c r="U490" i="6"/>
  <c r="V490" i="6" s="1"/>
  <c r="D490" i="6" s="1"/>
  <c r="U87" i="6"/>
  <c r="V87" i="6" s="1"/>
  <c r="D87" i="6" s="1"/>
  <c r="U261" i="6"/>
  <c r="V261" i="6" s="1"/>
  <c r="D261" i="6" s="1"/>
  <c r="U620" i="6"/>
  <c r="V620" i="6" s="1"/>
  <c r="D620" i="6" s="1"/>
  <c r="U843" i="6"/>
  <c r="V843" i="6" s="1"/>
  <c r="D843" i="6" s="1"/>
  <c r="AC940" i="6"/>
  <c r="AD940" i="6" s="1"/>
  <c r="B940" i="6" s="1"/>
  <c r="U105" i="6"/>
  <c r="V105" i="6" s="1"/>
  <c r="D105" i="6" s="1"/>
  <c r="U200" i="6"/>
  <c r="V200" i="6" s="1"/>
  <c r="D200" i="6" s="1"/>
  <c r="U520" i="6"/>
  <c r="V520" i="6" s="1"/>
  <c r="D520" i="6" s="1"/>
  <c r="U528" i="6"/>
  <c r="V528" i="6" s="1"/>
  <c r="D528" i="6" s="1"/>
  <c r="AC211" i="6"/>
  <c r="AD211" i="6" s="1"/>
  <c r="B211" i="6" s="1"/>
  <c r="U360" i="6"/>
  <c r="V360" i="6" s="1"/>
  <c r="D360" i="6" s="1"/>
  <c r="U552" i="6"/>
  <c r="V552" i="6" s="1"/>
  <c r="D552" i="6" s="1"/>
  <c r="AC768" i="6"/>
  <c r="AD768" i="6" s="1"/>
  <c r="B768" i="6" s="1"/>
  <c r="U104" i="6"/>
  <c r="V104" i="6" s="1"/>
  <c r="D104" i="6" s="1"/>
  <c r="U329" i="6"/>
  <c r="V329" i="6" s="1"/>
  <c r="D329" i="6" s="1"/>
  <c r="U319" i="6"/>
  <c r="V319" i="6" s="1"/>
  <c r="D319" i="6" s="1"/>
  <c r="U327" i="6"/>
  <c r="V327" i="6" s="1"/>
  <c r="D327" i="6" s="1"/>
  <c r="U950" i="6"/>
  <c r="V950" i="6" s="1"/>
  <c r="D950" i="6" s="1"/>
  <c r="U100" i="6"/>
  <c r="V100" i="6" s="1"/>
  <c r="D100" i="6" s="1"/>
  <c r="U375" i="6"/>
  <c r="V375" i="6" s="1"/>
  <c r="D375" i="6" s="1"/>
  <c r="U974" i="6"/>
  <c r="V974" i="6" s="1"/>
  <c r="D974" i="6" s="1"/>
  <c r="U572" i="6"/>
  <c r="V572" i="6" s="1"/>
  <c r="D572" i="6" s="1"/>
  <c r="U570" i="6"/>
  <c r="V570" i="6" s="1"/>
  <c r="D570" i="6" s="1"/>
  <c r="U810" i="6"/>
  <c r="V810" i="6" s="1"/>
  <c r="D810" i="6" s="1"/>
  <c r="U753" i="6"/>
  <c r="V753" i="6" s="1"/>
  <c r="D753" i="6" s="1"/>
  <c r="U851" i="6"/>
  <c r="V851" i="6" s="1"/>
  <c r="D851" i="6" s="1"/>
  <c r="U959" i="6"/>
  <c r="V959" i="6" s="1"/>
  <c r="D959" i="6" s="1"/>
  <c r="U701" i="6"/>
  <c r="V701" i="6" s="1"/>
  <c r="D701" i="6" s="1"/>
  <c r="U522" i="6"/>
  <c r="V522" i="6" s="1"/>
  <c r="D522" i="6" s="1"/>
  <c r="U742" i="6"/>
  <c r="V742" i="6" s="1"/>
  <c r="D742" i="6" s="1"/>
  <c r="U245" i="6"/>
  <c r="V245" i="6" s="1"/>
  <c r="D245" i="6" s="1"/>
  <c r="U806" i="6"/>
  <c r="V806" i="6" s="1"/>
  <c r="D806" i="6" s="1"/>
  <c r="U698" i="6"/>
  <c r="V698" i="6" s="1"/>
  <c r="D698" i="6" s="1"/>
  <c r="U293" i="6"/>
  <c r="V293" i="6" s="1"/>
  <c r="D293" i="6" s="1"/>
  <c r="U988" i="6"/>
  <c r="V988" i="6" s="1"/>
  <c r="D988" i="6" s="1"/>
  <c r="U924" i="6"/>
  <c r="V924" i="6" s="1"/>
  <c r="D924" i="6" s="1"/>
  <c r="U731" i="6"/>
  <c r="V731" i="6" s="1"/>
  <c r="D731" i="6" s="1"/>
  <c r="U850" i="6"/>
  <c r="V850" i="6" s="1"/>
  <c r="D850" i="6" s="1"/>
  <c r="U643" i="6"/>
  <c r="V643" i="6" s="1"/>
  <c r="D643" i="6" s="1"/>
  <c r="U718" i="6"/>
  <c r="V718" i="6" s="1"/>
  <c r="D718" i="6" s="1"/>
  <c r="U568" i="6"/>
  <c r="V568" i="6" s="1"/>
  <c r="D568" i="6" s="1"/>
  <c r="U511" i="6"/>
  <c r="V511" i="6" s="1"/>
  <c r="D511" i="6" s="1"/>
  <c r="AC49" i="6"/>
  <c r="AD49" i="6" s="1"/>
  <c r="B49" i="6" s="1"/>
  <c r="U607" i="6"/>
  <c r="V607" i="6" s="1"/>
  <c r="D607" i="6" s="1"/>
  <c r="U623" i="6"/>
  <c r="V623" i="6" s="1"/>
  <c r="D623" i="6" s="1"/>
  <c r="U555" i="6"/>
  <c r="V555" i="6" s="1"/>
  <c r="D555" i="6" s="1"/>
  <c r="U637" i="6"/>
  <c r="V637" i="6" s="1"/>
  <c r="D637" i="6" s="1"/>
  <c r="U657" i="6"/>
  <c r="V657" i="6" s="1"/>
  <c r="D657" i="6" s="1"/>
  <c r="U764" i="6"/>
  <c r="V764" i="6" s="1"/>
  <c r="D764" i="6" s="1"/>
  <c r="U800" i="6"/>
  <c r="V800" i="6" s="1"/>
  <c r="D800" i="6" s="1"/>
  <c r="AC402" i="6"/>
  <c r="AD402" i="6" s="1"/>
  <c r="B402" i="6" s="1"/>
  <c r="U651" i="6"/>
  <c r="V651" i="6" s="1"/>
  <c r="D651" i="6" s="1"/>
  <c r="U275" i="6"/>
  <c r="V275" i="6" s="1"/>
  <c r="D275" i="6" s="1"/>
  <c r="U465" i="6"/>
  <c r="V465" i="6" s="1"/>
  <c r="D465" i="6" s="1"/>
  <c r="U473" i="6"/>
  <c r="V473" i="6" s="1"/>
  <c r="D473" i="6" s="1"/>
  <c r="U238" i="6"/>
  <c r="V238" i="6" s="1"/>
  <c r="D238" i="6" s="1"/>
  <c r="U361" i="6"/>
  <c r="V361" i="6" s="1"/>
  <c r="D361" i="6" s="1"/>
  <c r="U497" i="6"/>
  <c r="V497" i="6" s="1"/>
  <c r="D497" i="6" s="1"/>
  <c r="AC897" i="6"/>
  <c r="AD897" i="6" s="1"/>
  <c r="B897" i="6" s="1"/>
  <c r="U191" i="6"/>
  <c r="V191" i="6" s="1"/>
  <c r="D191" i="6" s="1"/>
  <c r="U274" i="6"/>
  <c r="V274" i="6" s="1"/>
  <c r="D274" i="6" s="1"/>
  <c r="U584" i="6"/>
  <c r="V584" i="6" s="1"/>
  <c r="D584" i="6" s="1"/>
  <c r="U592" i="6"/>
  <c r="V592" i="6" s="1"/>
  <c r="D592" i="6" s="1"/>
  <c r="AC281" i="6"/>
  <c r="AD281" i="6" s="1"/>
  <c r="B281" i="6" s="1"/>
  <c r="U456" i="6"/>
  <c r="V456" i="6" s="1"/>
  <c r="D456" i="6" s="1"/>
  <c r="U616" i="6"/>
  <c r="V616" i="6" s="1"/>
  <c r="D616" i="6" s="1"/>
  <c r="U388" i="6"/>
  <c r="V388" i="6" s="1"/>
  <c r="D388" i="6" s="1"/>
  <c r="U890" i="6"/>
  <c r="V890" i="6" s="1"/>
  <c r="D890" i="6" s="1"/>
  <c r="U897" i="6"/>
  <c r="V897" i="6" s="1"/>
  <c r="D897" i="6" s="1"/>
  <c r="U695" i="6"/>
  <c r="V695" i="6" s="1"/>
  <c r="D695" i="6" s="1"/>
  <c r="U614" i="6"/>
  <c r="V614" i="6" s="1"/>
  <c r="D614" i="6" s="1"/>
  <c r="U730" i="6"/>
  <c r="V730" i="6" s="1"/>
  <c r="D730" i="6" s="1"/>
  <c r="U941" i="6"/>
  <c r="V941" i="6" s="1"/>
  <c r="D941" i="6" s="1"/>
  <c r="U619" i="6"/>
  <c r="V619" i="6" s="1"/>
  <c r="D619" i="6" s="1"/>
  <c r="U574" i="6"/>
  <c r="V574" i="6" s="1"/>
  <c r="D574" i="6" s="1"/>
  <c r="U516" i="6"/>
  <c r="V516" i="6" s="1"/>
  <c r="D516" i="6" s="1"/>
  <c r="AC79" i="6"/>
  <c r="AD79" i="6" s="1"/>
  <c r="B79" i="6" s="1"/>
  <c r="U259" i="6"/>
  <c r="V259" i="6" s="1"/>
  <c r="D259" i="6" s="1"/>
  <c r="U842" i="6"/>
  <c r="V842" i="6" s="1"/>
  <c r="D842" i="6" s="1"/>
  <c r="AC298" i="6"/>
  <c r="AD298" i="6" s="1"/>
  <c r="B298" i="6" s="1"/>
  <c r="U739" i="6"/>
  <c r="V739" i="6" s="1"/>
  <c r="D739" i="6" s="1"/>
  <c r="U802" i="6"/>
  <c r="V802" i="6" s="1"/>
  <c r="D802" i="6" s="1"/>
  <c r="U780" i="6"/>
  <c r="V780" i="6" s="1"/>
  <c r="D780" i="6" s="1"/>
  <c r="U944" i="6"/>
  <c r="V944" i="6" s="1"/>
  <c r="D944" i="6" s="1"/>
  <c r="U443" i="6"/>
  <c r="V443" i="6" s="1"/>
  <c r="D443" i="6" s="1"/>
  <c r="U927" i="6"/>
  <c r="V927" i="6" s="1"/>
  <c r="D927" i="6" s="1"/>
  <c r="U727" i="6"/>
  <c r="V727" i="6" s="1"/>
  <c r="D727" i="6" s="1"/>
  <c r="U957" i="6"/>
  <c r="V957" i="6" s="1"/>
  <c r="D957" i="6" s="1"/>
  <c r="U839" i="6"/>
  <c r="V839" i="6" s="1"/>
  <c r="D839" i="6" s="1"/>
  <c r="U770" i="6"/>
  <c r="V770" i="6" s="1"/>
  <c r="D770" i="6" s="1"/>
  <c r="U354" i="6"/>
  <c r="V354" i="6" s="1"/>
  <c r="D354" i="6" s="1"/>
  <c r="U976" i="6"/>
  <c r="V976" i="6" s="1"/>
  <c r="D976" i="6" s="1"/>
  <c r="U776" i="6"/>
  <c r="V776" i="6" s="1"/>
  <c r="D776" i="6" s="1"/>
  <c r="U719" i="6"/>
  <c r="V719" i="6" s="1"/>
  <c r="D719" i="6" s="1"/>
  <c r="U673" i="6"/>
  <c r="V673" i="6" s="1"/>
  <c r="D673" i="6" s="1"/>
  <c r="U11" i="6"/>
  <c r="V11" i="6" s="1"/>
  <c r="D11" i="6" s="1"/>
  <c r="U110" i="6"/>
  <c r="V110" i="6" s="1"/>
  <c r="D110" i="6" s="1"/>
  <c r="U451" i="6"/>
  <c r="V451" i="6" s="1"/>
  <c r="D451" i="6" s="1"/>
  <c r="U384" i="6"/>
  <c r="V384" i="6" s="1"/>
  <c r="D384" i="6" s="1"/>
  <c r="U641" i="6"/>
  <c r="V641" i="6" s="1"/>
  <c r="D641" i="6" s="1"/>
  <c r="U590" i="6"/>
  <c r="V590" i="6" s="1"/>
  <c r="D590" i="6" s="1"/>
  <c r="U793" i="6"/>
  <c r="V793" i="6" s="1"/>
  <c r="D793" i="6" s="1"/>
  <c r="U115" i="6"/>
  <c r="V115" i="6" s="1"/>
  <c r="D115" i="6" s="1"/>
  <c r="U264" i="6"/>
  <c r="V264" i="6" s="1"/>
  <c r="D264" i="6" s="1"/>
  <c r="AC760" i="6"/>
  <c r="AD760" i="6" s="1"/>
  <c r="B760" i="6" s="1"/>
  <c r="U513" i="6"/>
  <c r="V513" i="6" s="1"/>
  <c r="D513" i="6" s="1"/>
  <c r="U103" i="6"/>
  <c r="V103" i="6" s="1"/>
  <c r="D103" i="6" s="1"/>
  <c r="U414" i="6"/>
  <c r="V414" i="6" s="1"/>
  <c r="D414" i="6" s="1"/>
  <c r="U422" i="6"/>
  <c r="V422" i="6" s="1"/>
  <c r="D422" i="6" s="1"/>
  <c r="U758" i="6"/>
  <c r="V758" i="6" s="1"/>
  <c r="D758" i="6" s="1"/>
  <c r="U184" i="6"/>
  <c r="V184" i="6" s="1"/>
  <c r="D184" i="6" s="1"/>
  <c r="U478" i="6"/>
  <c r="V478" i="6" s="1"/>
  <c r="D478" i="6" s="1"/>
  <c r="U782" i="6"/>
  <c r="V782" i="6" s="1"/>
  <c r="D782" i="6" s="1"/>
  <c r="U820" i="6"/>
  <c r="V820" i="6" s="1"/>
  <c r="D820" i="6" s="1"/>
  <c r="U249" i="6"/>
  <c r="V249" i="6" s="1"/>
  <c r="D249" i="6" s="1"/>
  <c r="AC22" i="6"/>
  <c r="AD22" i="6" s="1"/>
  <c r="B22" i="6" s="1"/>
  <c r="U524" i="6"/>
  <c r="V524" i="6" s="1"/>
  <c r="D524" i="6" s="1"/>
  <c r="U117" i="6"/>
  <c r="V117" i="6" s="1"/>
  <c r="D117" i="6" s="1"/>
  <c r="U410" i="6"/>
  <c r="V410" i="6" s="1"/>
  <c r="D410" i="6" s="1"/>
  <c r="U418" i="6"/>
  <c r="V418" i="6" s="1"/>
  <c r="D418" i="6" s="1"/>
  <c r="U551" i="6"/>
  <c r="V551" i="6" s="1"/>
  <c r="D551" i="6" s="1"/>
  <c r="U306" i="6"/>
  <c r="V306" i="6" s="1"/>
  <c r="D306" i="6" s="1"/>
  <c r="U442" i="6"/>
  <c r="V442" i="6" s="1"/>
  <c r="D442" i="6" s="1"/>
  <c r="AC658" i="6"/>
  <c r="AD658" i="6" s="1"/>
  <c r="B658" i="6" s="1"/>
  <c r="U21" i="6"/>
  <c r="V21" i="6" s="1"/>
  <c r="D21" i="6" s="1"/>
  <c r="U339" i="6"/>
  <c r="V339" i="6" s="1"/>
  <c r="D339" i="6" s="1"/>
  <c r="U529" i="6"/>
  <c r="V529" i="6" s="1"/>
  <c r="D529" i="6" s="1"/>
  <c r="U537" i="6"/>
  <c r="V537" i="6" s="1"/>
  <c r="D537" i="6" s="1"/>
  <c r="U173" i="6"/>
  <c r="V173" i="6" s="1"/>
  <c r="D173" i="6" s="1"/>
  <c r="U425" i="6"/>
  <c r="V425" i="6" s="1"/>
  <c r="D425" i="6" s="1"/>
  <c r="U561" i="6"/>
  <c r="V561" i="6" s="1"/>
  <c r="D561" i="6" s="1"/>
  <c r="U702" i="6"/>
  <c r="V702" i="6" s="1"/>
  <c r="D702" i="6" s="1"/>
  <c r="U777" i="6"/>
  <c r="V777" i="6" s="1"/>
  <c r="D777" i="6" s="1"/>
  <c r="U784" i="6"/>
  <c r="V784" i="6" s="1"/>
  <c r="D784" i="6" s="1"/>
  <c r="U983" i="6"/>
  <c r="V983" i="6" s="1"/>
  <c r="D983" i="6" s="1"/>
  <c r="U902" i="6"/>
  <c r="V902" i="6" s="1"/>
  <c r="D902" i="6" s="1"/>
  <c r="U824" i="6"/>
  <c r="V824" i="6" s="1"/>
  <c r="D824" i="6" s="1"/>
  <c r="U16" i="6"/>
  <c r="V16" i="6" s="1"/>
  <c r="D16" i="6" s="1"/>
  <c r="U709" i="6"/>
  <c r="V709" i="6" s="1"/>
  <c r="D709" i="6" s="1"/>
  <c r="U488" i="6"/>
  <c r="V488" i="6" s="1"/>
  <c r="D488" i="6" s="1"/>
  <c r="U268" i="6"/>
  <c r="V268" i="6" s="1"/>
  <c r="D268" i="6" s="1"/>
  <c r="U31" i="6"/>
  <c r="V31" i="6" s="1"/>
  <c r="D31" i="6" s="1"/>
  <c r="U29" i="6"/>
  <c r="V29" i="6" s="1"/>
  <c r="D29" i="6" s="1"/>
  <c r="U741" i="6"/>
  <c r="V741" i="6" s="1"/>
  <c r="D741" i="6" s="1"/>
  <c r="U507" i="6"/>
  <c r="V507" i="6" s="1"/>
  <c r="D507" i="6" s="1"/>
  <c r="U506" i="6"/>
  <c r="V506" i="6" s="1"/>
  <c r="D506" i="6" s="1"/>
  <c r="U700" i="6"/>
  <c r="V700" i="6" s="1"/>
  <c r="D700" i="6" s="1"/>
  <c r="U744" i="6"/>
  <c r="V744" i="6" s="1"/>
  <c r="D744" i="6" s="1"/>
  <c r="U644" i="6"/>
  <c r="V644" i="6" s="1"/>
  <c r="D644" i="6" s="1"/>
  <c r="U556" i="6"/>
  <c r="V556" i="6" s="1"/>
  <c r="D556" i="6" s="1"/>
  <c r="U869" i="6"/>
  <c r="V869" i="6" s="1"/>
  <c r="D869" i="6" s="1"/>
  <c r="U686" i="6"/>
  <c r="V686" i="6" s="1"/>
  <c r="D686" i="6" s="1"/>
  <c r="U877" i="6"/>
  <c r="V877" i="6" s="1"/>
  <c r="D877" i="6" s="1"/>
  <c r="AC24" i="6"/>
  <c r="AD24" i="6" s="1"/>
  <c r="B24" i="6" s="1"/>
  <c r="U433" i="6"/>
  <c r="V433" i="6" s="1"/>
  <c r="D433" i="6" s="1"/>
  <c r="U763" i="6"/>
  <c r="V763" i="6" s="1"/>
  <c r="D763" i="6" s="1"/>
  <c r="U881" i="6"/>
  <c r="V881" i="6" s="1"/>
  <c r="D881" i="6" s="1"/>
  <c r="U711" i="6"/>
  <c r="V711" i="6" s="1"/>
  <c r="D711" i="6" s="1"/>
  <c r="U958" i="6"/>
  <c r="V958" i="6" s="1"/>
  <c r="D958" i="6" s="1"/>
  <c r="AC86" i="6"/>
  <c r="AD86" i="6" s="1"/>
  <c r="B86" i="6" s="1"/>
  <c r="U954" i="6"/>
  <c r="V954" i="6" s="1"/>
  <c r="D954" i="6" s="1"/>
  <c r="U961" i="6"/>
  <c r="V961" i="6" s="1"/>
  <c r="D961" i="6" s="1"/>
  <c r="U761" i="6"/>
  <c r="V761" i="6" s="1"/>
  <c r="D761" i="6" s="1"/>
  <c r="U704" i="6"/>
  <c r="V704" i="6" s="1"/>
  <c r="D704" i="6" s="1"/>
  <c r="U794" i="6"/>
  <c r="V794" i="6" s="1"/>
  <c r="D794" i="6" s="1"/>
  <c r="U578" i="6"/>
  <c r="V578" i="6" s="1"/>
  <c r="D578" i="6" s="1"/>
  <c r="U326" i="6"/>
  <c r="V326" i="6" s="1"/>
  <c r="D326" i="6" s="1"/>
  <c r="U639" i="6"/>
  <c r="V639" i="6" s="1"/>
  <c r="D639" i="6" s="1"/>
  <c r="AC473" i="6"/>
  <c r="AD473" i="6" s="1"/>
  <c r="B473" i="6" s="1"/>
  <c r="U848" i="6"/>
  <c r="V848" i="6" s="1"/>
  <c r="D848" i="6" s="1"/>
  <c r="U990" i="6"/>
  <c r="V990" i="6" s="1"/>
  <c r="D990" i="6" s="1"/>
  <c r="U822" i="6"/>
  <c r="V822" i="6" s="1"/>
  <c r="D822" i="6" s="1"/>
  <c r="U929" i="6"/>
  <c r="V929" i="6" s="1"/>
  <c r="D929" i="6" s="1"/>
  <c r="U428" i="6"/>
  <c r="V428" i="6" s="1"/>
  <c r="D428" i="6" s="1"/>
  <c r="U81" i="6"/>
  <c r="V81" i="6" s="1"/>
  <c r="D81" i="6" s="1"/>
  <c r="U874" i="6"/>
  <c r="V874" i="6" s="1"/>
  <c r="D874" i="6" s="1"/>
  <c r="U489" i="6"/>
  <c r="V489" i="6" s="1"/>
  <c r="D489" i="6" s="1"/>
  <c r="U413" i="6"/>
  <c r="V413" i="6" s="1"/>
  <c r="D413" i="6" s="1"/>
  <c r="U273" i="6"/>
  <c r="V273" i="6" s="1"/>
  <c r="D273" i="6" s="1"/>
  <c r="U320" i="6"/>
  <c r="V320" i="6" s="1"/>
  <c r="D320" i="6" s="1"/>
  <c r="AC331" i="6"/>
  <c r="AD331" i="6" s="1"/>
  <c r="B331" i="6" s="1"/>
  <c r="AC208" i="6"/>
  <c r="AD208" i="6" s="1"/>
  <c r="B208" i="6" s="1"/>
  <c r="U887" i="6"/>
  <c r="V887" i="6" s="1"/>
  <c r="D887" i="6" s="1"/>
  <c r="U917" i="6"/>
  <c r="V917" i="6" s="1"/>
  <c r="D917" i="6" s="1"/>
  <c r="U679" i="6"/>
  <c r="V679" i="6" s="1"/>
  <c r="D679" i="6" s="1"/>
  <c r="U809" i="6"/>
  <c r="V809" i="6" s="1"/>
  <c r="D809" i="6" s="1"/>
  <c r="U840" i="6"/>
  <c r="V840" i="6" s="1"/>
  <c r="D840" i="6" s="1"/>
  <c r="U227" i="6"/>
  <c r="V227" i="6" s="1"/>
  <c r="D227" i="6" s="1"/>
  <c r="U863" i="6"/>
  <c r="V863" i="6" s="1"/>
  <c r="D863" i="6" s="1"/>
  <c r="U258" i="6"/>
  <c r="V258" i="6" s="1"/>
  <c r="D258" i="6" s="1"/>
  <c r="U642" i="6"/>
  <c r="V642" i="6" s="1"/>
  <c r="D642" i="6" s="1"/>
  <c r="U297" i="6"/>
  <c r="V297" i="6" s="1"/>
  <c r="D297" i="6" s="1"/>
  <c r="U656" i="6"/>
  <c r="V656" i="6" s="1"/>
  <c r="D656" i="6" s="1"/>
  <c r="U461" i="6"/>
  <c r="V461" i="6" s="1"/>
  <c r="D461" i="6" s="1"/>
  <c r="U487" i="6"/>
  <c r="V487" i="6" s="1"/>
  <c r="D487" i="6" s="1"/>
  <c r="U841" i="6"/>
  <c r="V841" i="6" s="1"/>
  <c r="D841" i="6" s="1"/>
  <c r="U630" i="6"/>
  <c r="V630" i="6" s="1"/>
  <c r="D630" i="6" s="1"/>
  <c r="U888" i="6"/>
  <c r="V888" i="6" s="1"/>
  <c r="D888" i="6" s="1"/>
  <c r="U93" i="6"/>
  <c r="V93" i="6" s="1"/>
  <c r="D93" i="6" s="1"/>
  <c r="U534" i="6"/>
  <c r="V534" i="6" s="1"/>
  <c r="D534" i="6" s="1"/>
  <c r="AC555" i="6"/>
  <c r="AD555" i="6" s="1"/>
  <c r="B555" i="6" s="1"/>
  <c r="U847" i="6"/>
  <c r="V847" i="6" s="1"/>
  <c r="D847" i="6" s="1"/>
  <c r="U981" i="6"/>
  <c r="V981" i="6" s="1"/>
  <c r="D981" i="6" s="1"/>
  <c r="U676" i="6"/>
  <c r="V676" i="6" s="1"/>
  <c r="D676" i="6" s="1"/>
  <c r="U132" i="6"/>
  <c r="V132" i="6" s="1"/>
  <c r="D132" i="6" s="1"/>
  <c r="U978" i="6"/>
  <c r="V978" i="6" s="1"/>
  <c r="D978" i="6" s="1"/>
  <c r="U141" i="6"/>
  <c r="V141" i="6" s="1"/>
  <c r="D141" i="6" s="1"/>
  <c r="U281" i="6"/>
  <c r="V281" i="6" s="1"/>
  <c r="D281" i="6" s="1"/>
  <c r="U328" i="6"/>
  <c r="V328" i="6" s="1"/>
  <c r="D328" i="6" s="1"/>
  <c r="U533" i="6"/>
  <c r="V533" i="6" s="1"/>
  <c r="D533" i="6" s="1"/>
  <c r="U33" i="6"/>
  <c r="V33" i="6" s="1"/>
  <c r="D33" i="6" s="1"/>
  <c r="U650" i="6"/>
  <c r="V650" i="6" s="1"/>
  <c r="D650" i="6" s="1"/>
  <c r="AC41" i="6"/>
  <c r="AD41" i="6" s="1"/>
  <c r="B41" i="6" s="1"/>
  <c r="U99" i="6"/>
  <c r="V99" i="6" s="1"/>
  <c r="D99" i="6" s="1"/>
  <c r="U703" i="6"/>
  <c r="V703" i="6" s="1"/>
  <c r="D703" i="6" s="1"/>
  <c r="U885" i="6"/>
  <c r="V885" i="6" s="1"/>
  <c r="D885" i="6" s="1"/>
  <c r="U161" i="6"/>
  <c r="V161" i="6" s="1"/>
  <c r="D161" i="6" s="1"/>
  <c r="U658" i="6"/>
  <c r="V658" i="6" s="1"/>
  <c r="D658" i="6" s="1"/>
  <c r="U618" i="6"/>
  <c r="V618" i="6" s="1"/>
  <c r="D618" i="6" s="1"/>
  <c r="U816" i="6"/>
  <c r="V816" i="6" s="1"/>
  <c r="D816" i="6" s="1"/>
  <c r="U409" i="6"/>
  <c r="V409" i="6" s="1"/>
  <c r="D409" i="6" s="1"/>
  <c r="U938" i="6"/>
  <c r="V938" i="6" s="1"/>
  <c r="D938" i="6" s="1"/>
  <c r="U749" i="6"/>
  <c r="V749" i="6" s="1"/>
  <c r="D749" i="6" s="1"/>
  <c r="U907" i="6"/>
  <c r="V907" i="6" s="1"/>
  <c r="D907" i="6" s="1"/>
  <c r="U480" i="6"/>
  <c r="V480" i="6" s="1"/>
  <c r="D480" i="6" s="1"/>
  <c r="U123" i="6"/>
  <c r="V123" i="6" s="1"/>
  <c r="D123" i="6" s="1"/>
  <c r="U728" i="6"/>
  <c r="V728" i="6" s="1"/>
  <c r="D728" i="6" s="1"/>
  <c r="U735" i="6"/>
  <c r="V735" i="6" s="1"/>
  <c r="D735" i="6" s="1"/>
  <c r="U918" i="6"/>
  <c r="V918" i="6" s="1"/>
  <c r="D918" i="6" s="1"/>
  <c r="U693" i="6"/>
  <c r="V693" i="6" s="1"/>
  <c r="D693" i="6" s="1"/>
  <c r="U982" i="6"/>
  <c r="V982" i="6" s="1"/>
  <c r="D982" i="6" s="1"/>
  <c r="U892" i="6"/>
  <c r="V892" i="6" s="1"/>
  <c r="D892" i="6" s="1"/>
  <c r="U57" i="6"/>
  <c r="V57" i="6" s="1"/>
  <c r="D57" i="6" s="1"/>
  <c r="U40" i="6"/>
  <c r="V40" i="6" s="1"/>
  <c r="D40" i="6" s="1"/>
  <c r="U133" i="6"/>
  <c r="V133" i="6" s="1"/>
  <c r="D133" i="6" s="1"/>
  <c r="U474" i="6"/>
  <c r="V474" i="6" s="1"/>
  <c r="D474" i="6" s="1"/>
  <c r="U942" i="6"/>
  <c r="V942" i="6" s="1"/>
  <c r="D942" i="6" s="1"/>
  <c r="U307" i="6"/>
  <c r="V307" i="6" s="1"/>
  <c r="D307" i="6" s="1"/>
  <c r="U985" i="6"/>
  <c r="V985" i="6" s="1"/>
  <c r="D985" i="6" s="1"/>
  <c r="U634" i="6"/>
  <c r="V634" i="6" s="1"/>
  <c r="D634" i="6" s="1"/>
  <c r="U201" i="6"/>
  <c r="V201" i="6" s="1"/>
  <c r="D201" i="6" s="1"/>
  <c r="U916" i="6"/>
  <c r="V916" i="6" s="1"/>
  <c r="D916" i="6" s="1"/>
  <c r="U440" i="6"/>
  <c r="V440" i="6" s="1"/>
  <c r="D440" i="6" s="1"/>
  <c r="U636" i="6"/>
  <c r="V636" i="6" s="1"/>
  <c r="D636" i="6" s="1"/>
  <c r="U486" i="6"/>
  <c r="V486" i="6" s="1"/>
  <c r="D486" i="6" s="1"/>
  <c r="U962" i="6"/>
  <c r="V962" i="6" s="1"/>
  <c r="D962" i="6" s="1"/>
  <c r="U188" i="6"/>
  <c r="V188" i="6" s="1"/>
  <c r="D188" i="6" s="1"/>
  <c r="U775" i="6"/>
  <c r="V775" i="6" s="1"/>
  <c r="D775" i="6" s="1"/>
  <c r="U943" i="6"/>
  <c r="V943" i="6" s="1"/>
  <c r="D943" i="6" s="1"/>
  <c r="U20" i="6"/>
  <c r="V20" i="6" s="1"/>
  <c r="D20" i="6" s="1"/>
  <c r="U995" i="6"/>
  <c r="V995" i="6" s="1"/>
  <c r="D995" i="6" s="1"/>
  <c r="AC865" i="6"/>
  <c r="AD865" i="6" s="1"/>
  <c r="B865" i="6" s="1"/>
  <c r="U459" i="6"/>
  <c r="V459" i="6" s="1"/>
  <c r="D459" i="6" s="1"/>
  <c r="U370" i="6"/>
  <c r="V370" i="6" s="1"/>
  <c r="D370" i="6" s="1"/>
  <c r="U750" i="6"/>
  <c r="V750" i="6" s="1"/>
  <c r="D750" i="6" s="1"/>
  <c r="U832" i="6"/>
  <c r="V832" i="6" s="1"/>
  <c r="D832" i="6" s="1"/>
  <c r="U646" i="6"/>
  <c r="V646" i="6" s="1"/>
  <c r="D646" i="6" s="1"/>
  <c r="U678" i="6"/>
  <c r="V678" i="6" s="1"/>
  <c r="D678" i="6" s="1"/>
  <c r="U582" i="6"/>
  <c r="V582" i="6" s="1"/>
  <c r="D582" i="6" s="1"/>
  <c r="U192" i="6"/>
  <c r="V192" i="6" s="1"/>
  <c r="D192" i="6" s="1"/>
  <c r="U89" i="6"/>
  <c r="V89" i="6" s="1"/>
  <c r="D89" i="6" s="1"/>
  <c r="U138" i="6"/>
  <c r="V138" i="6" s="1"/>
  <c r="D138" i="6" s="1"/>
  <c r="AC226" i="6"/>
  <c r="AD226" i="6" s="1"/>
  <c r="B226" i="6" s="1"/>
  <c r="U129" i="6"/>
  <c r="V129" i="6" s="1"/>
  <c r="D129" i="6" s="1"/>
  <c r="U203" i="6"/>
  <c r="V203" i="6" s="1"/>
  <c r="D203" i="6" s="1"/>
  <c r="U660" i="6"/>
  <c r="V660" i="6" s="1"/>
  <c r="D660" i="6" s="1"/>
  <c r="U932" i="6"/>
  <c r="V932" i="6" s="1"/>
  <c r="D932" i="6" s="1"/>
  <c r="U391" i="6"/>
  <c r="V391" i="6" s="1"/>
  <c r="D391" i="6" s="1"/>
  <c r="U437" i="6"/>
  <c r="V437" i="6" s="1"/>
  <c r="D437" i="6" s="1"/>
  <c r="U322" i="6"/>
  <c r="V322" i="6" s="1"/>
  <c r="D322" i="6" s="1"/>
  <c r="U835" i="6"/>
  <c r="V835" i="6" s="1"/>
  <c r="D835" i="6" s="1"/>
  <c r="U889" i="6"/>
  <c r="V889" i="6" s="1"/>
  <c r="D889" i="6" s="1"/>
  <c r="U866" i="6"/>
  <c r="V866" i="6" s="1"/>
  <c r="D866" i="6" s="1"/>
  <c r="U878" i="6"/>
  <c r="V878" i="6" s="1"/>
  <c r="D878" i="6" s="1"/>
  <c r="U401" i="6"/>
  <c r="V401" i="6" s="1"/>
  <c r="D401" i="6" s="1"/>
  <c r="U712" i="6"/>
  <c r="V712" i="6" s="1"/>
  <c r="D712" i="6" s="1"/>
  <c r="U313" i="6"/>
  <c r="V313" i="6" s="1"/>
  <c r="D313" i="6" s="1"/>
  <c r="U993" i="6"/>
  <c r="V993" i="6" s="1"/>
  <c r="D993" i="6" s="1"/>
  <c r="AC55" i="6"/>
  <c r="AD55" i="6" s="1"/>
  <c r="B55" i="6" s="1"/>
  <c r="AC447" i="6"/>
  <c r="AD447" i="6" s="1"/>
  <c r="B447" i="6" s="1"/>
  <c r="U554" i="6"/>
  <c r="V554" i="6" s="1"/>
  <c r="D554" i="6" s="1"/>
  <c r="U893" i="6"/>
  <c r="V893" i="6" s="1"/>
  <c r="D893" i="6" s="1"/>
  <c r="U525" i="6"/>
  <c r="V525" i="6" s="1"/>
  <c r="D525" i="6" s="1"/>
  <c r="U288" i="6"/>
  <c r="V288" i="6" s="1"/>
  <c r="D288" i="6" s="1"/>
  <c r="U193" i="6"/>
  <c r="V193" i="6" s="1"/>
  <c r="D193" i="6" s="1"/>
  <c r="U970" i="6"/>
  <c r="V970" i="6" s="1"/>
  <c r="D970" i="6" s="1"/>
  <c r="U47" i="6"/>
  <c r="V47" i="6" s="1"/>
  <c r="D47" i="6" s="1"/>
  <c r="U617" i="6"/>
  <c r="V617" i="6" s="1"/>
  <c r="D617" i="6" s="1"/>
  <c r="U145" i="6"/>
  <c r="V145" i="6" s="1"/>
  <c r="D145" i="6" s="1"/>
  <c r="U475" i="6"/>
  <c r="V475" i="6" s="1"/>
  <c r="D475" i="6" s="1"/>
  <c r="U830" i="6"/>
  <c r="V830" i="6" s="1"/>
  <c r="D830" i="6" s="1"/>
  <c r="U566" i="6"/>
  <c r="V566" i="6" s="1"/>
  <c r="D566" i="6" s="1"/>
  <c r="U783" i="6"/>
  <c r="V783" i="6" s="1"/>
  <c r="D783" i="6" s="1"/>
  <c r="U649" i="6"/>
  <c r="V649" i="6" s="1"/>
  <c r="D649" i="6" s="1"/>
  <c r="U992" i="6"/>
  <c r="V992" i="6" s="1"/>
  <c r="D992" i="6" s="1"/>
  <c r="U998" i="6"/>
  <c r="V998" i="6" s="1"/>
  <c r="D998" i="6" s="1"/>
  <c r="U682" i="6"/>
  <c r="V682" i="6" s="1"/>
  <c r="D682" i="6" s="1"/>
  <c r="U697" i="6"/>
  <c r="V697" i="6" s="1"/>
  <c r="D697" i="6" s="1"/>
  <c r="U386" i="6"/>
  <c r="V386" i="6" s="1"/>
  <c r="D386" i="6" s="1"/>
  <c r="U662" i="6"/>
  <c r="V662" i="6" s="1"/>
  <c r="D662" i="6" s="1"/>
  <c r="U936" i="6"/>
  <c r="V936" i="6" s="1"/>
  <c r="D936" i="6" s="1"/>
  <c r="U377" i="6"/>
  <c r="V377" i="6" s="1"/>
  <c r="D377" i="6" s="1"/>
  <c r="U799" i="6"/>
  <c r="V799" i="6" s="1"/>
  <c r="D799" i="6" s="1"/>
  <c r="U956" i="6"/>
  <c r="V956" i="6" s="1"/>
  <c r="D956" i="6" s="1"/>
  <c r="U624" i="6"/>
  <c r="V624" i="6" s="1"/>
  <c r="D624" i="6" s="1"/>
  <c r="U923" i="6"/>
  <c r="V923" i="6" s="1"/>
  <c r="D923" i="6" s="1"/>
  <c r="U371" i="6"/>
  <c r="V371" i="6" s="1"/>
  <c r="D371" i="6" s="1"/>
  <c r="U828" i="6"/>
  <c r="V828" i="6" s="1"/>
  <c r="D828" i="6" s="1"/>
  <c r="U745" i="6"/>
  <c r="V745" i="6" s="1"/>
  <c r="D745" i="6" s="1"/>
  <c r="U661" i="6"/>
  <c r="V661" i="6" s="1"/>
  <c r="D661" i="6" s="1"/>
  <c r="U952" i="6"/>
  <c r="V952" i="6" s="1"/>
  <c r="D952" i="6" s="1"/>
  <c r="AC698" i="6"/>
  <c r="AD698" i="6" s="1"/>
  <c r="B698" i="6" s="1"/>
  <c r="U915" i="6"/>
  <c r="V915" i="6" s="1"/>
  <c r="D915" i="6" s="1"/>
  <c r="U353" i="6"/>
  <c r="V353" i="6" s="1"/>
  <c r="D353" i="6" s="1"/>
  <c r="U168" i="6"/>
  <c r="V168" i="6" s="1"/>
  <c r="D168" i="6" s="1"/>
  <c r="U305" i="6"/>
  <c r="V305" i="6" s="1"/>
  <c r="D305" i="6" s="1"/>
  <c r="U376" i="6"/>
  <c r="V376" i="6" s="1"/>
  <c r="D376" i="6" s="1"/>
  <c r="U483" i="6"/>
  <c r="V483" i="6" s="1"/>
  <c r="D483" i="6" s="1"/>
  <c r="U482" i="6"/>
  <c r="V482" i="6" s="1"/>
  <c r="D482" i="6" s="1"/>
  <c r="U501" i="6"/>
  <c r="V501" i="6" s="1"/>
  <c r="D501" i="6" s="1"/>
  <c r="U987" i="6"/>
  <c r="V987" i="6" s="1"/>
  <c r="D987" i="6" s="1"/>
  <c r="U904" i="6"/>
  <c r="V904" i="6" s="1"/>
  <c r="D904" i="6" s="1"/>
  <c r="U49" i="6"/>
  <c r="V49" i="6" s="1"/>
  <c r="D49" i="6" s="1"/>
  <c r="U323" i="6"/>
  <c r="V323" i="6" s="1"/>
  <c r="D323" i="6" s="1"/>
  <c r="U447" i="6"/>
  <c r="V447" i="6" s="1"/>
  <c r="D447" i="6" s="1"/>
  <c r="U781" i="6"/>
  <c r="V781" i="6" s="1"/>
  <c r="D781" i="6" s="1"/>
  <c r="U922" i="6"/>
  <c r="V922" i="6" s="1"/>
  <c r="D922" i="6" s="1"/>
  <c r="U771" i="6"/>
  <c r="V771" i="6" s="1"/>
  <c r="D771" i="6" s="1"/>
  <c r="AC902" i="6"/>
  <c r="AD902" i="6" s="1"/>
  <c r="B902" i="6" s="1"/>
  <c r="U546" i="6"/>
  <c r="V546" i="6" s="1"/>
  <c r="D546" i="6" s="1"/>
  <c r="U738" i="6"/>
  <c r="V738" i="6" s="1"/>
  <c r="D738" i="6" s="1"/>
  <c r="U180" i="6"/>
  <c r="V180" i="6" s="1"/>
  <c r="D180" i="6" s="1"/>
  <c r="U424" i="6"/>
  <c r="V424" i="6" s="1"/>
  <c r="D424" i="6" s="1"/>
  <c r="U668" i="6"/>
  <c r="V668" i="6" s="1"/>
  <c r="D668" i="6" s="1"/>
  <c r="U560" i="6"/>
  <c r="V560" i="6" s="1"/>
  <c r="D560" i="6" s="1"/>
  <c r="U785" i="6"/>
  <c r="V785" i="6" s="1"/>
  <c r="D785" i="6" s="1"/>
  <c r="U681" i="6"/>
  <c r="V681" i="6" s="1"/>
  <c r="D681" i="6" s="1"/>
  <c r="U852" i="6"/>
  <c r="V852" i="6" s="1"/>
  <c r="D852" i="6" s="1"/>
  <c r="U779" i="6"/>
  <c r="V779" i="6" s="1"/>
  <c r="D779" i="6" s="1"/>
  <c r="U550" i="6"/>
  <c r="V550" i="6" s="1"/>
  <c r="D550" i="6" s="1"/>
  <c r="U577" i="6"/>
  <c r="V577" i="6" s="1"/>
  <c r="D577" i="6" s="1"/>
  <c r="U83" i="6"/>
  <c r="V83" i="6" s="1"/>
  <c r="D83" i="6" s="1"/>
  <c r="AC780" i="6"/>
  <c r="AD780" i="6" s="1"/>
  <c r="B780" i="6" s="1"/>
  <c r="AC775" i="6"/>
  <c r="AD775" i="6" s="1"/>
  <c r="B775" i="6" s="1"/>
  <c r="U8" i="6"/>
  <c r="V8" i="6" s="1"/>
  <c r="D8" i="6" s="1"/>
  <c r="U135" i="6"/>
  <c r="V135" i="6" s="1"/>
  <c r="D135" i="6" s="1"/>
  <c r="U101" i="6"/>
  <c r="V101" i="6" s="1"/>
  <c r="D101" i="6" s="1"/>
  <c r="U894" i="6"/>
  <c r="V894" i="6" s="1"/>
  <c r="D894" i="6" s="1"/>
  <c r="U900" i="6"/>
  <c r="V900" i="6" s="1"/>
  <c r="D900" i="6" s="1"/>
  <c r="U960" i="6"/>
  <c r="V960" i="6" s="1"/>
  <c r="D960" i="6" s="1"/>
  <c r="AC144" i="6"/>
  <c r="AD144" i="6" s="1"/>
  <c r="B144" i="6" s="1"/>
  <c r="U604" i="6"/>
  <c r="V604" i="6" s="1"/>
  <c r="D604" i="6" s="1"/>
  <c r="U346" i="6"/>
  <c r="V346" i="6" s="1"/>
  <c r="D346" i="6" s="1"/>
  <c r="U857" i="6"/>
  <c r="V857" i="6" s="1"/>
  <c r="D857" i="6" s="1"/>
  <c r="U979" i="6"/>
  <c r="V979" i="6" s="1"/>
  <c r="D979" i="6" s="1"/>
  <c r="U879" i="6"/>
  <c r="V879" i="6" s="1"/>
  <c r="D879" i="6" s="1"/>
  <c r="U846" i="6"/>
  <c r="V846" i="6" s="1"/>
  <c r="D846" i="6" s="1"/>
  <c r="U458" i="6"/>
  <c r="V458" i="6" s="1"/>
  <c r="D458" i="6" s="1"/>
  <c r="U633" i="6"/>
  <c r="V633" i="6" s="1"/>
  <c r="D633" i="6" s="1"/>
  <c r="U32" i="6"/>
  <c r="V32" i="6" s="1"/>
  <c r="D32" i="6" s="1"/>
  <c r="U707" i="6"/>
  <c r="V707" i="6" s="1"/>
  <c r="D707" i="6" s="1"/>
  <c r="U817" i="6"/>
  <c r="V817" i="6" s="1"/>
  <c r="D817" i="6" s="1"/>
  <c r="AC362" i="6"/>
  <c r="AD362" i="6" s="1"/>
  <c r="B362" i="6" s="1"/>
  <c r="U241" i="6"/>
  <c r="V241" i="6" s="1"/>
  <c r="D241" i="6" s="1"/>
  <c r="U446" i="6"/>
  <c r="V446" i="6" s="1"/>
  <c r="D446" i="6" s="1"/>
  <c r="U294" i="6"/>
  <c r="V294" i="6" s="1"/>
  <c r="D294" i="6" s="1"/>
  <c r="U43" i="6"/>
  <c r="V43" i="6" s="1"/>
  <c r="D43" i="6" s="1"/>
  <c r="U964" i="6"/>
  <c r="V964" i="6" s="1"/>
  <c r="D964" i="6" s="1"/>
  <c r="U621" i="6"/>
  <c r="V621" i="6" s="1"/>
  <c r="D621" i="6" s="1"/>
  <c r="AC160" i="6"/>
  <c r="AD160" i="6" s="1"/>
  <c r="B160" i="6" s="1"/>
  <c r="U175" i="6"/>
  <c r="V175" i="6" s="1"/>
  <c r="D175" i="6" s="1"/>
  <c r="U150" i="6"/>
  <c r="V150" i="6" s="1"/>
  <c r="D150" i="6" s="1"/>
  <c r="U315" i="6"/>
  <c r="V315" i="6" s="1"/>
  <c r="D315" i="6" s="1"/>
  <c r="U85" i="6"/>
  <c r="V85" i="6" s="1"/>
  <c r="D85" i="6" s="1"/>
  <c r="U359" i="6"/>
  <c r="V359" i="6" s="1"/>
  <c r="D359" i="6" s="1"/>
  <c r="U349" i="6"/>
  <c r="V349" i="6" s="1"/>
  <c r="D349" i="6" s="1"/>
  <c r="U608" i="6"/>
  <c r="V608" i="6" s="1"/>
  <c r="D608" i="6" s="1"/>
  <c r="U149" i="6"/>
  <c r="V149" i="6" s="1"/>
  <c r="D149" i="6" s="1"/>
  <c r="U363" i="6"/>
  <c r="V363" i="6" s="1"/>
  <c r="D363" i="6" s="1"/>
  <c r="U901" i="6"/>
  <c r="V901" i="6" s="1"/>
  <c r="D901" i="6" s="1"/>
  <c r="U372" i="6"/>
  <c r="V372" i="6" s="1"/>
  <c r="D372" i="6" s="1"/>
  <c r="AC482" i="6"/>
  <c r="AD482" i="6" s="1"/>
  <c r="B482" i="6" s="1"/>
  <c r="U321" i="6"/>
  <c r="V321" i="6" s="1"/>
  <c r="D321" i="6" s="1"/>
  <c r="AC563" i="6"/>
  <c r="AD563" i="6" s="1"/>
  <c r="B563" i="6" s="1"/>
  <c r="U498" i="6"/>
  <c r="V498" i="6" s="1"/>
  <c r="D498" i="6" s="1"/>
  <c r="U167" i="6"/>
  <c r="V167" i="6" s="1"/>
  <c r="D167" i="6" s="1"/>
  <c r="U601" i="6"/>
  <c r="V601" i="6" s="1"/>
  <c r="D601" i="6" s="1"/>
  <c r="U338" i="6"/>
  <c r="V338" i="6" s="1"/>
  <c r="D338" i="6" s="1"/>
  <c r="AC273" i="6"/>
  <c r="AD273" i="6" s="1"/>
  <c r="B273" i="6" s="1"/>
  <c r="AC525" i="6"/>
  <c r="AD525" i="6" s="1"/>
  <c r="B525" i="6" s="1"/>
  <c r="U208" i="6"/>
  <c r="V208" i="6" s="1"/>
  <c r="D208" i="6" s="1"/>
  <c r="U603" i="6"/>
  <c r="V603" i="6" s="1"/>
  <c r="D603" i="6" s="1"/>
  <c r="AC909" i="6"/>
  <c r="AD909" i="6" s="1"/>
  <c r="B909" i="6" s="1"/>
  <c r="AC410" i="6"/>
  <c r="AD410" i="6" s="1"/>
  <c r="B410" i="6" s="1"/>
  <c r="AC287" i="6"/>
  <c r="AD287" i="6" s="1"/>
  <c r="B287" i="6" s="1"/>
  <c r="C287" i="6" s="1"/>
  <c r="AC284" i="6"/>
  <c r="AD284" i="6" s="1"/>
  <c r="B284" i="6" s="1"/>
  <c r="I284" i="6" s="1"/>
  <c r="AC548" i="6"/>
  <c r="AD548" i="6" s="1"/>
  <c r="B548" i="6" s="1"/>
  <c r="J548" i="6" s="1"/>
  <c r="AC922" i="6"/>
  <c r="AD922" i="6" s="1"/>
  <c r="B922" i="6" s="1"/>
  <c r="G922" i="6" s="1"/>
  <c r="AC266" i="6"/>
  <c r="AD266" i="6" s="1"/>
  <c r="B266" i="6" s="1"/>
  <c r="G266" i="6" s="1"/>
  <c r="AC701" i="6"/>
  <c r="AD701" i="6" s="1"/>
  <c r="B701" i="6" s="1"/>
  <c r="J701" i="6" s="1"/>
  <c r="AC644" i="6"/>
  <c r="AD644" i="6" s="1"/>
  <c r="B644" i="6" s="1"/>
  <c r="K644" i="6" s="1"/>
  <c r="AC279" i="6"/>
  <c r="AD279" i="6" s="1"/>
  <c r="B279" i="6" s="1"/>
  <c r="G279" i="6" s="1"/>
  <c r="AC924" i="6"/>
  <c r="AD924" i="6" s="1"/>
  <c r="B924" i="6" s="1"/>
  <c r="F924" i="6" s="1"/>
  <c r="AC37" i="6"/>
  <c r="AD37" i="6" s="1"/>
  <c r="B37" i="6" s="1"/>
  <c r="K37" i="6" s="1"/>
  <c r="U567" i="6"/>
  <c r="V567" i="6" s="1"/>
  <c r="D567" i="6" s="1"/>
  <c r="U60" i="6"/>
  <c r="V60" i="6" s="1"/>
  <c r="D60" i="6" s="1"/>
  <c r="U519" i="6"/>
  <c r="V519" i="6" s="1"/>
  <c r="D519" i="6" s="1"/>
  <c r="U286" i="6"/>
  <c r="V286" i="6" s="1"/>
  <c r="D286" i="6" s="1"/>
  <c r="U531" i="6"/>
  <c r="V531" i="6" s="1"/>
  <c r="D531" i="6" s="1"/>
  <c r="U416" i="6"/>
  <c r="V416" i="6" s="1"/>
  <c r="D416" i="6" s="1"/>
  <c r="U212" i="6"/>
  <c r="V212" i="6" s="1"/>
  <c r="D212" i="6" s="1"/>
  <c r="U778" i="6"/>
  <c r="V778" i="6" s="1"/>
  <c r="D778" i="6" s="1"/>
  <c r="U645" i="6"/>
  <c r="V645" i="6" s="1"/>
  <c r="D645" i="6" s="1"/>
  <c r="U563" i="6"/>
  <c r="V563" i="6" s="1"/>
  <c r="D563" i="6" s="1"/>
  <c r="U159" i="6"/>
  <c r="V159" i="6" s="1"/>
  <c r="D159" i="6" s="1"/>
  <c r="U627" i="6"/>
  <c r="V627" i="6" s="1"/>
  <c r="D627" i="6" s="1"/>
  <c r="U543" i="6"/>
  <c r="V543" i="6" s="1"/>
  <c r="D543" i="6" s="1"/>
  <c r="U331" i="6"/>
  <c r="V331" i="6" s="1"/>
  <c r="D331" i="6" s="1"/>
  <c r="U557" i="6"/>
  <c r="V557" i="6" s="1"/>
  <c r="D557" i="6" s="1"/>
  <c r="AC19" i="6"/>
  <c r="AD19" i="6" s="1"/>
  <c r="B19" i="6" s="1"/>
  <c r="U675" i="6"/>
  <c r="V675" i="6" s="1"/>
  <c r="D675" i="6" s="1"/>
  <c r="AC806" i="6"/>
  <c r="AD806" i="6" s="1"/>
  <c r="B806" i="6" s="1"/>
  <c r="U28" i="6"/>
  <c r="V28" i="6" s="1"/>
  <c r="D28" i="6" s="1"/>
  <c r="U989" i="6"/>
  <c r="V989" i="6" s="1"/>
  <c r="D989" i="6" s="1"/>
  <c r="AC350" i="6"/>
  <c r="AD350" i="6" s="1"/>
  <c r="B350" i="6" s="1"/>
  <c r="U65" i="6"/>
  <c r="V65" i="6" s="1"/>
  <c r="D65" i="6" s="1"/>
  <c r="U352" i="6"/>
  <c r="V352" i="6" s="1"/>
  <c r="D352" i="6" s="1"/>
  <c r="AC133" i="6"/>
  <c r="AD133" i="6" s="1"/>
  <c r="B133" i="6" s="1"/>
  <c r="U78" i="6"/>
  <c r="V78" i="6" s="1"/>
  <c r="D78" i="6" s="1"/>
  <c r="AC796" i="6"/>
  <c r="AD796" i="6" s="1"/>
  <c r="B796" i="6" s="1"/>
  <c r="AC305" i="6"/>
  <c r="AD305" i="6" s="1"/>
  <c r="B305" i="6" s="1"/>
  <c r="AC401" i="6"/>
  <c r="AD401" i="6" s="1"/>
  <c r="B401" i="6" s="1"/>
  <c r="AC980" i="6"/>
  <c r="AD980" i="6" s="1"/>
  <c r="B980" i="6" s="1"/>
  <c r="U285" i="6"/>
  <c r="V285" i="6" s="1"/>
  <c r="D285" i="6" s="1"/>
  <c r="U248" i="6"/>
  <c r="V248" i="6" s="1"/>
  <c r="D248" i="6" s="1"/>
  <c r="AC359" i="6"/>
  <c r="AD359" i="6" s="1"/>
  <c r="B359" i="6" s="1"/>
  <c r="AC231" i="6"/>
  <c r="AD231" i="6" s="1"/>
  <c r="B231" i="6" s="1"/>
  <c r="H231" i="6" s="1"/>
  <c r="AC232" i="6"/>
  <c r="AD232" i="6" s="1"/>
  <c r="B232" i="6" s="1"/>
  <c r="K232" i="6" s="1"/>
  <c r="U176" i="6"/>
  <c r="V176" i="6" s="1"/>
  <c r="D176" i="6" s="1"/>
  <c r="AC694" i="6"/>
  <c r="AD694" i="6" s="1"/>
  <c r="B694" i="6" s="1"/>
  <c r="E694" i="6" s="1"/>
  <c r="AC543" i="6"/>
  <c r="AD543" i="6" s="1"/>
  <c r="B543" i="6" s="1"/>
  <c r="C543" i="6" s="1"/>
  <c r="U152" i="6"/>
  <c r="V152" i="6" s="1"/>
  <c r="D152" i="6" s="1"/>
  <c r="AC640" i="6"/>
  <c r="AD640" i="6" s="1"/>
  <c r="B640" i="6" s="1"/>
  <c r="E640" i="6" s="1"/>
  <c r="AC797" i="6"/>
  <c r="AD797" i="6" s="1"/>
  <c r="B797" i="6" s="1"/>
  <c r="I797" i="6" s="1"/>
  <c r="AC421" i="6"/>
  <c r="AD421" i="6" s="1"/>
  <c r="B421" i="6" s="1"/>
  <c r="F421" i="6" s="1"/>
  <c r="AC900" i="6"/>
  <c r="AD900" i="6" s="1"/>
  <c r="B900" i="6" s="1"/>
  <c r="F900" i="6" s="1"/>
  <c r="AC140" i="6"/>
  <c r="AD140" i="6" s="1"/>
  <c r="B140" i="6" s="1"/>
  <c r="AC151" i="6"/>
  <c r="AD151" i="6" s="1"/>
  <c r="B151" i="6" s="1"/>
  <c r="U266" i="6"/>
  <c r="V266" i="6" s="1"/>
  <c r="D266" i="6" s="1"/>
  <c r="U17" i="6"/>
  <c r="V17" i="6" s="1"/>
  <c r="D17" i="6" s="1"/>
  <c r="U385" i="6"/>
  <c r="V385" i="6" s="1"/>
  <c r="D385" i="6" s="1"/>
  <c r="AC127" i="6"/>
  <c r="AD127" i="6" s="1"/>
  <c r="B127" i="6" s="1"/>
  <c r="U521" i="6"/>
  <c r="V521" i="6" s="1"/>
  <c r="D521" i="6" s="1"/>
  <c r="AC340" i="6"/>
  <c r="AD340" i="6" s="1"/>
  <c r="B340" i="6" s="1"/>
  <c r="U509" i="6"/>
  <c r="V509" i="6" s="1"/>
  <c r="D509" i="6" s="1"/>
  <c r="U51" i="6"/>
  <c r="V51" i="6" s="1"/>
  <c r="D51" i="6" s="1"/>
  <c r="U536" i="6"/>
  <c r="V536" i="6" s="1"/>
  <c r="D536" i="6" s="1"/>
  <c r="U417" i="6"/>
  <c r="V417" i="6" s="1"/>
  <c r="D417" i="6" s="1"/>
  <c r="U82" i="6"/>
  <c r="V82" i="6" s="1"/>
  <c r="D82" i="6" s="1"/>
  <c r="U562" i="6"/>
  <c r="V562" i="6" s="1"/>
  <c r="D562" i="6" s="1"/>
  <c r="U667" i="6"/>
  <c r="V667" i="6" s="1"/>
  <c r="D667" i="6" s="1"/>
  <c r="AC327" i="6"/>
  <c r="AD327" i="6" s="1"/>
  <c r="B327" i="6" s="1"/>
  <c r="U113" i="6"/>
  <c r="V113" i="6" s="1"/>
  <c r="D113" i="6" s="1"/>
  <c r="AC954" i="6"/>
  <c r="AD954" i="6" s="1"/>
  <c r="B954" i="6" s="1"/>
  <c r="AC836" i="6"/>
  <c r="AD836" i="6" s="1"/>
  <c r="B836" i="6" s="1"/>
  <c r="U45" i="6"/>
  <c r="V45" i="6" s="1"/>
  <c r="D45" i="6" s="1"/>
  <c r="U865" i="6"/>
  <c r="V865" i="6" s="1"/>
  <c r="D865" i="6" s="1"/>
  <c r="U55" i="6"/>
  <c r="V55" i="6" s="1"/>
  <c r="D55" i="6" s="1"/>
  <c r="U137" i="6"/>
  <c r="V137" i="6" s="1"/>
  <c r="D137" i="6" s="1"/>
  <c r="U479" i="6"/>
  <c r="V479" i="6" s="1"/>
  <c r="D479" i="6" s="1"/>
  <c r="U257" i="6"/>
  <c r="V257" i="6" s="1"/>
  <c r="D257" i="6" s="1"/>
  <c r="AC787" i="6"/>
  <c r="AD787" i="6" s="1"/>
  <c r="B787" i="6" s="1"/>
  <c r="AC580" i="6"/>
  <c r="AD580" i="6" s="1"/>
  <c r="B580" i="6" s="1"/>
  <c r="AC761" i="6"/>
  <c r="AD761" i="6" s="1"/>
  <c r="B761" i="6" s="1"/>
  <c r="AC647" i="6"/>
  <c r="AD647" i="6" s="1"/>
  <c r="B647" i="6" s="1"/>
  <c r="H647" i="6" s="1"/>
  <c r="AC32" i="6"/>
  <c r="AD32" i="6" s="1"/>
  <c r="B32" i="6" s="1"/>
  <c r="H32" i="6" s="1"/>
  <c r="U52" i="6"/>
  <c r="V52" i="6" s="1"/>
  <c r="D52" i="6" s="1"/>
  <c r="AC183" i="6"/>
  <c r="AD183" i="6" s="1"/>
  <c r="B183" i="6" s="1"/>
  <c r="J183" i="6" s="1"/>
  <c r="AC398" i="6"/>
  <c r="AD398" i="6" s="1"/>
  <c r="B398" i="6" s="1"/>
  <c r="I398" i="6" s="1"/>
  <c r="AC542" i="6"/>
  <c r="AD542" i="6" s="1"/>
  <c r="B542" i="6" s="1"/>
  <c r="I542" i="6" s="1"/>
  <c r="AC984" i="6"/>
  <c r="AD984" i="6" s="1"/>
  <c r="B984" i="6" s="1"/>
  <c r="F984" i="6" s="1"/>
  <c r="AC917" i="6"/>
  <c r="AD917" i="6" s="1"/>
  <c r="B917" i="6" s="1"/>
  <c r="F917" i="6" s="1"/>
  <c r="AC508" i="6"/>
  <c r="AD508" i="6" s="1"/>
  <c r="B508" i="6" s="1"/>
  <c r="G508" i="6" s="1"/>
  <c r="U495" i="6"/>
  <c r="V495" i="6" s="1"/>
  <c r="D495" i="6" s="1"/>
  <c r="AC841" i="6"/>
  <c r="AD841" i="6" s="1"/>
  <c r="B841" i="6" s="1"/>
  <c r="E841" i="6" s="1"/>
  <c r="AC779" i="6"/>
  <c r="AD779" i="6" s="1"/>
  <c r="B779" i="6" s="1"/>
  <c r="E779" i="6" s="1"/>
  <c r="AC854" i="6"/>
  <c r="AD854" i="6" s="1"/>
  <c r="B854" i="6" s="1"/>
  <c r="F854" i="6" s="1"/>
  <c r="AC764" i="6"/>
  <c r="AD764" i="6" s="1"/>
  <c r="B764" i="6" s="1"/>
  <c r="I764" i="6" s="1"/>
  <c r="U229" i="6"/>
  <c r="V229" i="6" s="1"/>
  <c r="D229" i="6" s="1"/>
  <c r="U613" i="6"/>
  <c r="V613" i="6" s="1"/>
  <c r="D613" i="6" s="1"/>
  <c r="U612" i="6"/>
  <c r="V612" i="6" s="1"/>
  <c r="D612" i="6" s="1"/>
  <c r="U449" i="6"/>
  <c r="V449" i="6" s="1"/>
  <c r="D449" i="6" s="1"/>
  <c r="U870" i="6"/>
  <c r="V870" i="6" s="1"/>
  <c r="D870" i="6" s="1"/>
  <c r="U415" i="6"/>
  <c r="V415" i="6" s="1"/>
  <c r="D415" i="6" s="1"/>
  <c r="U392" i="6"/>
  <c r="V392" i="6" s="1"/>
  <c r="D392" i="6" s="1"/>
  <c r="U426" i="6"/>
  <c r="V426" i="6" s="1"/>
  <c r="D426" i="6" s="1"/>
  <c r="U427" i="6"/>
  <c r="V427" i="6" s="1"/>
  <c r="D427" i="6" s="1"/>
  <c r="U467" i="6"/>
  <c r="V467" i="6" s="1"/>
  <c r="D467" i="6" s="1"/>
  <c r="U291" i="6"/>
  <c r="V291" i="6" s="1"/>
  <c r="D291" i="6" s="1"/>
  <c r="U136" i="6"/>
  <c r="V136" i="6" s="1"/>
  <c r="D136" i="6" s="1"/>
  <c r="U903" i="6"/>
  <c r="V903" i="6" s="1"/>
  <c r="D903" i="6" s="1"/>
  <c r="U717" i="6"/>
  <c r="V717" i="6" s="1"/>
  <c r="D717" i="6" s="1"/>
  <c r="U402" i="6"/>
  <c r="V402" i="6" s="1"/>
  <c r="D402" i="6" s="1"/>
  <c r="U625" i="6"/>
  <c r="V625" i="6" s="1"/>
  <c r="D625" i="6" s="1"/>
  <c r="U185" i="6"/>
  <c r="V185" i="6" s="1"/>
  <c r="D185" i="6" s="1"/>
  <c r="U752" i="6"/>
  <c r="V752" i="6" s="1"/>
  <c r="D752" i="6" s="1"/>
  <c r="U10" i="6"/>
  <c r="V10" i="6" s="1"/>
  <c r="D10" i="6" s="1"/>
  <c r="U235" i="6"/>
  <c r="V235" i="6" s="1"/>
  <c r="D235" i="6" s="1"/>
  <c r="U652" i="6"/>
  <c r="V652" i="6" s="1"/>
  <c r="D652" i="6" s="1"/>
  <c r="U821" i="6"/>
  <c r="V821" i="6" s="1"/>
  <c r="D821" i="6" s="1"/>
  <c r="U127" i="6"/>
  <c r="V127" i="6" s="1"/>
  <c r="D127" i="6" s="1"/>
  <c r="U232" i="6"/>
  <c r="V232" i="6" s="1"/>
  <c r="D232" i="6" s="1"/>
  <c r="AC622" i="6"/>
  <c r="AD622" i="6" s="1"/>
  <c r="B622" i="6" s="1"/>
  <c r="AC953" i="6"/>
  <c r="AD953" i="6" s="1"/>
  <c r="B953" i="6" s="1"/>
  <c r="AC990" i="6"/>
  <c r="AD990" i="6" s="1"/>
  <c r="B990" i="6" s="1"/>
  <c r="U299" i="6"/>
  <c r="V299" i="6" s="1"/>
  <c r="D299" i="6" s="1"/>
  <c r="AC687" i="6"/>
  <c r="AD687" i="6" s="1"/>
  <c r="B687" i="6" s="1"/>
  <c r="AC122" i="6"/>
  <c r="AD122" i="6" s="1"/>
  <c r="B122" i="6" s="1"/>
  <c r="U41" i="6"/>
  <c r="V41" i="6" s="1"/>
  <c r="D41" i="6" s="1"/>
  <c r="AC975" i="6"/>
  <c r="AD975" i="6" s="1"/>
  <c r="B975" i="6" s="1"/>
  <c r="AC970" i="6"/>
  <c r="AD970" i="6" s="1"/>
  <c r="B970" i="6" s="1"/>
  <c r="AC737" i="6"/>
  <c r="AD737" i="6" s="1"/>
  <c r="B737" i="6" s="1"/>
  <c r="AC676" i="6"/>
  <c r="AD676" i="6" s="1"/>
  <c r="B676" i="6" s="1"/>
  <c r="AC866" i="6"/>
  <c r="AD866" i="6" s="1"/>
  <c r="B866" i="6" s="1"/>
  <c r="AC727" i="6"/>
  <c r="AD727" i="6" s="1"/>
  <c r="B727" i="6" s="1"/>
  <c r="AC810" i="6"/>
  <c r="AD810" i="6" s="1"/>
  <c r="B810" i="6" s="1"/>
  <c r="AC628" i="6"/>
  <c r="AD628" i="6" s="1"/>
  <c r="B628" i="6" s="1"/>
  <c r="AC693" i="6"/>
  <c r="AD693" i="6" s="1"/>
  <c r="B693" i="6" s="1"/>
  <c r="AC777" i="6"/>
  <c r="AD777" i="6" s="1"/>
  <c r="B777" i="6" s="1"/>
  <c r="AC872" i="6"/>
  <c r="AD872" i="6" s="1"/>
  <c r="B872" i="6" s="1"/>
  <c r="U219" i="6"/>
  <c r="V219" i="6" s="1"/>
  <c r="D219" i="6" s="1"/>
  <c r="U404" i="6"/>
  <c r="V404" i="6" s="1"/>
  <c r="D404" i="6" s="1"/>
  <c r="U39" i="6"/>
  <c r="V39" i="6" s="1"/>
  <c r="D39" i="6" s="1"/>
  <c r="AC625" i="6"/>
  <c r="AD625" i="6" s="1"/>
  <c r="B625" i="6" s="1"/>
  <c r="U445" i="6"/>
  <c r="V445" i="6" s="1"/>
  <c r="D445" i="6" s="1"/>
  <c r="U504" i="6"/>
  <c r="V504" i="6" s="1"/>
  <c r="D504" i="6" s="1"/>
  <c r="U397" i="6"/>
  <c r="V397" i="6" s="1"/>
  <c r="D397" i="6" s="1"/>
  <c r="U151" i="6"/>
  <c r="V151" i="6" s="1"/>
  <c r="D151" i="6" s="1"/>
  <c r="U53" i="6"/>
  <c r="V53" i="6" s="1"/>
  <c r="D53" i="6" s="1"/>
  <c r="AC497" i="6"/>
  <c r="AD497" i="6" s="1"/>
  <c r="B497" i="6" s="1"/>
  <c r="U283" i="6"/>
  <c r="V283" i="6" s="1"/>
  <c r="D283" i="6" s="1"/>
  <c r="U131" i="6"/>
  <c r="V131" i="6" s="1"/>
  <c r="D131" i="6" s="1"/>
  <c r="U508" i="6"/>
  <c r="V508" i="6" s="1"/>
  <c r="D508" i="6" s="1"/>
  <c r="U517" i="6"/>
  <c r="V517" i="6" s="1"/>
  <c r="D517" i="6" s="1"/>
  <c r="U296" i="6"/>
  <c r="V296" i="6" s="1"/>
  <c r="D296" i="6" s="1"/>
  <c r="AC589" i="6"/>
  <c r="AD589" i="6" s="1"/>
  <c r="B589" i="6" s="1"/>
  <c r="AC9" i="6"/>
  <c r="AD9" i="6" s="1"/>
  <c r="B9" i="6" s="1"/>
  <c r="U108" i="6"/>
  <c r="V108" i="6" s="1"/>
  <c r="D108" i="6" s="1"/>
  <c r="U209" i="6"/>
  <c r="V209" i="6" s="1"/>
  <c r="D209" i="6" s="1"/>
  <c r="U965" i="6"/>
  <c r="V965" i="6" s="1"/>
  <c r="D965" i="6" s="1"/>
  <c r="U635" i="6"/>
  <c r="V635" i="6" s="1"/>
  <c r="D635" i="6" s="1"/>
  <c r="U210" i="6"/>
  <c r="V210" i="6" s="1"/>
  <c r="D210" i="6" s="1"/>
  <c r="U340" i="6"/>
  <c r="V340" i="6" s="1"/>
  <c r="D340" i="6" s="1"/>
  <c r="U403" i="6"/>
  <c r="V403" i="6" s="1"/>
  <c r="D403" i="6" s="1"/>
  <c r="AC767" i="6"/>
  <c r="AD767" i="6" s="1"/>
  <c r="B767" i="6" s="1"/>
  <c r="G767" i="6" s="1"/>
  <c r="AC837" i="6"/>
  <c r="AD837" i="6" s="1"/>
  <c r="B837" i="6" s="1"/>
  <c r="F837" i="6" s="1"/>
  <c r="U544" i="6"/>
  <c r="V544" i="6" s="1"/>
  <c r="D544" i="6" s="1"/>
  <c r="U493" i="6"/>
  <c r="V493" i="6" s="1"/>
  <c r="D493" i="6" s="1"/>
  <c r="AC651" i="6"/>
  <c r="AD651" i="6" s="1"/>
  <c r="B651" i="6" s="1"/>
  <c r="H651" i="6" s="1"/>
  <c r="AC462" i="6"/>
  <c r="AD462" i="6" s="1"/>
  <c r="B462" i="6" s="1"/>
  <c r="C462" i="6" s="1"/>
  <c r="U276" i="6"/>
  <c r="V276" i="6" s="1"/>
  <c r="D276" i="6" s="1"/>
  <c r="AC582" i="6"/>
  <c r="AD582" i="6" s="1"/>
  <c r="B582" i="6" s="1"/>
  <c r="H582" i="6" s="1"/>
  <c r="AC739" i="6"/>
  <c r="AD739" i="6" s="1"/>
  <c r="B739" i="6" s="1"/>
  <c r="C739" i="6" s="1"/>
  <c r="AC348" i="6"/>
  <c r="AD348" i="6" s="1"/>
  <c r="B348" i="6" s="1"/>
  <c r="G348" i="6" s="1"/>
  <c r="AC426" i="6"/>
  <c r="AD426" i="6" s="1"/>
  <c r="B426" i="6" s="1"/>
  <c r="K426" i="6" s="1"/>
  <c r="AC533" i="6"/>
  <c r="AD533" i="6" s="1"/>
  <c r="B533" i="6" s="1"/>
  <c r="I533" i="6" s="1"/>
  <c r="AC847" i="6"/>
  <c r="AD847" i="6" s="1"/>
  <c r="B847" i="6" s="1"/>
  <c r="G847" i="6" s="1"/>
  <c r="AC957" i="6"/>
  <c r="AD957" i="6" s="1"/>
  <c r="B957" i="6" s="1"/>
  <c r="G957" i="6" s="1"/>
  <c r="AC801" i="6"/>
  <c r="AD801" i="6" s="1"/>
  <c r="B801" i="6" s="1"/>
  <c r="G801" i="6" s="1"/>
  <c r="AC754" i="6"/>
  <c r="AD754" i="6" s="1"/>
  <c r="B754" i="6" s="1"/>
  <c r="J754" i="6" s="1"/>
  <c r="U394" i="6"/>
  <c r="V394" i="6" s="1"/>
  <c r="D394" i="6" s="1"/>
  <c r="U729" i="6"/>
  <c r="V729" i="6" s="1"/>
  <c r="D729" i="6" s="1"/>
  <c r="U13" i="6"/>
  <c r="V13" i="6" s="1"/>
  <c r="D13" i="6" s="1"/>
  <c r="U455" i="6"/>
  <c r="V455" i="6" s="1"/>
  <c r="D455" i="6" s="1"/>
  <c r="AC260" i="6"/>
  <c r="AD260" i="6" s="1"/>
  <c r="B260" i="6" s="1"/>
  <c r="U216" i="6"/>
  <c r="V216" i="6" s="1"/>
  <c r="D216" i="6" s="1"/>
  <c r="U548" i="6"/>
  <c r="V548" i="6" s="1"/>
  <c r="D548" i="6" s="1"/>
  <c r="AC853" i="6"/>
  <c r="AD853" i="6" s="1"/>
  <c r="B853" i="6" s="1"/>
  <c r="U576" i="6"/>
  <c r="V576" i="6" s="1"/>
  <c r="D576" i="6" s="1"/>
  <c r="AC520" i="6"/>
  <c r="AD520" i="6" s="1"/>
  <c r="B520" i="6" s="1"/>
  <c r="U341" i="6"/>
  <c r="V341" i="6" s="1"/>
  <c r="D341" i="6" s="1"/>
  <c r="U239" i="6"/>
  <c r="V239" i="6" s="1"/>
  <c r="D239" i="6" s="1"/>
  <c r="AC84" i="6"/>
  <c r="AD84" i="6" s="1"/>
  <c r="B84" i="6" s="1"/>
  <c r="U689" i="6"/>
  <c r="V689" i="6" s="1"/>
  <c r="D689" i="6" s="1"/>
  <c r="U899" i="6"/>
  <c r="V899" i="6" s="1"/>
  <c r="D899" i="6" s="1"/>
  <c r="AC636" i="6"/>
  <c r="AD636" i="6" s="1"/>
  <c r="B636" i="6" s="1"/>
  <c r="U951" i="6"/>
  <c r="V951" i="6" s="1"/>
  <c r="D951" i="6" s="1"/>
  <c r="U593" i="6"/>
  <c r="V593" i="6" s="1"/>
  <c r="D593" i="6" s="1"/>
  <c r="U466" i="6"/>
  <c r="V466" i="6" s="1"/>
  <c r="D466" i="6" s="1"/>
  <c r="U206" i="6"/>
  <c r="V206" i="6" s="1"/>
  <c r="D206" i="6" s="1"/>
  <c r="U439" i="6"/>
  <c r="V439" i="6" s="1"/>
  <c r="D439" i="6" s="1"/>
  <c r="U558" i="6"/>
  <c r="V558" i="6" s="1"/>
  <c r="D558" i="6" s="1"/>
  <c r="AC97" i="6"/>
  <c r="AD97" i="6" s="1"/>
  <c r="B97" i="6" s="1"/>
  <c r="AC481" i="6"/>
  <c r="AD481" i="6" s="1"/>
  <c r="B481" i="6" s="1"/>
  <c r="U318" i="6"/>
  <c r="V318" i="6" s="1"/>
  <c r="D318" i="6" s="1"/>
  <c r="U476" i="6"/>
  <c r="V476" i="6" s="1"/>
  <c r="D476" i="6" s="1"/>
  <c r="U423" i="6"/>
  <c r="V423" i="6" s="1"/>
  <c r="D423" i="6" s="1"/>
  <c r="AC114" i="6"/>
  <c r="AD114" i="6" s="1"/>
  <c r="B114" i="6" s="1"/>
  <c r="E114" i="6" s="1"/>
  <c r="U289" i="6"/>
  <c r="V289" i="6" s="1"/>
  <c r="D289" i="6" s="1"/>
  <c r="AC935" i="6"/>
  <c r="AD935" i="6" s="1"/>
  <c r="B935" i="6" s="1"/>
  <c r="I935" i="6" s="1"/>
  <c r="AC346" i="6"/>
  <c r="AD346" i="6" s="1"/>
  <c r="B346" i="6" s="1"/>
  <c r="C346" i="6" s="1"/>
  <c r="AC241" i="6"/>
  <c r="AD241" i="6" s="1"/>
  <c r="B241" i="6" s="1"/>
  <c r="K241" i="6" s="1"/>
  <c r="AC342" i="6"/>
  <c r="AD342" i="6" s="1"/>
  <c r="B342" i="6" s="1"/>
  <c r="J342" i="6" s="1"/>
  <c r="AC968" i="6"/>
  <c r="AD968" i="6" s="1"/>
  <c r="B968" i="6" s="1"/>
  <c r="I968" i="6" s="1"/>
  <c r="AC536" i="6"/>
  <c r="AD536" i="6" s="1"/>
  <c r="B536" i="6" s="1"/>
  <c r="E536" i="6" s="1"/>
  <c r="AC498" i="6"/>
  <c r="AD498" i="6" s="1"/>
  <c r="B498" i="6" s="1"/>
  <c r="H498" i="6" s="1"/>
  <c r="AC440" i="6"/>
  <c r="AD440" i="6" s="1"/>
  <c r="B440" i="6" s="1"/>
  <c r="C440" i="6" s="1"/>
  <c r="AC289" i="6"/>
  <c r="AD289" i="6" s="1"/>
  <c r="B289" i="6" s="1"/>
  <c r="E289" i="6" s="1"/>
  <c r="AC612" i="6"/>
  <c r="AD612" i="6" s="1"/>
  <c r="B612" i="6" s="1"/>
  <c r="H612" i="6" s="1"/>
  <c r="AC705" i="6"/>
  <c r="AD705" i="6" s="1"/>
  <c r="B705" i="6" s="1"/>
  <c r="J705" i="6" s="1"/>
  <c r="AC333" i="6"/>
  <c r="AD333" i="6" s="1"/>
  <c r="B333" i="6" s="1"/>
  <c r="H333" i="6" s="1"/>
  <c r="U118" i="6"/>
  <c r="V118" i="6" s="1"/>
  <c r="D118" i="6" s="1"/>
  <c r="U575" i="6"/>
  <c r="V575" i="6" s="1"/>
  <c r="D575" i="6" s="1"/>
  <c r="F772" i="6"/>
  <c r="C88" i="6"/>
  <c r="E88" i="6"/>
  <c r="U434" i="6"/>
  <c r="V434" i="6" s="1"/>
  <c r="D434" i="6" s="1"/>
  <c r="U790" i="6"/>
  <c r="V790" i="6" s="1"/>
  <c r="D790" i="6" s="1"/>
  <c r="U638" i="6"/>
  <c r="V638" i="6" s="1"/>
  <c r="D638" i="6" s="1"/>
  <c r="U330" i="6"/>
  <c r="V330" i="6" s="1"/>
  <c r="D330" i="6" s="1"/>
  <c r="U71" i="6"/>
  <c r="V71" i="6" s="1"/>
  <c r="D71" i="6" s="1"/>
  <c r="U549" i="6"/>
  <c r="V549" i="6" s="1"/>
  <c r="D549" i="6" s="1"/>
  <c r="AC57" i="6"/>
  <c r="AD57" i="6" s="1"/>
  <c r="B57" i="6" s="1"/>
  <c r="U382" i="6"/>
  <c r="V382" i="6" s="1"/>
  <c r="D382" i="6" s="1"/>
  <c r="AC494" i="6"/>
  <c r="AD494" i="6" s="1"/>
  <c r="B494" i="6" s="1"/>
  <c r="J643" i="6"/>
  <c r="G868" i="6"/>
  <c r="E574" i="6"/>
  <c r="AC855" i="6"/>
  <c r="AD855" i="6" s="1"/>
  <c r="B855" i="6" s="1"/>
  <c r="AC711" i="6"/>
  <c r="AD711" i="6" s="1"/>
  <c r="B711" i="6" s="1"/>
  <c r="E711" i="6" s="1"/>
  <c r="AC414" i="6"/>
  <c r="AD414" i="6" s="1"/>
  <c r="B414" i="6" s="1"/>
  <c r="F414" i="6" s="1"/>
  <c r="U499" i="6"/>
  <c r="V499" i="6" s="1"/>
  <c r="D499" i="6" s="1"/>
  <c r="U708" i="6"/>
  <c r="V708" i="6" s="1"/>
  <c r="D708" i="6" s="1"/>
  <c r="AC5" i="6"/>
  <c r="AD5" i="6" s="1"/>
  <c r="B5" i="6" s="1"/>
  <c r="U125" i="6"/>
  <c r="V125" i="6" s="1"/>
  <c r="D125" i="6" s="1"/>
  <c r="AC461" i="6"/>
  <c r="AD461" i="6" s="1"/>
  <c r="B461" i="6" s="1"/>
  <c r="U585" i="6"/>
  <c r="V585" i="6" s="1"/>
  <c r="D585" i="6" s="1"/>
  <c r="E697" i="6"/>
  <c r="F697" i="6"/>
  <c r="C643" i="6"/>
  <c r="G545" i="6"/>
  <c r="G811" i="6"/>
  <c r="G722" i="6"/>
  <c r="J868" i="6"/>
  <c r="J700" i="6"/>
  <c r="F893" i="6"/>
  <c r="G361" i="6"/>
  <c r="G88" i="6"/>
  <c r="G697" i="6"/>
  <c r="E643" i="6"/>
  <c r="J545" i="6"/>
  <c r="I811" i="6"/>
  <c r="K722" i="6"/>
  <c r="I868" i="6"/>
  <c r="I700" i="6"/>
  <c r="J893" i="6"/>
  <c r="F361" i="6"/>
  <c r="K88" i="6"/>
  <c r="I697" i="6"/>
  <c r="F643" i="6"/>
  <c r="H545" i="6"/>
  <c r="H811" i="6"/>
  <c r="J722" i="6"/>
  <c r="H868" i="6"/>
  <c r="K700" i="6"/>
  <c r="G893" i="6"/>
  <c r="H361" i="6"/>
  <c r="J88" i="6"/>
  <c r="H697" i="6"/>
  <c r="G643" i="6"/>
  <c r="I545" i="6"/>
  <c r="K811" i="6"/>
  <c r="I722" i="6"/>
  <c r="C868" i="6"/>
  <c r="C700" i="6"/>
  <c r="I893" i="6"/>
  <c r="K361" i="6"/>
  <c r="I88" i="6"/>
  <c r="I251" i="6"/>
  <c r="K697" i="6"/>
  <c r="I643" i="6"/>
  <c r="K545" i="6"/>
  <c r="J811" i="6"/>
  <c r="H722" i="6"/>
  <c r="H893" i="6"/>
  <c r="J361" i="6"/>
  <c r="H88" i="6"/>
  <c r="J697" i="6"/>
  <c r="F241" i="6"/>
  <c r="E868" i="6"/>
  <c r="F700" i="6"/>
  <c r="F701" i="6"/>
  <c r="G854" i="6"/>
  <c r="E548" i="6"/>
  <c r="E232" i="6"/>
  <c r="C231" i="6"/>
  <c r="K279" i="6"/>
  <c r="J543" i="6"/>
  <c r="I232" i="6"/>
  <c r="H232" i="6"/>
  <c r="AA9" i="7"/>
  <c r="AA10" i="7" s="1"/>
  <c r="AA11" i="7" s="1"/>
  <c r="AA12" i="7" s="1"/>
  <c r="H533" i="6"/>
  <c r="J508" i="6"/>
  <c r="K854" i="6"/>
  <c r="J854" i="6"/>
  <c r="H508" i="6"/>
  <c r="I854" i="6"/>
  <c r="H779" i="6"/>
  <c r="H854" i="6"/>
  <c r="C854" i="6"/>
  <c r="E854" i="6"/>
  <c r="C705" i="6"/>
  <c r="E612" i="6"/>
  <c r="K702" i="6"/>
  <c r="H702" i="6"/>
  <c r="I702" i="6"/>
  <c r="J702" i="6"/>
  <c r="G702" i="6"/>
  <c r="F702" i="6"/>
  <c r="E702" i="6"/>
  <c r="C702" i="6"/>
  <c r="I991" i="6"/>
  <c r="J991" i="6"/>
  <c r="K991" i="6"/>
  <c r="G991" i="6"/>
  <c r="F991" i="6"/>
  <c r="H991" i="6"/>
  <c r="E991" i="6"/>
  <c r="C991" i="6"/>
  <c r="H430" i="6"/>
  <c r="I430" i="6"/>
  <c r="K430" i="6"/>
  <c r="J430" i="6"/>
  <c r="G430" i="6"/>
  <c r="F430" i="6"/>
  <c r="E430" i="6"/>
  <c r="C430" i="6"/>
  <c r="H87" i="6"/>
  <c r="I87" i="6"/>
  <c r="J87" i="6"/>
  <c r="K87" i="6"/>
  <c r="G87" i="6"/>
  <c r="F87" i="6"/>
  <c r="E87" i="6"/>
  <c r="C87" i="6"/>
  <c r="J799" i="6"/>
  <c r="K799" i="6"/>
  <c r="G799" i="6"/>
  <c r="H799" i="6"/>
  <c r="I799" i="6"/>
  <c r="E799" i="6"/>
  <c r="F799" i="6"/>
  <c r="C799" i="6"/>
  <c r="H254" i="6"/>
  <c r="I254" i="6"/>
  <c r="J254" i="6"/>
  <c r="K254" i="6"/>
  <c r="G254" i="6"/>
  <c r="F254" i="6"/>
  <c r="E254" i="6"/>
  <c r="C254" i="6"/>
  <c r="I397" i="6"/>
  <c r="J397" i="6"/>
  <c r="K397" i="6"/>
  <c r="H397" i="6"/>
  <c r="G397" i="6"/>
  <c r="F397" i="6"/>
  <c r="C397" i="6"/>
  <c r="E397" i="6"/>
  <c r="I385" i="6"/>
  <c r="J385" i="6"/>
  <c r="K385" i="6"/>
  <c r="H385" i="6"/>
  <c r="F385" i="6"/>
  <c r="G385" i="6"/>
  <c r="E385" i="6"/>
  <c r="C385" i="6"/>
  <c r="H920" i="6"/>
  <c r="J920" i="6"/>
  <c r="K920" i="6"/>
  <c r="I920" i="6"/>
  <c r="G920" i="6"/>
  <c r="F920" i="6"/>
  <c r="E920" i="6"/>
  <c r="C920" i="6"/>
  <c r="H242" i="6"/>
  <c r="I242" i="6"/>
  <c r="J242" i="6"/>
  <c r="K242" i="6"/>
  <c r="G242" i="6"/>
  <c r="F242" i="6"/>
  <c r="E242" i="6"/>
  <c r="C242" i="6"/>
  <c r="H237" i="6"/>
  <c r="I237" i="6"/>
  <c r="J237" i="6"/>
  <c r="K237" i="6"/>
  <c r="G237" i="6"/>
  <c r="F237" i="6"/>
  <c r="C237" i="6"/>
  <c r="E237" i="6"/>
  <c r="H904" i="6"/>
  <c r="I904" i="6"/>
  <c r="J904" i="6"/>
  <c r="K904" i="6"/>
  <c r="G904" i="6"/>
  <c r="F904" i="6"/>
  <c r="E904" i="6"/>
  <c r="C904" i="6"/>
  <c r="H862" i="6"/>
  <c r="I862" i="6"/>
  <c r="J862" i="6"/>
  <c r="K862" i="6"/>
  <c r="G862" i="6"/>
  <c r="F862" i="6"/>
  <c r="E862" i="6"/>
  <c r="C862" i="6"/>
  <c r="H311" i="6"/>
  <c r="I311" i="6"/>
  <c r="J311" i="6"/>
  <c r="K311" i="6"/>
  <c r="G311" i="6"/>
  <c r="E311" i="6"/>
  <c r="F311" i="6"/>
  <c r="C311" i="6"/>
  <c r="K650" i="6"/>
  <c r="H650" i="6"/>
  <c r="I650" i="6"/>
  <c r="J650" i="6"/>
  <c r="G650" i="6"/>
  <c r="F650" i="6"/>
  <c r="E650" i="6"/>
  <c r="C650" i="6"/>
  <c r="H163" i="6"/>
  <c r="I163" i="6"/>
  <c r="J163" i="6"/>
  <c r="K163" i="6"/>
  <c r="G163" i="6"/>
  <c r="F163" i="6"/>
  <c r="E163" i="6"/>
  <c r="C163" i="6"/>
  <c r="H179" i="6"/>
  <c r="I179" i="6"/>
  <c r="J179" i="6"/>
  <c r="K179" i="6"/>
  <c r="G179" i="6"/>
  <c r="F179" i="6"/>
  <c r="E179" i="6"/>
  <c r="C179" i="6"/>
  <c r="I435" i="6"/>
  <c r="J435" i="6"/>
  <c r="K435" i="6"/>
  <c r="H435" i="6"/>
  <c r="G435" i="6"/>
  <c r="F435" i="6"/>
  <c r="E435" i="6"/>
  <c r="C435" i="6"/>
  <c r="H814" i="6"/>
  <c r="I814" i="6"/>
  <c r="J814" i="6"/>
  <c r="K814" i="6"/>
  <c r="G814" i="6"/>
  <c r="F814" i="6"/>
  <c r="E814" i="6"/>
  <c r="C814" i="6"/>
  <c r="H69" i="6"/>
  <c r="I69" i="6"/>
  <c r="J69" i="6"/>
  <c r="K69" i="6"/>
  <c r="G69" i="6"/>
  <c r="F69" i="6"/>
  <c r="E69" i="6"/>
  <c r="C69" i="6"/>
  <c r="K915" i="6"/>
  <c r="H915" i="6"/>
  <c r="J915" i="6"/>
  <c r="G915" i="6"/>
  <c r="I915" i="6"/>
  <c r="E915" i="6"/>
  <c r="F915" i="6"/>
  <c r="C915" i="6"/>
  <c r="K565" i="6"/>
  <c r="I565" i="6"/>
  <c r="H565" i="6"/>
  <c r="J565" i="6"/>
  <c r="G565" i="6"/>
  <c r="F565" i="6"/>
  <c r="E565" i="6"/>
  <c r="C565" i="6"/>
  <c r="H450" i="6"/>
  <c r="I450" i="6"/>
  <c r="J450" i="6"/>
  <c r="K450" i="6"/>
  <c r="G450" i="6"/>
  <c r="E450" i="6"/>
  <c r="F450" i="6"/>
  <c r="C450" i="6"/>
  <c r="J731" i="6"/>
  <c r="K731" i="6"/>
  <c r="H731" i="6"/>
  <c r="I731" i="6"/>
  <c r="G731" i="6"/>
  <c r="C731" i="6"/>
  <c r="E731" i="6"/>
  <c r="F731" i="6"/>
  <c r="K666" i="6"/>
  <c r="H666" i="6"/>
  <c r="I666" i="6"/>
  <c r="J666" i="6"/>
  <c r="G666" i="6"/>
  <c r="E666" i="6"/>
  <c r="F666" i="6"/>
  <c r="C666" i="6"/>
  <c r="H214" i="6"/>
  <c r="I214" i="6"/>
  <c r="K214" i="6"/>
  <c r="J214" i="6"/>
  <c r="G214" i="6"/>
  <c r="F214" i="6"/>
  <c r="E214" i="6"/>
  <c r="C214" i="6"/>
  <c r="I393" i="6"/>
  <c r="J393" i="6"/>
  <c r="K393" i="6"/>
  <c r="H393" i="6"/>
  <c r="G393" i="6"/>
  <c r="F393" i="6"/>
  <c r="E393" i="6"/>
  <c r="C393" i="6"/>
  <c r="H566" i="6"/>
  <c r="I566" i="6"/>
  <c r="J566" i="6"/>
  <c r="K566" i="6"/>
  <c r="G566" i="6"/>
  <c r="F566" i="6"/>
  <c r="E566" i="6"/>
  <c r="C566" i="6"/>
  <c r="K541" i="6"/>
  <c r="I541" i="6"/>
  <c r="H541" i="6"/>
  <c r="J541" i="6"/>
  <c r="G541" i="6"/>
  <c r="F541" i="6"/>
  <c r="E541" i="6"/>
  <c r="C541" i="6"/>
  <c r="H826" i="6"/>
  <c r="I826" i="6"/>
  <c r="J826" i="6"/>
  <c r="K826" i="6"/>
  <c r="G826" i="6"/>
  <c r="F826" i="6"/>
  <c r="E826" i="6"/>
  <c r="C826" i="6"/>
  <c r="H540" i="6"/>
  <c r="I540" i="6"/>
  <c r="J540" i="6"/>
  <c r="K540" i="6"/>
  <c r="F540" i="6"/>
  <c r="E540" i="6"/>
  <c r="G540" i="6"/>
  <c r="C540" i="6"/>
  <c r="K547" i="6"/>
  <c r="I547" i="6"/>
  <c r="H547" i="6"/>
  <c r="J547" i="6"/>
  <c r="G547" i="6"/>
  <c r="F547" i="6"/>
  <c r="C547" i="6"/>
  <c r="E547" i="6"/>
  <c r="H510" i="6"/>
  <c r="I510" i="6"/>
  <c r="J510" i="6"/>
  <c r="K510" i="6"/>
  <c r="G510" i="6"/>
  <c r="F510" i="6"/>
  <c r="E510" i="6"/>
  <c r="C510" i="6"/>
  <c r="J829" i="6"/>
  <c r="K829" i="6"/>
  <c r="H829" i="6"/>
  <c r="I829" i="6"/>
  <c r="G829" i="6"/>
  <c r="F829" i="6"/>
  <c r="E829" i="6"/>
  <c r="C829" i="6"/>
  <c r="K465" i="6"/>
  <c r="H465" i="6"/>
  <c r="I465" i="6"/>
  <c r="J465" i="6"/>
  <c r="F465" i="6"/>
  <c r="G465" i="6"/>
  <c r="E465" i="6"/>
  <c r="C465" i="6"/>
  <c r="K479" i="6"/>
  <c r="H479" i="6"/>
  <c r="I479" i="6"/>
  <c r="J479" i="6"/>
  <c r="G479" i="6"/>
  <c r="E479" i="6"/>
  <c r="F479" i="6"/>
  <c r="C479" i="6"/>
  <c r="J759" i="6"/>
  <c r="K759" i="6"/>
  <c r="G759" i="6"/>
  <c r="H759" i="6"/>
  <c r="I759" i="6"/>
  <c r="E759" i="6"/>
  <c r="F759" i="6"/>
  <c r="C759" i="6"/>
  <c r="H571" i="6"/>
  <c r="J571" i="6"/>
  <c r="K571" i="6"/>
  <c r="I571" i="6"/>
  <c r="G571" i="6"/>
  <c r="F571" i="6"/>
  <c r="C571" i="6"/>
  <c r="E571" i="6"/>
  <c r="I337" i="6"/>
  <c r="J337" i="6"/>
  <c r="K337" i="6"/>
  <c r="H337" i="6"/>
  <c r="F337" i="6"/>
  <c r="G337" i="6"/>
  <c r="E337" i="6"/>
  <c r="C337" i="6"/>
  <c r="H230" i="6"/>
  <c r="I230" i="6"/>
  <c r="K230" i="6"/>
  <c r="J230" i="6"/>
  <c r="G230" i="6"/>
  <c r="F230" i="6"/>
  <c r="E230" i="6"/>
  <c r="C230" i="6"/>
  <c r="H532" i="6"/>
  <c r="I532" i="6"/>
  <c r="J532" i="6"/>
  <c r="K532" i="6"/>
  <c r="G532" i="6"/>
  <c r="F532" i="6"/>
  <c r="E532" i="6"/>
  <c r="C532" i="6"/>
  <c r="H530" i="6"/>
  <c r="I530" i="6"/>
  <c r="J530" i="6"/>
  <c r="K530" i="6"/>
  <c r="G530" i="6"/>
  <c r="E530" i="6"/>
  <c r="C530" i="6"/>
  <c r="F530" i="6"/>
  <c r="H386" i="6"/>
  <c r="I386" i="6"/>
  <c r="K386" i="6"/>
  <c r="J386" i="6"/>
  <c r="G386" i="6"/>
  <c r="F386" i="6"/>
  <c r="E386" i="6"/>
  <c r="C386" i="6"/>
  <c r="H978" i="6"/>
  <c r="I978" i="6"/>
  <c r="K978" i="6"/>
  <c r="J978" i="6"/>
  <c r="G978" i="6"/>
  <c r="E978" i="6"/>
  <c r="F978" i="6"/>
  <c r="C978" i="6"/>
  <c r="K451" i="6"/>
  <c r="H451" i="6"/>
  <c r="I451" i="6"/>
  <c r="J451" i="6"/>
  <c r="G451" i="6"/>
  <c r="F451" i="6"/>
  <c r="E451" i="6"/>
  <c r="C451" i="6"/>
  <c r="K709" i="6"/>
  <c r="H709" i="6"/>
  <c r="I709" i="6"/>
  <c r="J709" i="6"/>
  <c r="G709" i="6"/>
  <c r="F709" i="6"/>
  <c r="E709" i="6"/>
  <c r="C709" i="6"/>
  <c r="H966" i="6"/>
  <c r="J966" i="6"/>
  <c r="K966" i="6"/>
  <c r="I966" i="6"/>
  <c r="G966" i="6"/>
  <c r="F966" i="6"/>
  <c r="E966" i="6"/>
  <c r="C966" i="6"/>
  <c r="H452" i="6"/>
  <c r="I452" i="6"/>
  <c r="J452" i="6"/>
  <c r="K452" i="6"/>
  <c r="G452" i="6"/>
  <c r="E452" i="6"/>
  <c r="F452" i="6"/>
  <c r="C452" i="6"/>
  <c r="H216" i="6"/>
  <c r="I216" i="6"/>
  <c r="J216" i="6"/>
  <c r="K216" i="6"/>
  <c r="G216" i="6"/>
  <c r="F216" i="6"/>
  <c r="E216" i="6"/>
  <c r="C216" i="6"/>
  <c r="K919" i="6"/>
  <c r="H919" i="6"/>
  <c r="J919" i="6"/>
  <c r="I919" i="6"/>
  <c r="G919" i="6"/>
  <c r="F919" i="6"/>
  <c r="E919" i="6"/>
  <c r="C919" i="6"/>
  <c r="H17" i="6"/>
  <c r="I17" i="6"/>
  <c r="J17" i="6"/>
  <c r="K17" i="6"/>
  <c r="G17" i="6"/>
  <c r="F17" i="6"/>
  <c r="E17" i="6"/>
  <c r="C17" i="6"/>
  <c r="J721" i="6"/>
  <c r="K721" i="6"/>
  <c r="H721" i="6"/>
  <c r="I721" i="6"/>
  <c r="F721" i="6"/>
  <c r="G721" i="6"/>
  <c r="E721" i="6"/>
  <c r="C721" i="6"/>
  <c r="H238" i="6"/>
  <c r="I238" i="6"/>
  <c r="K238" i="6"/>
  <c r="J238" i="6"/>
  <c r="G238" i="6"/>
  <c r="F238" i="6"/>
  <c r="C238" i="6"/>
  <c r="E238" i="6"/>
  <c r="H245" i="6"/>
  <c r="I245" i="6"/>
  <c r="J245" i="6"/>
  <c r="K245" i="6"/>
  <c r="G245" i="6"/>
  <c r="F245" i="6"/>
  <c r="E245" i="6"/>
  <c r="C245" i="6"/>
  <c r="H556" i="6"/>
  <c r="I556" i="6"/>
  <c r="J556" i="6"/>
  <c r="K556" i="6"/>
  <c r="G556" i="6"/>
  <c r="E556" i="6"/>
  <c r="C556" i="6"/>
  <c r="F556" i="6"/>
  <c r="H146" i="6"/>
  <c r="I146" i="6"/>
  <c r="J146" i="6"/>
  <c r="K146" i="6"/>
  <c r="G146" i="6"/>
  <c r="F146" i="6"/>
  <c r="E146" i="6"/>
  <c r="C146" i="6"/>
  <c r="J795" i="6"/>
  <c r="K795" i="6"/>
  <c r="H795" i="6"/>
  <c r="I795" i="6"/>
  <c r="G795" i="6"/>
  <c r="F795" i="6"/>
  <c r="E795" i="6"/>
  <c r="C795" i="6"/>
  <c r="H248" i="6"/>
  <c r="I248" i="6"/>
  <c r="J248" i="6"/>
  <c r="K248" i="6"/>
  <c r="G248" i="6"/>
  <c r="F248" i="6"/>
  <c r="E248" i="6"/>
  <c r="C248" i="6"/>
  <c r="H269" i="6"/>
  <c r="I269" i="6"/>
  <c r="J269" i="6"/>
  <c r="K269" i="6"/>
  <c r="G269" i="6"/>
  <c r="F269" i="6"/>
  <c r="C269" i="6"/>
  <c r="E269" i="6"/>
  <c r="I442" i="6"/>
  <c r="H442" i="6"/>
  <c r="J442" i="6"/>
  <c r="K442" i="6"/>
  <c r="G442" i="6"/>
  <c r="F442" i="6"/>
  <c r="E442" i="6"/>
  <c r="C442" i="6"/>
  <c r="J723" i="6"/>
  <c r="K723" i="6"/>
  <c r="H723" i="6"/>
  <c r="I723" i="6"/>
  <c r="G723" i="6"/>
  <c r="F723" i="6"/>
  <c r="C723" i="6"/>
  <c r="E723" i="6"/>
  <c r="H601" i="6"/>
  <c r="J601" i="6"/>
  <c r="K601" i="6"/>
  <c r="I601" i="6"/>
  <c r="F601" i="6"/>
  <c r="G601" i="6"/>
  <c r="E601" i="6"/>
  <c r="C601" i="6"/>
  <c r="H948" i="6"/>
  <c r="J948" i="6"/>
  <c r="K948" i="6"/>
  <c r="G948" i="6"/>
  <c r="F948" i="6"/>
  <c r="I948" i="6"/>
  <c r="E948" i="6"/>
  <c r="C948" i="6"/>
  <c r="H293" i="6"/>
  <c r="I293" i="6"/>
  <c r="J293" i="6"/>
  <c r="K293" i="6"/>
  <c r="G293" i="6"/>
  <c r="F293" i="6"/>
  <c r="E293" i="6"/>
  <c r="C293" i="6"/>
  <c r="H820" i="6"/>
  <c r="I820" i="6"/>
  <c r="J820" i="6"/>
  <c r="K820" i="6"/>
  <c r="G820" i="6"/>
  <c r="F820" i="6"/>
  <c r="E820" i="6"/>
  <c r="C820" i="6"/>
  <c r="H206" i="6"/>
  <c r="I206" i="6"/>
  <c r="K206" i="6"/>
  <c r="J206" i="6"/>
  <c r="G206" i="6"/>
  <c r="F206" i="6"/>
  <c r="C206" i="6"/>
  <c r="E206" i="6"/>
  <c r="H75" i="6"/>
  <c r="I75" i="6"/>
  <c r="J75" i="6"/>
  <c r="K75" i="6"/>
  <c r="G75" i="6"/>
  <c r="F75" i="6"/>
  <c r="E75" i="6"/>
  <c r="C75" i="6"/>
  <c r="H844" i="6"/>
  <c r="I844" i="6"/>
  <c r="J844" i="6"/>
  <c r="K844" i="6"/>
  <c r="G844" i="6"/>
  <c r="F844" i="6"/>
  <c r="E844" i="6"/>
  <c r="C844" i="6"/>
  <c r="K553" i="6"/>
  <c r="I553" i="6"/>
  <c r="H553" i="6"/>
  <c r="J553" i="6"/>
  <c r="F553" i="6"/>
  <c r="G553" i="6"/>
  <c r="E553" i="6"/>
  <c r="C553" i="6"/>
  <c r="H137" i="6"/>
  <c r="I137" i="6"/>
  <c r="J137" i="6"/>
  <c r="K137" i="6"/>
  <c r="G137" i="6"/>
  <c r="F137" i="6"/>
  <c r="E137" i="6"/>
  <c r="C137" i="6"/>
  <c r="H103" i="6"/>
  <c r="I103" i="6"/>
  <c r="J103" i="6"/>
  <c r="K103" i="6"/>
  <c r="G103" i="6"/>
  <c r="F103" i="6"/>
  <c r="E103" i="6"/>
  <c r="C103" i="6"/>
  <c r="K557" i="6"/>
  <c r="I557" i="6"/>
  <c r="H557" i="6"/>
  <c r="J557" i="6"/>
  <c r="G557" i="6"/>
  <c r="F557" i="6"/>
  <c r="E557" i="6"/>
  <c r="C557" i="6"/>
  <c r="H165" i="6"/>
  <c r="I165" i="6"/>
  <c r="J165" i="6"/>
  <c r="K165" i="6"/>
  <c r="G165" i="6"/>
  <c r="F165" i="6"/>
  <c r="E165" i="6"/>
  <c r="C165" i="6"/>
  <c r="H253" i="6"/>
  <c r="I253" i="6"/>
  <c r="J253" i="6"/>
  <c r="K253" i="6"/>
  <c r="G253" i="6"/>
  <c r="F253" i="6"/>
  <c r="E253" i="6"/>
  <c r="C253" i="6"/>
  <c r="H126" i="6"/>
  <c r="I126" i="6"/>
  <c r="J126" i="6"/>
  <c r="K126" i="6"/>
  <c r="G126" i="6"/>
  <c r="E126" i="6"/>
  <c r="F126" i="6"/>
  <c r="C126" i="6"/>
  <c r="I351" i="6"/>
  <c r="J351" i="6"/>
  <c r="K351" i="6"/>
  <c r="H351" i="6"/>
  <c r="G351" i="6"/>
  <c r="E351" i="6"/>
  <c r="F351" i="6"/>
  <c r="C351" i="6"/>
  <c r="H438" i="6"/>
  <c r="I438" i="6"/>
  <c r="K438" i="6"/>
  <c r="J438" i="6"/>
  <c r="G438" i="6"/>
  <c r="F438" i="6"/>
  <c r="E438" i="6"/>
  <c r="C438" i="6"/>
  <c r="J751" i="6"/>
  <c r="K751" i="6"/>
  <c r="G751" i="6"/>
  <c r="H751" i="6"/>
  <c r="I751" i="6"/>
  <c r="E751" i="6"/>
  <c r="F751" i="6"/>
  <c r="C751" i="6"/>
  <c r="H496" i="6"/>
  <c r="I496" i="6"/>
  <c r="J496" i="6"/>
  <c r="K496" i="6"/>
  <c r="G496" i="6"/>
  <c r="E496" i="6"/>
  <c r="F496" i="6"/>
  <c r="C496" i="6"/>
  <c r="H123" i="6"/>
  <c r="I123" i="6"/>
  <c r="J123" i="6"/>
  <c r="K123" i="6"/>
  <c r="G123" i="6"/>
  <c r="F123" i="6"/>
  <c r="E123" i="6"/>
  <c r="C123" i="6"/>
  <c r="I377" i="6"/>
  <c r="J377" i="6"/>
  <c r="K377" i="6"/>
  <c r="H377" i="6"/>
  <c r="G377" i="6"/>
  <c r="F377" i="6"/>
  <c r="E377" i="6"/>
  <c r="C377" i="6"/>
  <c r="H44" i="6"/>
  <c r="I44" i="6"/>
  <c r="J44" i="6"/>
  <c r="K44" i="6"/>
  <c r="G44" i="6"/>
  <c r="F44" i="6"/>
  <c r="E44" i="6"/>
  <c r="C44" i="6"/>
  <c r="H249" i="6"/>
  <c r="I249" i="6"/>
  <c r="J249" i="6"/>
  <c r="K249" i="6"/>
  <c r="G249" i="6"/>
  <c r="F249" i="6"/>
  <c r="E249" i="6"/>
  <c r="C249" i="6"/>
  <c r="H234" i="6"/>
  <c r="I234" i="6"/>
  <c r="J234" i="6"/>
  <c r="K234" i="6"/>
  <c r="G234" i="6"/>
  <c r="F234" i="6"/>
  <c r="E234" i="6"/>
  <c r="C234" i="6"/>
  <c r="H147" i="6"/>
  <c r="I147" i="6"/>
  <c r="J147" i="6"/>
  <c r="K147" i="6"/>
  <c r="G147" i="6"/>
  <c r="F147" i="6"/>
  <c r="E147" i="6"/>
  <c r="C147" i="6"/>
  <c r="H728" i="6"/>
  <c r="I728" i="6"/>
  <c r="J728" i="6"/>
  <c r="K728" i="6"/>
  <c r="G728" i="6"/>
  <c r="E728" i="6"/>
  <c r="F728" i="6"/>
  <c r="C728" i="6"/>
  <c r="H256" i="6"/>
  <c r="I256" i="6"/>
  <c r="K256" i="6"/>
  <c r="J256" i="6"/>
  <c r="G256" i="6"/>
  <c r="F256" i="6"/>
  <c r="E256" i="6"/>
  <c r="C256" i="6"/>
  <c r="I310" i="6"/>
  <c r="J310" i="6"/>
  <c r="K310" i="6"/>
  <c r="H310" i="6"/>
  <c r="G310" i="6"/>
  <c r="F310" i="6"/>
  <c r="E310" i="6"/>
  <c r="C310" i="6"/>
  <c r="H139" i="6"/>
  <c r="I139" i="6"/>
  <c r="J139" i="6"/>
  <c r="K139" i="6"/>
  <c r="G139" i="6"/>
  <c r="F139" i="6"/>
  <c r="E139" i="6"/>
  <c r="C139" i="6"/>
  <c r="H112" i="6"/>
  <c r="I112" i="6"/>
  <c r="J112" i="6"/>
  <c r="K112" i="6"/>
  <c r="G112" i="6"/>
  <c r="F112" i="6"/>
  <c r="E112" i="6"/>
  <c r="C112" i="6"/>
  <c r="H194" i="6"/>
  <c r="I194" i="6"/>
  <c r="J194" i="6"/>
  <c r="K194" i="6"/>
  <c r="G194" i="6"/>
  <c r="F194" i="6"/>
  <c r="E194" i="6"/>
  <c r="C194" i="6"/>
  <c r="H744" i="6"/>
  <c r="I744" i="6"/>
  <c r="J744" i="6"/>
  <c r="K744" i="6"/>
  <c r="G744" i="6"/>
  <c r="F744" i="6"/>
  <c r="E744" i="6"/>
  <c r="C744" i="6"/>
  <c r="H394" i="6"/>
  <c r="I394" i="6"/>
  <c r="K394" i="6"/>
  <c r="J394" i="6"/>
  <c r="G394" i="6"/>
  <c r="E394" i="6"/>
  <c r="F394" i="6"/>
  <c r="C394" i="6"/>
  <c r="H115" i="6"/>
  <c r="I115" i="6"/>
  <c r="J115" i="6"/>
  <c r="K115" i="6"/>
  <c r="G115" i="6"/>
  <c r="F115" i="6"/>
  <c r="E115" i="6"/>
  <c r="C115" i="6"/>
  <c r="H500" i="6"/>
  <c r="I500" i="6"/>
  <c r="J500" i="6"/>
  <c r="K500" i="6"/>
  <c r="G500" i="6"/>
  <c r="F500" i="6"/>
  <c r="E500" i="6"/>
  <c r="C500" i="6"/>
  <c r="H886" i="6"/>
  <c r="I886" i="6"/>
  <c r="J886" i="6"/>
  <c r="K886" i="6"/>
  <c r="G886" i="6"/>
  <c r="F886" i="6"/>
  <c r="E886" i="6"/>
  <c r="C886" i="6"/>
  <c r="H822" i="6"/>
  <c r="I822" i="6"/>
  <c r="J822" i="6"/>
  <c r="K822" i="6"/>
  <c r="G822" i="6"/>
  <c r="F822" i="6"/>
  <c r="E822" i="6"/>
  <c r="C822" i="6"/>
  <c r="H27" i="6"/>
  <c r="I27" i="6"/>
  <c r="J27" i="6"/>
  <c r="K27" i="6"/>
  <c r="G27" i="6"/>
  <c r="F27" i="6"/>
  <c r="E27" i="6"/>
  <c r="C27" i="6"/>
  <c r="H45" i="6"/>
  <c r="I45" i="6"/>
  <c r="J45" i="6"/>
  <c r="K45" i="6"/>
  <c r="G45" i="6"/>
  <c r="F45" i="6"/>
  <c r="C45" i="6"/>
  <c r="E45" i="6"/>
  <c r="H382" i="6"/>
  <c r="I382" i="6"/>
  <c r="K382" i="6"/>
  <c r="J382" i="6"/>
  <c r="G382" i="6"/>
  <c r="E382" i="6"/>
  <c r="F382" i="6"/>
  <c r="C382" i="6"/>
  <c r="I286" i="6"/>
  <c r="J286" i="6"/>
  <c r="K286" i="6"/>
  <c r="H286" i="6"/>
  <c r="G286" i="6"/>
  <c r="F286" i="6"/>
  <c r="E286" i="6"/>
  <c r="C286" i="6"/>
  <c r="H277" i="6"/>
  <c r="I277" i="6"/>
  <c r="J277" i="6"/>
  <c r="K277" i="6"/>
  <c r="G277" i="6"/>
  <c r="F277" i="6"/>
  <c r="E277" i="6"/>
  <c r="C277" i="6"/>
  <c r="K188" i="6"/>
  <c r="H188" i="6"/>
  <c r="I188" i="6"/>
  <c r="J188" i="6"/>
  <c r="G188" i="6"/>
  <c r="F188" i="6"/>
  <c r="E188" i="6"/>
  <c r="C188" i="6"/>
  <c r="H285" i="6"/>
  <c r="I285" i="6"/>
  <c r="J285" i="6"/>
  <c r="K285" i="6"/>
  <c r="G285" i="6"/>
  <c r="F285" i="6"/>
  <c r="E285" i="6"/>
  <c r="C285" i="6"/>
  <c r="I274" i="6"/>
  <c r="J274" i="6"/>
  <c r="K274" i="6"/>
  <c r="H274" i="6"/>
  <c r="G274" i="6"/>
  <c r="E274" i="6"/>
  <c r="C274" i="6"/>
  <c r="F274" i="6"/>
  <c r="H172" i="6"/>
  <c r="I172" i="6"/>
  <c r="J172" i="6"/>
  <c r="K172" i="6"/>
  <c r="G172" i="6"/>
  <c r="F172" i="6"/>
  <c r="E172" i="6"/>
  <c r="C172" i="6"/>
  <c r="H330" i="6"/>
  <c r="I330" i="6"/>
  <c r="K330" i="6"/>
  <c r="J330" i="6"/>
  <c r="G330" i="6"/>
  <c r="E330" i="6"/>
  <c r="F330" i="6"/>
  <c r="C330" i="6"/>
  <c r="I413" i="6"/>
  <c r="J413" i="6"/>
  <c r="K413" i="6"/>
  <c r="H413" i="6"/>
  <c r="G413" i="6"/>
  <c r="F413" i="6"/>
  <c r="E413" i="6"/>
  <c r="C413" i="6"/>
  <c r="K551" i="6"/>
  <c r="I551" i="6"/>
  <c r="H551" i="6"/>
  <c r="J551" i="6"/>
  <c r="G551" i="6"/>
  <c r="E551" i="6"/>
  <c r="F551" i="6"/>
  <c r="C551" i="6"/>
  <c r="I306" i="6"/>
  <c r="J306" i="6"/>
  <c r="K306" i="6"/>
  <c r="H306" i="6"/>
  <c r="G306" i="6"/>
  <c r="F306" i="6"/>
  <c r="E306" i="6"/>
  <c r="C306" i="6"/>
  <c r="H583" i="6"/>
  <c r="J583" i="6"/>
  <c r="K583" i="6"/>
  <c r="I583" i="6"/>
  <c r="G583" i="6"/>
  <c r="F583" i="6"/>
  <c r="E583" i="6"/>
  <c r="C583" i="6"/>
  <c r="H964" i="6"/>
  <c r="J964" i="6"/>
  <c r="K964" i="6"/>
  <c r="G964" i="6"/>
  <c r="F964" i="6"/>
  <c r="I964" i="6"/>
  <c r="E964" i="6"/>
  <c r="C964" i="6"/>
  <c r="H928" i="6"/>
  <c r="J928" i="6"/>
  <c r="K928" i="6"/>
  <c r="I928" i="6"/>
  <c r="G928" i="6"/>
  <c r="F928" i="6"/>
  <c r="E928" i="6"/>
  <c r="C928" i="6"/>
  <c r="H992" i="6"/>
  <c r="I992" i="6"/>
  <c r="K992" i="6"/>
  <c r="J992" i="6"/>
  <c r="G992" i="6"/>
  <c r="F992" i="6"/>
  <c r="E992" i="6"/>
  <c r="C992" i="6"/>
  <c r="K690" i="6"/>
  <c r="J690" i="6"/>
  <c r="H690" i="6"/>
  <c r="I690" i="6"/>
  <c r="G690" i="6"/>
  <c r="E690" i="6"/>
  <c r="C690" i="6"/>
  <c r="F690" i="6"/>
  <c r="H906" i="6"/>
  <c r="I906" i="6"/>
  <c r="J906" i="6"/>
  <c r="K906" i="6"/>
  <c r="G906" i="6"/>
  <c r="F906" i="6"/>
  <c r="E906" i="6"/>
  <c r="C906" i="6"/>
  <c r="H812" i="6"/>
  <c r="I812" i="6"/>
  <c r="J812" i="6"/>
  <c r="K812" i="6"/>
  <c r="G812" i="6"/>
  <c r="F812" i="6"/>
  <c r="E812" i="6"/>
  <c r="C812" i="6"/>
  <c r="J831" i="6"/>
  <c r="K831" i="6"/>
  <c r="G831" i="6"/>
  <c r="H831" i="6"/>
  <c r="I831" i="6"/>
  <c r="E831" i="6"/>
  <c r="F831" i="6"/>
  <c r="C831" i="6"/>
  <c r="H268" i="6"/>
  <c r="K268" i="6"/>
  <c r="I268" i="6"/>
  <c r="J268" i="6"/>
  <c r="G268" i="6"/>
  <c r="F268" i="6"/>
  <c r="E268" i="6"/>
  <c r="C268" i="6"/>
  <c r="H938" i="6"/>
  <c r="J938" i="6"/>
  <c r="K938" i="6"/>
  <c r="I938" i="6"/>
  <c r="F938" i="6"/>
  <c r="E938" i="6"/>
  <c r="G938" i="6"/>
  <c r="C938" i="6"/>
  <c r="H778" i="6"/>
  <c r="I778" i="6"/>
  <c r="J778" i="6"/>
  <c r="K778" i="6"/>
  <c r="G778" i="6"/>
  <c r="F778" i="6"/>
  <c r="E778" i="6"/>
  <c r="C778" i="6"/>
  <c r="H766" i="6"/>
  <c r="I766" i="6"/>
  <c r="J766" i="6"/>
  <c r="K766" i="6"/>
  <c r="G766" i="6"/>
  <c r="F766" i="6"/>
  <c r="E766" i="6"/>
  <c r="C766" i="6"/>
  <c r="H252" i="6"/>
  <c r="K252" i="6"/>
  <c r="I252" i="6"/>
  <c r="J252" i="6"/>
  <c r="G252" i="6"/>
  <c r="F252" i="6"/>
  <c r="E252" i="6"/>
  <c r="C252" i="6"/>
  <c r="H518" i="6"/>
  <c r="I518" i="6"/>
  <c r="J518" i="6"/>
  <c r="K518" i="6"/>
  <c r="G518" i="6"/>
  <c r="F518" i="6"/>
  <c r="E518" i="6"/>
  <c r="C518" i="6"/>
  <c r="K883" i="6"/>
  <c r="H883" i="6"/>
  <c r="J883" i="6"/>
  <c r="G883" i="6"/>
  <c r="I883" i="6"/>
  <c r="E883" i="6"/>
  <c r="C883" i="6"/>
  <c r="F883" i="6"/>
  <c r="H474" i="6"/>
  <c r="I474" i="6"/>
  <c r="J474" i="6"/>
  <c r="K474" i="6"/>
  <c r="G474" i="6"/>
  <c r="E474" i="6"/>
  <c r="F474" i="6"/>
  <c r="C474" i="6"/>
  <c r="H358" i="6"/>
  <c r="I358" i="6"/>
  <c r="K358" i="6"/>
  <c r="J358" i="6"/>
  <c r="G358" i="6"/>
  <c r="F358" i="6"/>
  <c r="E358" i="6"/>
  <c r="C358" i="6"/>
  <c r="H587" i="6"/>
  <c r="J587" i="6"/>
  <c r="K587" i="6"/>
  <c r="I587" i="6"/>
  <c r="G587" i="6"/>
  <c r="F587" i="6"/>
  <c r="C587" i="6"/>
  <c r="E587" i="6"/>
  <c r="K869" i="6"/>
  <c r="I869" i="6"/>
  <c r="J869" i="6"/>
  <c r="G869" i="6"/>
  <c r="H869" i="6"/>
  <c r="F869" i="6"/>
  <c r="E869" i="6"/>
  <c r="C869" i="6"/>
  <c r="H466" i="6"/>
  <c r="I466" i="6"/>
  <c r="J466" i="6"/>
  <c r="K466" i="6"/>
  <c r="G466" i="6"/>
  <c r="E466" i="6"/>
  <c r="F466" i="6"/>
  <c r="C466" i="6"/>
  <c r="H842" i="6"/>
  <c r="I842" i="6"/>
  <c r="J842" i="6"/>
  <c r="K842" i="6"/>
  <c r="G842" i="6"/>
  <c r="F842" i="6"/>
  <c r="E842" i="6"/>
  <c r="C842" i="6"/>
  <c r="H958" i="6"/>
  <c r="J958" i="6"/>
  <c r="K958" i="6"/>
  <c r="I958" i="6"/>
  <c r="G958" i="6"/>
  <c r="F958" i="6"/>
  <c r="E958" i="6"/>
  <c r="C958" i="6"/>
  <c r="H456" i="6"/>
  <c r="I456" i="6"/>
  <c r="J456" i="6"/>
  <c r="K456" i="6"/>
  <c r="G456" i="6"/>
  <c r="F456" i="6"/>
  <c r="E456" i="6"/>
  <c r="C456" i="6"/>
  <c r="J699" i="6"/>
  <c r="K699" i="6"/>
  <c r="H699" i="6"/>
  <c r="I699" i="6"/>
  <c r="G699" i="6"/>
  <c r="C699" i="6"/>
  <c r="F699" i="6"/>
  <c r="E699" i="6"/>
  <c r="I989" i="6"/>
  <c r="J989" i="6"/>
  <c r="K989" i="6"/>
  <c r="G989" i="6"/>
  <c r="H989" i="6"/>
  <c r="F989" i="6"/>
  <c r="C989" i="6"/>
  <c r="E989" i="6"/>
  <c r="I427" i="6"/>
  <c r="J427" i="6"/>
  <c r="K427" i="6"/>
  <c r="H427" i="6"/>
  <c r="G427" i="6"/>
  <c r="F427" i="6"/>
  <c r="E427" i="6"/>
  <c r="C427" i="6"/>
  <c r="H167" i="6"/>
  <c r="I167" i="6"/>
  <c r="J167" i="6"/>
  <c r="K167" i="6"/>
  <c r="G167" i="6"/>
  <c r="F167" i="6"/>
  <c r="E167" i="6"/>
  <c r="C167" i="6"/>
  <c r="I387" i="6"/>
  <c r="J387" i="6"/>
  <c r="K387" i="6"/>
  <c r="H387" i="6"/>
  <c r="G387" i="6"/>
  <c r="F387" i="6"/>
  <c r="E387" i="6"/>
  <c r="C387" i="6"/>
  <c r="K539" i="6"/>
  <c r="I539" i="6"/>
  <c r="H539" i="6"/>
  <c r="J539" i="6"/>
  <c r="G539" i="6"/>
  <c r="F539" i="6"/>
  <c r="E539" i="6"/>
  <c r="C539" i="6"/>
  <c r="I995" i="6"/>
  <c r="J995" i="6"/>
  <c r="K995" i="6"/>
  <c r="G995" i="6"/>
  <c r="H995" i="6"/>
  <c r="F995" i="6"/>
  <c r="E995" i="6"/>
  <c r="C995" i="6"/>
  <c r="H390" i="6"/>
  <c r="I390" i="6"/>
  <c r="K390" i="6"/>
  <c r="J390" i="6"/>
  <c r="F390" i="6"/>
  <c r="G390" i="6"/>
  <c r="E390" i="6"/>
  <c r="C390" i="6"/>
  <c r="J614" i="6"/>
  <c r="K614" i="6"/>
  <c r="H614" i="6"/>
  <c r="I614" i="6"/>
  <c r="G614" i="6"/>
  <c r="F614" i="6"/>
  <c r="E614" i="6"/>
  <c r="C614" i="6"/>
  <c r="H830" i="6"/>
  <c r="I830" i="6"/>
  <c r="J830" i="6"/>
  <c r="K830" i="6"/>
  <c r="G830" i="6"/>
  <c r="F830" i="6"/>
  <c r="E830" i="6"/>
  <c r="C830" i="6"/>
  <c r="K638" i="6"/>
  <c r="H638" i="6"/>
  <c r="I638" i="6"/>
  <c r="J638" i="6"/>
  <c r="G638" i="6"/>
  <c r="F638" i="6"/>
  <c r="E638" i="6"/>
  <c r="C638" i="6"/>
  <c r="J610" i="6"/>
  <c r="K610" i="6"/>
  <c r="H610" i="6"/>
  <c r="I610" i="6"/>
  <c r="G610" i="6"/>
  <c r="F610" i="6"/>
  <c r="E610" i="6"/>
  <c r="C610" i="6"/>
  <c r="K881" i="6"/>
  <c r="H881" i="6"/>
  <c r="I881" i="6"/>
  <c r="J881" i="6"/>
  <c r="G881" i="6"/>
  <c r="F881" i="6"/>
  <c r="C881" i="6"/>
  <c r="E881" i="6"/>
  <c r="H368" i="6"/>
  <c r="I368" i="6"/>
  <c r="K368" i="6"/>
  <c r="J368" i="6"/>
  <c r="G368" i="6"/>
  <c r="F368" i="6"/>
  <c r="E368" i="6"/>
  <c r="C368" i="6"/>
  <c r="H77" i="6"/>
  <c r="I77" i="6"/>
  <c r="J77" i="6"/>
  <c r="K77" i="6"/>
  <c r="G77" i="6"/>
  <c r="F77" i="6"/>
  <c r="C77" i="6"/>
  <c r="E77" i="6"/>
  <c r="H738" i="6"/>
  <c r="I738" i="6"/>
  <c r="J738" i="6"/>
  <c r="K738" i="6"/>
  <c r="G738" i="6"/>
  <c r="F738" i="6"/>
  <c r="C738" i="6"/>
  <c r="E738" i="6"/>
  <c r="H470" i="6"/>
  <c r="I470" i="6"/>
  <c r="J470" i="6"/>
  <c r="K470" i="6"/>
  <c r="G470" i="6"/>
  <c r="F470" i="6"/>
  <c r="E470" i="6"/>
  <c r="C470" i="6"/>
  <c r="H312" i="6"/>
  <c r="I312" i="6"/>
  <c r="K312" i="6"/>
  <c r="J312" i="6"/>
  <c r="G312" i="6"/>
  <c r="F312" i="6"/>
  <c r="E312" i="6"/>
  <c r="C312" i="6"/>
  <c r="H101" i="6"/>
  <c r="I101" i="6"/>
  <c r="J101" i="6"/>
  <c r="K101" i="6"/>
  <c r="G101" i="6"/>
  <c r="F101" i="6"/>
  <c r="E101" i="6"/>
  <c r="C101" i="6"/>
  <c r="J839" i="6"/>
  <c r="K839" i="6"/>
  <c r="G839" i="6"/>
  <c r="H839" i="6"/>
  <c r="I839" i="6"/>
  <c r="E839" i="6"/>
  <c r="F839" i="6"/>
  <c r="C839" i="6"/>
  <c r="H271" i="6"/>
  <c r="I271" i="6"/>
  <c r="J271" i="6"/>
  <c r="K271" i="6"/>
  <c r="G271" i="6"/>
  <c r="E271" i="6"/>
  <c r="F271" i="6"/>
  <c r="C271" i="6"/>
  <c r="H360" i="6"/>
  <c r="I360" i="6"/>
  <c r="K360" i="6"/>
  <c r="J360" i="6"/>
  <c r="G360" i="6"/>
  <c r="F360" i="6"/>
  <c r="E360" i="6"/>
  <c r="C360" i="6"/>
  <c r="H189" i="6"/>
  <c r="I189" i="6"/>
  <c r="J189" i="6"/>
  <c r="K189" i="6"/>
  <c r="G189" i="6"/>
  <c r="F189" i="6"/>
  <c r="E189" i="6"/>
  <c r="C189" i="6"/>
  <c r="K851" i="6"/>
  <c r="H851" i="6"/>
  <c r="J851" i="6"/>
  <c r="I851" i="6"/>
  <c r="G851" i="6"/>
  <c r="E851" i="6"/>
  <c r="F851" i="6"/>
  <c r="C851" i="6"/>
  <c r="H926" i="6"/>
  <c r="J926" i="6"/>
  <c r="K926" i="6"/>
  <c r="I926" i="6"/>
  <c r="G926" i="6"/>
  <c r="F926" i="6"/>
  <c r="E926" i="6"/>
  <c r="C926" i="6"/>
  <c r="J791" i="6"/>
  <c r="K791" i="6"/>
  <c r="G791" i="6"/>
  <c r="H791" i="6"/>
  <c r="I791" i="6"/>
  <c r="E791" i="6"/>
  <c r="F791" i="6"/>
  <c r="C791" i="6"/>
  <c r="H65" i="6"/>
  <c r="I65" i="6"/>
  <c r="J65" i="6"/>
  <c r="K65" i="6"/>
  <c r="G65" i="6"/>
  <c r="F65" i="6"/>
  <c r="E65" i="6"/>
  <c r="C65" i="6"/>
  <c r="J803" i="6"/>
  <c r="K803" i="6"/>
  <c r="H803" i="6"/>
  <c r="I803" i="6"/>
  <c r="G803" i="6"/>
  <c r="E803" i="6"/>
  <c r="F803" i="6"/>
  <c r="C803" i="6"/>
  <c r="J813" i="6"/>
  <c r="K813" i="6"/>
  <c r="H813" i="6"/>
  <c r="I813" i="6"/>
  <c r="G813" i="6"/>
  <c r="F813" i="6"/>
  <c r="E813" i="6"/>
  <c r="C813" i="6"/>
  <c r="H149" i="6"/>
  <c r="I149" i="6"/>
  <c r="J149" i="6"/>
  <c r="K149" i="6"/>
  <c r="G149" i="6"/>
  <c r="F149" i="6"/>
  <c r="E149" i="6"/>
  <c r="C149" i="6"/>
  <c r="J757" i="6"/>
  <c r="K757" i="6"/>
  <c r="H757" i="6"/>
  <c r="I757" i="6"/>
  <c r="G757" i="6"/>
  <c r="F757" i="6"/>
  <c r="E757" i="6"/>
  <c r="C757" i="6"/>
  <c r="H263" i="6"/>
  <c r="I263" i="6"/>
  <c r="J263" i="6"/>
  <c r="K263" i="6"/>
  <c r="G263" i="6"/>
  <c r="E263" i="6"/>
  <c r="F263" i="6"/>
  <c r="C263" i="6"/>
  <c r="H129" i="6"/>
  <c r="I129" i="6"/>
  <c r="J129" i="6"/>
  <c r="K129" i="6"/>
  <c r="F129" i="6"/>
  <c r="G129" i="6"/>
  <c r="E129" i="6"/>
  <c r="C129" i="6"/>
  <c r="I999" i="6"/>
  <c r="J999" i="6"/>
  <c r="K999" i="6"/>
  <c r="G999" i="6"/>
  <c r="F999" i="6"/>
  <c r="E999" i="6"/>
  <c r="H999" i="6"/>
  <c r="C999" i="6"/>
  <c r="J771" i="6"/>
  <c r="K771" i="6"/>
  <c r="H771" i="6"/>
  <c r="I771" i="6"/>
  <c r="G771" i="6"/>
  <c r="F771" i="6"/>
  <c r="E771" i="6"/>
  <c r="C771" i="6"/>
  <c r="J671" i="6"/>
  <c r="K671" i="6"/>
  <c r="I671" i="6"/>
  <c r="G671" i="6"/>
  <c r="H671" i="6"/>
  <c r="E671" i="6"/>
  <c r="F671" i="6"/>
  <c r="C671" i="6"/>
  <c r="H213" i="6"/>
  <c r="I213" i="6"/>
  <c r="J213" i="6"/>
  <c r="K213" i="6"/>
  <c r="G213" i="6"/>
  <c r="F213" i="6"/>
  <c r="E213" i="6"/>
  <c r="C213" i="6"/>
  <c r="H720" i="6"/>
  <c r="I720" i="6"/>
  <c r="J720" i="6"/>
  <c r="K720" i="6"/>
  <c r="G720" i="6"/>
  <c r="E720" i="6"/>
  <c r="F720" i="6"/>
  <c r="C720" i="6"/>
  <c r="H323" i="6"/>
  <c r="I323" i="6"/>
  <c r="J323" i="6"/>
  <c r="K323" i="6"/>
  <c r="G323" i="6"/>
  <c r="F323" i="6"/>
  <c r="E323" i="6"/>
  <c r="C323" i="6"/>
  <c r="H998" i="6"/>
  <c r="I998" i="6"/>
  <c r="K998" i="6"/>
  <c r="G998" i="6"/>
  <c r="J998" i="6"/>
  <c r="F998" i="6"/>
  <c r="E998" i="6"/>
  <c r="C998" i="6"/>
  <c r="H70" i="6"/>
  <c r="I70" i="6"/>
  <c r="J70" i="6"/>
  <c r="K70" i="6"/>
  <c r="G70" i="6"/>
  <c r="F70" i="6"/>
  <c r="E70" i="6"/>
  <c r="C70" i="6"/>
  <c r="K903" i="6"/>
  <c r="H903" i="6"/>
  <c r="I903" i="6"/>
  <c r="J903" i="6"/>
  <c r="G903" i="6"/>
  <c r="F903" i="6"/>
  <c r="E903" i="6"/>
  <c r="C903" i="6"/>
  <c r="H730" i="6"/>
  <c r="I730" i="6"/>
  <c r="J730" i="6"/>
  <c r="K730" i="6"/>
  <c r="G730" i="6"/>
  <c r="E730" i="6"/>
  <c r="F730" i="6"/>
  <c r="C730" i="6"/>
  <c r="K523" i="6"/>
  <c r="I523" i="6"/>
  <c r="J523" i="6"/>
  <c r="H523" i="6"/>
  <c r="G523" i="6"/>
  <c r="F523" i="6"/>
  <c r="C523" i="6"/>
  <c r="E523" i="6"/>
  <c r="H352" i="6"/>
  <c r="I352" i="6"/>
  <c r="K352" i="6"/>
  <c r="J352" i="6"/>
  <c r="G352" i="6"/>
  <c r="F352" i="6"/>
  <c r="E352" i="6"/>
  <c r="C352" i="6"/>
  <c r="H56" i="6"/>
  <c r="I56" i="6"/>
  <c r="J56" i="6"/>
  <c r="K56" i="6"/>
  <c r="G56" i="6"/>
  <c r="F56" i="6"/>
  <c r="E56" i="6"/>
  <c r="C56" i="6"/>
  <c r="H742" i="6"/>
  <c r="I742" i="6"/>
  <c r="J742" i="6"/>
  <c r="K742" i="6"/>
  <c r="G742" i="6"/>
  <c r="E742" i="6"/>
  <c r="F742" i="6"/>
  <c r="C742" i="6"/>
  <c r="H10" i="6"/>
  <c r="I10" i="6"/>
  <c r="J10" i="6"/>
  <c r="K10" i="6"/>
  <c r="G10" i="6"/>
  <c r="F10" i="6"/>
  <c r="E10" i="6"/>
  <c r="C10" i="6"/>
  <c r="H42" i="6"/>
  <c r="I42" i="6"/>
  <c r="J42" i="6"/>
  <c r="K42" i="6"/>
  <c r="G42" i="6"/>
  <c r="F42" i="6"/>
  <c r="E42" i="6"/>
  <c r="C42" i="6"/>
  <c r="H100" i="6"/>
  <c r="I100" i="6"/>
  <c r="J100" i="6"/>
  <c r="K100" i="6"/>
  <c r="G100" i="6"/>
  <c r="F100" i="6"/>
  <c r="E100" i="6"/>
  <c r="C100" i="6"/>
  <c r="I349" i="6"/>
  <c r="J349" i="6"/>
  <c r="K349" i="6"/>
  <c r="H349" i="6"/>
  <c r="G349" i="6"/>
  <c r="F349" i="6"/>
  <c r="E349" i="6"/>
  <c r="C349" i="6"/>
  <c r="K180" i="6"/>
  <c r="H180" i="6"/>
  <c r="I180" i="6"/>
  <c r="J180" i="6"/>
  <c r="G180" i="6"/>
  <c r="F180" i="6"/>
  <c r="E180" i="6"/>
  <c r="C180" i="6"/>
  <c r="H134" i="6"/>
  <c r="I134" i="6"/>
  <c r="J134" i="6"/>
  <c r="K134" i="6"/>
  <c r="G134" i="6"/>
  <c r="F134" i="6"/>
  <c r="E134" i="6"/>
  <c r="C134" i="6"/>
  <c r="I389" i="6"/>
  <c r="J389" i="6"/>
  <c r="K389" i="6"/>
  <c r="H389" i="6"/>
  <c r="G389" i="6"/>
  <c r="F389" i="6"/>
  <c r="E389" i="6"/>
  <c r="C389" i="6"/>
  <c r="I433" i="6"/>
  <c r="J433" i="6"/>
  <c r="K433" i="6"/>
  <c r="H433" i="6"/>
  <c r="F433" i="6"/>
  <c r="G433" i="6"/>
  <c r="E433" i="6"/>
  <c r="C433" i="6"/>
  <c r="H156" i="6"/>
  <c r="I156" i="6"/>
  <c r="J156" i="6"/>
  <c r="K156" i="6"/>
  <c r="F156" i="6"/>
  <c r="G156" i="6"/>
  <c r="E156" i="6"/>
  <c r="C156" i="6"/>
  <c r="H198" i="6"/>
  <c r="I198" i="6"/>
  <c r="K198" i="6"/>
  <c r="J198" i="6"/>
  <c r="G198" i="6"/>
  <c r="E198" i="6"/>
  <c r="F198" i="6"/>
  <c r="C198" i="6"/>
  <c r="H740" i="6"/>
  <c r="I740" i="6"/>
  <c r="J740" i="6"/>
  <c r="K740" i="6"/>
  <c r="G740" i="6"/>
  <c r="F740" i="6"/>
  <c r="E740" i="6"/>
  <c r="C740" i="6"/>
  <c r="K569" i="6"/>
  <c r="I569" i="6"/>
  <c r="H569" i="6"/>
  <c r="J569" i="6"/>
  <c r="G569" i="6"/>
  <c r="F569" i="6"/>
  <c r="E569" i="6"/>
  <c r="C569" i="6"/>
  <c r="K937" i="6"/>
  <c r="H937" i="6"/>
  <c r="I937" i="6"/>
  <c r="J937" i="6"/>
  <c r="G937" i="6"/>
  <c r="F937" i="6"/>
  <c r="E937" i="6"/>
  <c r="C937" i="6"/>
  <c r="H152" i="6"/>
  <c r="I152" i="6"/>
  <c r="J152" i="6"/>
  <c r="K152" i="6"/>
  <c r="G152" i="6"/>
  <c r="F152" i="6"/>
  <c r="E152" i="6"/>
  <c r="C152" i="6"/>
  <c r="I363" i="6"/>
  <c r="J363" i="6"/>
  <c r="K363" i="6"/>
  <c r="H363" i="6"/>
  <c r="G363" i="6"/>
  <c r="F363" i="6"/>
  <c r="E363" i="6"/>
  <c r="C363" i="6"/>
  <c r="H53" i="6"/>
  <c r="I53" i="6"/>
  <c r="J53" i="6"/>
  <c r="K53" i="6"/>
  <c r="G53" i="6"/>
  <c r="F53" i="6"/>
  <c r="E53" i="6"/>
  <c r="C53" i="6"/>
  <c r="H930" i="6"/>
  <c r="J930" i="6"/>
  <c r="K930" i="6"/>
  <c r="I930" i="6"/>
  <c r="F930" i="6"/>
  <c r="E930" i="6"/>
  <c r="G930" i="6"/>
  <c r="C930" i="6"/>
  <c r="H288" i="6"/>
  <c r="I288" i="6"/>
  <c r="K288" i="6"/>
  <c r="J288" i="6"/>
  <c r="G288" i="6"/>
  <c r="F288" i="6"/>
  <c r="E288" i="6"/>
  <c r="C288" i="6"/>
  <c r="H224" i="6"/>
  <c r="I224" i="6"/>
  <c r="J224" i="6"/>
  <c r="K224" i="6"/>
  <c r="G224" i="6"/>
  <c r="F224" i="6"/>
  <c r="E224" i="6"/>
  <c r="C224" i="6"/>
  <c r="H20" i="6"/>
  <c r="I20" i="6"/>
  <c r="J20" i="6"/>
  <c r="K20" i="6"/>
  <c r="F20" i="6"/>
  <c r="G20" i="6"/>
  <c r="E20" i="6"/>
  <c r="C20" i="6"/>
  <c r="H568" i="6"/>
  <c r="I568" i="6"/>
  <c r="J568" i="6"/>
  <c r="K568" i="6"/>
  <c r="G568" i="6"/>
  <c r="E568" i="6"/>
  <c r="F568" i="6"/>
  <c r="C568" i="6"/>
  <c r="H621" i="6"/>
  <c r="J621" i="6"/>
  <c r="K621" i="6"/>
  <c r="I621" i="6"/>
  <c r="G621" i="6"/>
  <c r="F621" i="6"/>
  <c r="E621" i="6"/>
  <c r="C621" i="6"/>
  <c r="K712" i="6"/>
  <c r="H712" i="6"/>
  <c r="I712" i="6"/>
  <c r="J712" i="6"/>
  <c r="G712" i="6"/>
  <c r="F712" i="6"/>
  <c r="E712" i="6"/>
  <c r="C712" i="6"/>
  <c r="K931" i="6"/>
  <c r="H931" i="6"/>
  <c r="J931" i="6"/>
  <c r="G931" i="6"/>
  <c r="I931" i="6"/>
  <c r="F931" i="6"/>
  <c r="E931" i="6"/>
  <c r="C931" i="6"/>
  <c r="J616" i="6"/>
  <c r="K616" i="6"/>
  <c r="H616" i="6"/>
  <c r="I616" i="6"/>
  <c r="G616" i="6"/>
  <c r="E616" i="6"/>
  <c r="F616" i="6"/>
  <c r="C616" i="6"/>
  <c r="H54" i="6"/>
  <c r="I54" i="6"/>
  <c r="J54" i="6"/>
  <c r="K54" i="6"/>
  <c r="G54" i="6"/>
  <c r="F54" i="6"/>
  <c r="E54" i="6"/>
  <c r="C54" i="6"/>
  <c r="H31" i="6"/>
  <c r="I31" i="6"/>
  <c r="J31" i="6"/>
  <c r="K31" i="6"/>
  <c r="G31" i="6"/>
  <c r="F31" i="6"/>
  <c r="E31" i="6"/>
  <c r="C31" i="6"/>
  <c r="H73" i="6"/>
  <c r="I73" i="6"/>
  <c r="J73" i="6"/>
  <c r="K73" i="6"/>
  <c r="G73" i="6"/>
  <c r="F73" i="6"/>
  <c r="E73" i="6"/>
  <c r="C73" i="6"/>
  <c r="K511" i="6"/>
  <c r="I511" i="6"/>
  <c r="H511" i="6"/>
  <c r="J511" i="6"/>
  <c r="G511" i="6"/>
  <c r="E511" i="6"/>
  <c r="F511" i="6"/>
  <c r="C511" i="6"/>
  <c r="K664" i="6"/>
  <c r="H664" i="6"/>
  <c r="I664" i="6"/>
  <c r="J664" i="6"/>
  <c r="G664" i="6"/>
  <c r="E664" i="6"/>
  <c r="F664" i="6"/>
  <c r="C664" i="6"/>
  <c r="J590" i="6"/>
  <c r="K590" i="6"/>
  <c r="H590" i="6"/>
  <c r="I590" i="6"/>
  <c r="G590" i="6"/>
  <c r="F590" i="6"/>
  <c r="E590" i="6"/>
  <c r="C590" i="6"/>
  <c r="H14" i="6"/>
  <c r="I14" i="6"/>
  <c r="J14" i="6"/>
  <c r="K14" i="6"/>
  <c r="G14" i="6"/>
  <c r="F14" i="6"/>
  <c r="C14" i="6"/>
  <c r="E14" i="6"/>
  <c r="H488" i="6"/>
  <c r="I488" i="6"/>
  <c r="J488" i="6"/>
  <c r="K488" i="6"/>
  <c r="G488" i="6"/>
  <c r="E488" i="6"/>
  <c r="F488" i="6"/>
  <c r="C488" i="6"/>
  <c r="K692" i="6"/>
  <c r="H692" i="6"/>
  <c r="I692" i="6"/>
  <c r="J692" i="6"/>
  <c r="G692" i="6"/>
  <c r="F692" i="6"/>
  <c r="E692" i="6"/>
  <c r="C692" i="6"/>
  <c r="H726" i="6"/>
  <c r="I726" i="6"/>
  <c r="J726" i="6"/>
  <c r="K726" i="6"/>
  <c r="G726" i="6"/>
  <c r="F726" i="6"/>
  <c r="E726" i="6"/>
  <c r="C726" i="6"/>
  <c r="K176" i="6"/>
  <c r="H176" i="6"/>
  <c r="I176" i="6"/>
  <c r="J176" i="6"/>
  <c r="G176" i="6"/>
  <c r="F176" i="6"/>
  <c r="E176" i="6"/>
  <c r="C176" i="6"/>
  <c r="H162" i="6"/>
  <c r="I162" i="6"/>
  <c r="J162" i="6"/>
  <c r="K162" i="6"/>
  <c r="G162" i="6"/>
  <c r="F162" i="6"/>
  <c r="E162" i="6"/>
  <c r="C162" i="6"/>
  <c r="H171" i="6"/>
  <c r="I171" i="6"/>
  <c r="J171" i="6"/>
  <c r="K171" i="6"/>
  <c r="G171" i="6"/>
  <c r="F171" i="6"/>
  <c r="E171" i="6"/>
  <c r="C171" i="6"/>
  <c r="K559" i="6"/>
  <c r="I559" i="6"/>
  <c r="J559" i="6"/>
  <c r="G559" i="6"/>
  <c r="H559" i="6"/>
  <c r="E559" i="6"/>
  <c r="F559" i="6"/>
  <c r="C559" i="6"/>
  <c r="H177" i="6"/>
  <c r="I177" i="6"/>
  <c r="J177" i="6"/>
  <c r="K177" i="6"/>
  <c r="F177" i="6"/>
  <c r="E177" i="6"/>
  <c r="G177" i="6"/>
  <c r="C177" i="6"/>
  <c r="K519" i="6"/>
  <c r="I519" i="6"/>
  <c r="H519" i="6"/>
  <c r="J519" i="6"/>
  <c r="G519" i="6"/>
  <c r="F519" i="6"/>
  <c r="E519" i="6"/>
  <c r="C519" i="6"/>
  <c r="H120" i="6"/>
  <c r="I120" i="6"/>
  <c r="J120" i="6"/>
  <c r="K120" i="6"/>
  <c r="G120" i="6"/>
  <c r="F120" i="6"/>
  <c r="E120" i="6"/>
  <c r="C120" i="6"/>
  <c r="I290" i="6"/>
  <c r="J290" i="6"/>
  <c r="K290" i="6"/>
  <c r="H290" i="6"/>
  <c r="G290" i="6"/>
  <c r="E290" i="6"/>
  <c r="F290" i="6"/>
  <c r="C290" i="6"/>
  <c r="H912" i="6"/>
  <c r="I912" i="6"/>
  <c r="J912" i="6"/>
  <c r="K912" i="6"/>
  <c r="G912" i="6"/>
  <c r="F912" i="6"/>
  <c r="E912" i="6"/>
  <c r="C912" i="6"/>
  <c r="J833" i="6"/>
  <c r="K833" i="6"/>
  <c r="H833" i="6"/>
  <c r="I833" i="6"/>
  <c r="G833" i="6"/>
  <c r="E833" i="6"/>
  <c r="F833" i="6"/>
  <c r="C833" i="6"/>
  <c r="K945" i="6"/>
  <c r="H945" i="6"/>
  <c r="I945" i="6"/>
  <c r="J945" i="6"/>
  <c r="G945" i="6"/>
  <c r="F945" i="6"/>
  <c r="E945" i="6"/>
  <c r="C945" i="6"/>
  <c r="J683" i="6"/>
  <c r="K683" i="6"/>
  <c r="H683" i="6"/>
  <c r="I683" i="6"/>
  <c r="G683" i="6"/>
  <c r="F683" i="6"/>
  <c r="E683" i="6"/>
  <c r="C683" i="6"/>
  <c r="H201" i="6"/>
  <c r="I201" i="6"/>
  <c r="J201" i="6"/>
  <c r="K201" i="6"/>
  <c r="G201" i="6"/>
  <c r="F201" i="6"/>
  <c r="E201" i="6"/>
  <c r="C201" i="6"/>
  <c r="H218" i="6"/>
  <c r="I218" i="6"/>
  <c r="J218" i="6"/>
  <c r="K218" i="6"/>
  <c r="G218" i="6"/>
  <c r="F218" i="6"/>
  <c r="E218" i="6"/>
  <c r="C218" i="6"/>
  <c r="K475" i="6"/>
  <c r="H475" i="6"/>
  <c r="I475" i="6"/>
  <c r="J475" i="6"/>
  <c r="G475" i="6"/>
  <c r="F475" i="6"/>
  <c r="E475" i="6"/>
  <c r="C475" i="6"/>
  <c r="H579" i="6"/>
  <c r="J579" i="6"/>
  <c r="K579" i="6"/>
  <c r="I579" i="6"/>
  <c r="G579" i="6"/>
  <c r="F579" i="6"/>
  <c r="E579" i="6"/>
  <c r="C579" i="6"/>
  <c r="H988" i="6"/>
  <c r="I988" i="6"/>
  <c r="K988" i="6"/>
  <c r="G988" i="6"/>
  <c r="J988" i="6"/>
  <c r="F988" i="6"/>
  <c r="E988" i="6"/>
  <c r="C988" i="6"/>
  <c r="J733" i="6"/>
  <c r="K733" i="6"/>
  <c r="H733" i="6"/>
  <c r="I733" i="6"/>
  <c r="G733" i="6"/>
  <c r="F733" i="6"/>
  <c r="C733" i="6"/>
  <c r="E733" i="6"/>
  <c r="H607" i="6"/>
  <c r="J607" i="6"/>
  <c r="K607" i="6"/>
  <c r="I607" i="6"/>
  <c r="G607" i="6"/>
  <c r="E607" i="6"/>
  <c r="C607" i="6"/>
  <c r="F607" i="6"/>
  <c r="H613" i="6"/>
  <c r="J613" i="6"/>
  <c r="K613" i="6"/>
  <c r="I613" i="6"/>
  <c r="G613" i="6"/>
  <c r="F613" i="6"/>
  <c r="C613" i="6"/>
  <c r="E613" i="6"/>
  <c r="H522" i="6"/>
  <c r="I522" i="6"/>
  <c r="J522" i="6"/>
  <c r="K522" i="6"/>
  <c r="G522" i="6"/>
  <c r="F522" i="6"/>
  <c r="E522" i="6"/>
  <c r="C522" i="6"/>
  <c r="K714" i="6"/>
  <c r="I714" i="6"/>
  <c r="J714" i="6"/>
  <c r="H714" i="6"/>
  <c r="G714" i="6"/>
  <c r="F714" i="6"/>
  <c r="E714" i="6"/>
  <c r="C714" i="6"/>
  <c r="H446" i="6"/>
  <c r="I446" i="6"/>
  <c r="J446" i="6"/>
  <c r="K446" i="6"/>
  <c r="G446" i="6"/>
  <c r="F446" i="6"/>
  <c r="E446" i="6"/>
  <c r="C446" i="6"/>
  <c r="H860" i="6"/>
  <c r="I860" i="6"/>
  <c r="J860" i="6"/>
  <c r="K860" i="6"/>
  <c r="G860" i="6"/>
  <c r="F860" i="6"/>
  <c r="E860" i="6"/>
  <c r="C860" i="6"/>
  <c r="H434" i="6"/>
  <c r="I434" i="6"/>
  <c r="K434" i="6"/>
  <c r="J434" i="6"/>
  <c r="G434" i="6"/>
  <c r="F434" i="6"/>
  <c r="E434" i="6"/>
  <c r="C434" i="6"/>
  <c r="H380" i="6"/>
  <c r="I380" i="6"/>
  <c r="K380" i="6"/>
  <c r="J380" i="6"/>
  <c r="G380" i="6"/>
  <c r="F380" i="6"/>
  <c r="E380" i="6"/>
  <c r="C380" i="6"/>
  <c r="I294" i="6"/>
  <c r="J294" i="6"/>
  <c r="K294" i="6"/>
  <c r="H294" i="6"/>
  <c r="G294" i="6"/>
  <c r="F294" i="6"/>
  <c r="E294" i="6"/>
  <c r="C294" i="6"/>
  <c r="J669" i="6"/>
  <c r="K669" i="6"/>
  <c r="H669" i="6"/>
  <c r="I669" i="6"/>
  <c r="G669" i="6"/>
  <c r="F669" i="6"/>
  <c r="E669" i="6"/>
  <c r="C669" i="6"/>
  <c r="H332" i="6"/>
  <c r="I332" i="6"/>
  <c r="K332" i="6"/>
  <c r="J332" i="6"/>
  <c r="G332" i="6"/>
  <c r="F332" i="6"/>
  <c r="E332" i="6"/>
  <c r="C332" i="6"/>
  <c r="H354" i="6"/>
  <c r="I354" i="6"/>
  <c r="K354" i="6"/>
  <c r="J354" i="6"/>
  <c r="G354" i="6"/>
  <c r="E354" i="6"/>
  <c r="F354" i="6"/>
  <c r="C354" i="6"/>
  <c r="H418" i="6"/>
  <c r="I418" i="6"/>
  <c r="K418" i="6"/>
  <c r="J418" i="6"/>
  <c r="G418" i="6"/>
  <c r="E418" i="6"/>
  <c r="F418" i="6"/>
  <c r="C418" i="6"/>
  <c r="J805" i="6"/>
  <c r="K805" i="6"/>
  <c r="H805" i="6"/>
  <c r="I805" i="6"/>
  <c r="G805" i="6"/>
  <c r="F805" i="6"/>
  <c r="E805" i="6"/>
  <c r="C805" i="6"/>
  <c r="K688" i="6"/>
  <c r="H688" i="6"/>
  <c r="I688" i="6"/>
  <c r="J688" i="6"/>
  <c r="G688" i="6"/>
  <c r="E688" i="6"/>
  <c r="F688" i="6"/>
  <c r="C688" i="6"/>
  <c r="K849" i="6"/>
  <c r="H849" i="6"/>
  <c r="I849" i="6"/>
  <c r="J849" i="6"/>
  <c r="G849" i="6"/>
  <c r="F849" i="6"/>
  <c r="C849" i="6"/>
  <c r="E849" i="6"/>
  <c r="J789" i="6"/>
  <c r="K789" i="6"/>
  <c r="H789" i="6"/>
  <c r="I789" i="6"/>
  <c r="G789" i="6"/>
  <c r="F789" i="6"/>
  <c r="E789" i="6"/>
  <c r="C789" i="6"/>
  <c r="K624" i="6"/>
  <c r="H624" i="6"/>
  <c r="I624" i="6"/>
  <c r="J624" i="6"/>
  <c r="G624" i="6"/>
  <c r="E624" i="6"/>
  <c r="F624" i="6"/>
  <c r="C624" i="6"/>
  <c r="K971" i="6"/>
  <c r="H971" i="6"/>
  <c r="I971" i="6"/>
  <c r="J971" i="6"/>
  <c r="G971" i="6"/>
  <c r="F971" i="6"/>
  <c r="C971" i="6"/>
  <c r="E971" i="6"/>
  <c r="H792" i="6"/>
  <c r="I792" i="6"/>
  <c r="J792" i="6"/>
  <c r="K792" i="6"/>
  <c r="G792" i="6"/>
  <c r="E792" i="6"/>
  <c r="F792" i="6"/>
  <c r="C792" i="6"/>
  <c r="H92" i="6"/>
  <c r="I92" i="6"/>
  <c r="J92" i="6"/>
  <c r="K92" i="6"/>
  <c r="G92" i="6"/>
  <c r="F92" i="6"/>
  <c r="E92" i="6"/>
  <c r="C92" i="6"/>
  <c r="K889" i="6"/>
  <c r="I889" i="6"/>
  <c r="H889" i="6"/>
  <c r="J889" i="6"/>
  <c r="G889" i="6"/>
  <c r="F889" i="6"/>
  <c r="C889" i="6"/>
  <c r="E889" i="6"/>
  <c r="K459" i="6"/>
  <c r="H459" i="6"/>
  <c r="I459" i="6"/>
  <c r="J459" i="6"/>
  <c r="G459" i="6"/>
  <c r="F459" i="6"/>
  <c r="E459" i="6"/>
  <c r="C459" i="6"/>
  <c r="J819" i="6"/>
  <c r="K819" i="6"/>
  <c r="H819" i="6"/>
  <c r="I819" i="6"/>
  <c r="G819" i="6"/>
  <c r="E819" i="6"/>
  <c r="C819" i="6"/>
  <c r="F819" i="6"/>
  <c r="H376" i="6"/>
  <c r="I376" i="6"/>
  <c r="K376" i="6"/>
  <c r="J376" i="6"/>
  <c r="G376" i="6"/>
  <c r="F376" i="6"/>
  <c r="E376" i="6"/>
  <c r="C376" i="6"/>
  <c r="H292" i="6"/>
  <c r="I292" i="6"/>
  <c r="K292" i="6"/>
  <c r="J292" i="6"/>
  <c r="G292" i="6"/>
  <c r="F292" i="6"/>
  <c r="E292" i="6"/>
  <c r="C292" i="6"/>
  <c r="J629" i="6"/>
  <c r="K629" i="6"/>
  <c r="H629" i="6"/>
  <c r="I629" i="6"/>
  <c r="G629" i="6"/>
  <c r="F629" i="6"/>
  <c r="E629" i="6"/>
  <c r="C629" i="6"/>
  <c r="H326" i="6"/>
  <c r="I326" i="6"/>
  <c r="K326" i="6"/>
  <c r="J326" i="6"/>
  <c r="F326" i="6"/>
  <c r="G326" i="6"/>
  <c r="E326" i="6"/>
  <c r="C326" i="6"/>
  <c r="J743" i="6"/>
  <c r="K743" i="6"/>
  <c r="H743" i="6"/>
  <c r="G743" i="6"/>
  <c r="I743" i="6"/>
  <c r="E743" i="6"/>
  <c r="C743" i="6"/>
  <c r="F743" i="6"/>
  <c r="K859" i="6"/>
  <c r="H859" i="6"/>
  <c r="I859" i="6"/>
  <c r="J859" i="6"/>
  <c r="G859" i="6"/>
  <c r="F859" i="6"/>
  <c r="E859" i="6"/>
  <c r="C859" i="6"/>
  <c r="K527" i="6"/>
  <c r="I527" i="6"/>
  <c r="H527" i="6"/>
  <c r="J527" i="6"/>
  <c r="G527" i="6"/>
  <c r="E527" i="6"/>
  <c r="F527" i="6"/>
  <c r="C527" i="6"/>
  <c r="K449" i="6"/>
  <c r="H449" i="6"/>
  <c r="I449" i="6"/>
  <c r="J449" i="6"/>
  <c r="F449" i="6"/>
  <c r="G449" i="6"/>
  <c r="E449" i="6"/>
  <c r="C449" i="6"/>
  <c r="H534" i="6"/>
  <c r="I534" i="6"/>
  <c r="J534" i="6"/>
  <c r="K534" i="6"/>
  <c r="G534" i="6"/>
  <c r="F534" i="6"/>
  <c r="E534" i="6"/>
  <c r="C534" i="6"/>
  <c r="K680" i="6"/>
  <c r="H680" i="6"/>
  <c r="I680" i="6"/>
  <c r="G680" i="6"/>
  <c r="J680" i="6"/>
  <c r="F680" i="6"/>
  <c r="E680" i="6"/>
  <c r="C680" i="6"/>
  <c r="J598" i="6"/>
  <c r="K598" i="6"/>
  <c r="H598" i="6"/>
  <c r="I598" i="6"/>
  <c r="G598" i="6"/>
  <c r="F598" i="6"/>
  <c r="E598" i="6"/>
  <c r="C598" i="6"/>
  <c r="K634" i="6"/>
  <c r="H634" i="6"/>
  <c r="I634" i="6"/>
  <c r="J634" i="6"/>
  <c r="G634" i="6"/>
  <c r="F634" i="6"/>
  <c r="E634" i="6"/>
  <c r="C634" i="6"/>
  <c r="H141" i="6"/>
  <c r="I141" i="6"/>
  <c r="J141" i="6"/>
  <c r="K141" i="6"/>
  <c r="G141" i="6"/>
  <c r="F141" i="6"/>
  <c r="C141" i="6"/>
  <c r="E141" i="6"/>
  <c r="H67" i="6"/>
  <c r="I67" i="6"/>
  <c r="J67" i="6"/>
  <c r="K67" i="6"/>
  <c r="G67" i="6"/>
  <c r="F67" i="6"/>
  <c r="E67" i="6"/>
  <c r="C67" i="6"/>
  <c r="H283" i="6"/>
  <c r="I283" i="6"/>
  <c r="J283" i="6"/>
  <c r="K283" i="6"/>
  <c r="G283" i="6"/>
  <c r="F283" i="6"/>
  <c r="E283" i="6"/>
  <c r="C283" i="6"/>
  <c r="J578" i="6"/>
  <c r="K578" i="6"/>
  <c r="H578" i="6"/>
  <c r="I578" i="6"/>
  <c r="G578" i="6"/>
  <c r="E578" i="6"/>
  <c r="F578" i="6"/>
  <c r="C578" i="6"/>
  <c r="H102" i="6"/>
  <c r="I102" i="6"/>
  <c r="J102" i="6"/>
  <c r="K102" i="6"/>
  <c r="G102" i="6"/>
  <c r="F102" i="6"/>
  <c r="E102" i="6"/>
  <c r="C102" i="6"/>
  <c r="I365" i="6"/>
  <c r="J365" i="6"/>
  <c r="K365" i="6"/>
  <c r="H365" i="6"/>
  <c r="G365" i="6"/>
  <c r="F365" i="6"/>
  <c r="C365" i="6"/>
  <c r="E365" i="6"/>
  <c r="H396" i="6"/>
  <c r="I396" i="6"/>
  <c r="K396" i="6"/>
  <c r="J396" i="6"/>
  <c r="G396" i="6"/>
  <c r="F396" i="6"/>
  <c r="E396" i="6"/>
  <c r="C396" i="6"/>
  <c r="H974" i="6"/>
  <c r="I974" i="6"/>
  <c r="K974" i="6"/>
  <c r="G974" i="6"/>
  <c r="J974" i="6"/>
  <c r="F974" i="6"/>
  <c r="E974" i="6"/>
  <c r="C974" i="6"/>
  <c r="J604" i="6"/>
  <c r="K604" i="6"/>
  <c r="H604" i="6"/>
  <c r="I604" i="6"/>
  <c r="G604" i="6"/>
  <c r="F604" i="6"/>
  <c r="E604" i="6"/>
  <c r="C604" i="6"/>
  <c r="K913" i="6"/>
  <c r="H913" i="6"/>
  <c r="I913" i="6"/>
  <c r="J913" i="6"/>
  <c r="G913" i="6"/>
  <c r="F913" i="6"/>
  <c r="E913" i="6"/>
  <c r="C913" i="6"/>
  <c r="H882" i="6"/>
  <c r="I882" i="6"/>
  <c r="J882" i="6"/>
  <c r="K882" i="6"/>
  <c r="G882" i="6"/>
  <c r="E882" i="6"/>
  <c r="F882" i="6"/>
  <c r="C882" i="6"/>
  <c r="H786" i="6"/>
  <c r="I786" i="6"/>
  <c r="J786" i="6"/>
  <c r="K786" i="6"/>
  <c r="G786" i="6"/>
  <c r="F786" i="6"/>
  <c r="E786" i="6"/>
  <c r="C786" i="6"/>
  <c r="H161" i="6"/>
  <c r="I161" i="6"/>
  <c r="J161" i="6"/>
  <c r="K161" i="6"/>
  <c r="G161" i="6"/>
  <c r="F161" i="6"/>
  <c r="E161" i="6"/>
  <c r="C161" i="6"/>
  <c r="H918" i="6"/>
  <c r="J918" i="6"/>
  <c r="K918" i="6"/>
  <c r="I918" i="6"/>
  <c r="G918" i="6"/>
  <c r="F918" i="6"/>
  <c r="E918" i="6"/>
  <c r="C918" i="6"/>
  <c r="H478" i="6"/>
  <c r="I478" i="6"/>
  <c r="J478" i="6"/>
  <c r="K478" i="6"/>
  <c r="G478" i="6"/>
  <c r="F478" i="6"/>
  <c r="E478" i="6"/>
  <c r="C478" i="6"/>
  <c r="H104" i="6"/>
  <c r="I104" i="6"/>
  <c r="J104" i="6"/>
  <c r="K104" i="6"/>
  <c r="G104" i="6"/>
  <c r="F104" i="6"/>
  <c r="E104" i="6"/>
  <c r="C104" i="6"/>
  <c r="H121" i="6"/>
  <c r="I121" i="6"/>
  <c r="J121" i="6"/>
  <c r="K121" i="6"/>
  <c r="G121" i="6"/>
  <c r="F121" i="6"/>
  <c r="E121" i="6"/>
  <c r="C121" i="6"/>
  <c r="I302" i="6"/>
  <c r="J302" i="6"/>
  <c r="K302" i="6"/>
  <c r="H302" i="6"/>
  <c r="G302" i="6"/>
  <c r="F302" i="6"/>
  <c r="C302" i="6"/>
  <c r="E302" i="6"/>
  <c r="K467" i="6"/>
  <c r="H467" i="6"/>
  <c r="I467" i="6"/>
  <c r="J467" i="6"/>
  <c r="G467" i="6"/>
  <c r="F467" i="6"/>
  <c r="E467" i="6"/>
  <c r="C467" i="6"/>
  <c r="K491" i="6"/>
  <c r="I491" i="6"/>
  <c r="J491" i="6"/>
  <c r="H491" i="6"/>
  <c r="G491" i="6"/>
  <c r="F491" i="6"/>
  <c r="E491" i="6"/>
  <c r="C491" i="6"/>
  <c r="H74" i="6"/>
  <c r="I74" i="6"/>
  <c r="J74" i="6"/>
  <c r="K74" i="6"/>
  <c r="G74" i="6"/>
  <c r="F74" i="6"/>
  <c r="E74" i="6"/>
  <c r="C74" i="6"/>
  <c r="H408" i="6"/>
  <c r="I408" i="6"/>
  <c r="K408" i="6"/>
  <c r="J408" i="6"/>
  <c r="G408" i="6"/>
  <c r="F408" i="6"/>
  <c r="E408" i="6"/>
  <c r="C408" i="6"/>
  <c r="H374" i="6"/>
  <c r="I374" i="6"/>
  <c r="K374" i="6"/>
  <c r="J374" i="6"/>
  <c r="G374" i="6"/>
  <c r="F374" i="6"/>
  <c r="E374" i="6"/>
  <c r="C374" i="6"/>
  <c r="H564" i="6"/>
  <c r="I564" i="6"/>
  <c r="J564" i="6"/>
  <c r="K564" i="6"/>
  <c r="G564" i="6"/>
  <c r="F564" i="6"/>
  <c r="E564" i="6"/>
  <c r="C564" i="6"/>
  <c r="H83" i="6"/>
  <c r="I83" i="6"/>
  <c r="J83" i="6"/>
  <c r="K83" i="6"/>
  <c r="G83" i="6"/>
  <c r="F83" i="6"/>
  <c r="E83" i="6"/>
  <c r="C83" i="6"/>
  <c r="J608" i="6"/>
  <c r="K608" i="6"/>
  <c r="H608" i="6"/>
  <c r="I608" i="6"/>
  <c r="G608" i="6"/>
  <c r="F608" i="6"/>
  <c r="E608" i="6"/>
  <c r="C608" i="6"/>
  <c r="H36" i="6"/>
  <c r="I36" i="6"/>
  <c r="J36" i="6"/>
  <c r="K36" i="6"/>
  <c r="G36" i="6"/>
  <c r="F36" i="6"/>
  <c r="E36" i="6"/>
  <c r="C36" i="6"/>
  <c r="H225" i="6"/>
  <c r="I225" i="6"/>
  <c r="J225" i="6"/>
  <c r="K225" i="6"/>
  <c r="G225" i="6"/>
  <c r="F225" i="6"/>
  <c r="E225" i="6"/>
  <c r="C225" i="6"/>
  <c r="H894" i="6"/>
  <c r="I894" i="6"/>
  <c r="J894" i="6"/>
  <c r="K894" i="6"/>
  <c r="G894" i="6"/>
  <c r="F894" i="6"/>
  <c r="E894" i="6"/>
  <c r="C894" i="6"/>
  <c r="H619" i="6"/>
  <c r="J619" i="6"/>
  <c r="K619" i="6"/>
  <c r="I619" i="6"/>
  <c r="G619" i="6"/>
  <c r="F619" i="6"/>
  <c r="E619" i="6"/>
  <c r="C619" i="6"/>
  <c r="I373" i="6"/>
  <c r="J373" i="6"/>
  <c r="K373" i="6"/>
  <c r="H373" i="6"/>
  <c r="G373" i="6"/>
  <c r="F373" i="6"/>
  <c r="E373" i="6"/>
  <c r="C373" i="6"/>
  <c r="J785" i="6"/>
  <c r="K785" i="6"/>
  <c r="H785" i="6"/>
  <c r="F785" i="6"/>
  <c r="G785" i="6"/>
  <c r="I785" i="6"/>
  <c r="E785" i="6"/>
  <c r="C785" i="6"/>
  <c r="K907" i="6"/>
  <c r="H907" i="6"/>
  <c r="I907" i="6"/>
  <c r="J907" i="6"/>
  <c r="G907" i="6"/>
  <c r="F907" i="6"/>
  <c r="C907" i="6"/>
  <c r="E907" i="6"/>
  <c r="K505" i="6"/>
  <c r="I505" i="6"/>
  <c r="H505" i="6"/>
  <c r="J505" i="6"/>
  <c r="G505" i="6"/>
  <c r="F505" i="6"/>
  <c r="E505" i="6"/>
  <c r="C505" i="6"/>
  <c r="K941" i="6"/>
  <c r="H941" i="6"/>
  <c r="I941" i="6"/>
  <c r="J941" i="6"/>
  <c r="G941" i="6"/>
  <c r="F941" i="6"/>
  <c r="C941" i="6"/>
  <c r="E941" i="6"/>
  <c r="H550" i="6"/>
  <c r="I550" i="6"/>
  <c r="J550" i="6"/>
  <c r="K550" i="6"/>
  <c r="G550" i="6"/>
  <c r="F550" i="6"/>
  <c r="E550" i="6"/>
  <c r="C550" i="6"/>
  <c r="H200" i="6"/>
  <c r="I200" i="6"/>
  <c r="J200" i="6"/>
  <c r="K200" i="6"/>
  <c r="G200" i="6"/>
  <c r="F200" i="6"/>
  <c r="E200" i="6"/>
  <c r="C200" i="6"/>
  <c r="H936" i="6"/>
  <c r="J936" i="6"/>
  <c r="K936" i="6"/>
  <c r="I936" i="6"/>
  <c r="G936" i="6"/>
  <c r="F936" i="6"/>
  <c r="E936" i="6"/>
  <c r="C936" i="6"/>
  <c r="H155" i="6"/>
  <c r="I155" i="6"/>
  <c r="J155" i="6"/>
  <c r="K155" i="6"/>
  <c r="G155" i="6"/>
  <c r="F155" i="6"/>
  <c r="E155" i="6"/>
  <c r="C155" i="6"/>
  <c r="I341" i="6"/>
  <c r="J341" i="6"/>
  <c r="K341" i="6"/>
  <c r="H341" i="6"/>
  <c r="G341" i="6"/>
  <c r="F341" i="6"/>
  <c r="E341" i="6"/>
  <c r="C341" i="6"/>
  <c r="H320" i="6"/>
  <c r="I320" i="6"/>
  <c r="K320" i="6"/>
  <c r="J320" i="6"/>
  <c r="G320" i="6"/>
  <c r="F320" i="6"/>
  <c r="E320" i="6"/>
  <c r="C320" i="6"/>
  <c r="H816" i="6"/>
  <c r="I816" i="6"/>
  <c r="J816" i="6"/>
  <c r="K816" i="6"/>
  <c r="G816" i="6"/>
  <c r="E816" i="6"/>
  <c r="F816" i="6"/>
  <c r="C816" i="6"/>
  <c r="J620" i="6"/>
  <c r="K620" i="6"/>
  <c r="H620" i="6"/>
  <c r="I620" i="6"/>
  <c r="G620" i="6"/>
  <c r="E620" i="6"/>
  <c r="F620" i="6"/>
  <c r="C620" i="6"/>
  <c r="H444" i="6"/>
  <c r="I444" i="6"/>
  <c r="J444" i="6"/>
  <c r="K444" i="6"/>
  <c r="G444" i="6"/>
  <c r="F444" i="6"/>
  <c r="E444" i="6"/>
  <c r="C444" i="6"/>
  <c r="I411" i="6"/>
  <c r="J411" i="6"/>
  <c r="K411" i="6"/>
  <c r="H411" i="6"/>
  <c r="G411" i="6"/>
  <c r="F411" i="6"/>
  <c r="E411" i="6"/>
  <c r="C411" i="6"/>
  <c r="J809" i="6"/>
  <c r="K809" i="6"/>
  <c r="H809" i="6"/>
  <c r="I809" i="6"/>
  <c r="G809" i="6"/>
  <c r="E809" i="6"/>
  <c r="F809" i="6"/>
  <c r="C809" i="6"/>
  <c r="H138" i="6"/>
  <c r="I138" i="6"/>
  <c r="J138" i="6"/>
  <c r="K138" i="6"/>
  <c r="G138" i="6"/>
  <c r="F138" i="6"/>
  <c r="E138" i="6"/>
  <c r="C138" i="6"/>
  <c r="H378" i="6"/>
  <c r="I378" i="6"/>
  <c r="K378" i="6"/>
  <c r="J378" i="6"/>
  <c r="G378" i="6"/>
  <c r="E378" i="6"/>
  <c r="C378" i="6"/>
  <c r="F378" i="6"/>
  <c r="H240" i="6"/>
  <c r="I240" i="6"/>
  <c r="J240" i="6"/>
  <c r="K240" i="6"/>
  <c r="G240" i="6"/>
  <c r="F240" i="6"/>
  <c r="E240" i="6"/>
  <c r="C240" i="6"/>
  <c r="K891" i="6"/>
  <c r="H891" i="6"/>
  <c r="I891" i="6"/>
  <c r="J891" i="6"/>
  <c r="G891" i="6"/>
  <c r="F891" i="6"/>
  <c r="C891" i="6"/>
  <c r="E891" i="6"/>
  <c r="H908" i="6"/>
  <c r="I908" i="6"/>
  <c r="J908" i="6"/>
  <c r="K908" i="6"/>
  <c r="G908" i="6"/>
  <c r="F908" i="6"/>
  <c r="E908" i="6"/>
  <c r="C908" i="6"/>
  <c r="I405" i="6"/>
  <c r="J405" i="6"/>
  <c r="K405" i="6"/>
  <c r="H405" i="6"/>
  <c r="G405" i="6"/>
  <c r="F405" i="6"/>
  <c r="E405" i="6"/>
  <c r="C405" i="6"/>
  <c r="H514" i="6"/>
  <c r="I514" i="6"/>
  <c r="J514" i="6"/>
  <c r="K514" i="6"/>
  <c r="G514" i="6"/>
  <c r="E514" i="6"/>
  <c r="F514" i="6"/>
  <c r="C514" i="6"/>
  <c r="H33" i="6"/>
  <c r="I33" i="6"/>
  <c r="J33" i="6"/>
  <c r="K33" i="6"/>
  <c r="G33" i="6"/>
  <c r="F33" i="6"/>
  <c r="E33" i="6"/>
  <c r="C33" i="6"/>
  <c r="H718" i="6"/>
  <c r="I718" i="6"/>
  <c r="J718" i="6"/>
  <c r="K718" i="6"/>
  <c r="G718" i="6"/>
  <c r="F718" i="6"/>
  <c r="E718" i="6"/>
  <c r="C718" i="6"/>
  <c r="H512" i="6"/>
  <c r="I512" i="6"/>
  <c r="J512" i="6"/>
  <c r="K512" i="6"/>
  <c r="G512" i="6"/>
  <c r="E512" i="6"/>
  <c r="F512" i="6"/>
  <c r="C512" i="6"/>
  <c r="H308" i="6"/>
  <c r="I308" i="6"/>
  <c r="K308" i="6"/>
  <c r="J308" i="6"/>
  <c r="G308" i="6"/>
  <c r="F308" i="6"/>
  <c r="E308" i="6"/>
  <c r="C308" i="6"/>
  <c r="H169" i="6"/>
  <c r="I169" i="6"/>
  <c r="J169" i="6"/>
  <c r="K169" i="6"/>
  <c r="F169" i="6"/>
  <c r="G169" i="6"/>
  <c r="E169" i="6"/>
  <c r="C169" i="6"/>
  <c r="H758" i="6"/>
  <c r="I758" i="6"/>
  <c r="J758" i="6"/>
  <c r="K758" i="6"/>
  <c r="G758" i="6"/>
  <c r="F758" i="6"/>
  <c r="E758" i="6"/>
  <c r="C758" i="6"/>
  <c r="H864" i="6"/>
  <c r="I864" i="6"/>
  <c r="J864" i="6"/>
  <c r="K864" i="6"/>
  <c r="G864" i="6"/>
  <c r="F864" i="6"/>
  <c r="E864" i="6"/>
  <c r="C864" i="6"/>
  <c r="H85" i="6"/>
  <c r="I85" i="6"/>
  <c r="J85" i="6"/>
  <c r="K85" i="6"/>
  <c r="G85" i="6"/>
  <c r="F85" i="6"/>
  <c r="E85" i="6"/>
  <c r="C85" i="6"/>
  <c r="H135" i="6"/>
  <c r="I135" i="6"/>
  <c r="J135" i="6"/>
  <c r="K135" i="6"/>
  <c r="G135" i="6"/>
  <c r="F135" i="6"/>
  <c r="E135" i="6"/>
  <c r="C135" i="6"/>
  <c r="I369" i="6"/>
  <c r="J369" i="6"/>
  <c r="K369" i="6"/>
  <c r="H369" i="6"/>
  <c r="F369" i="6"/>
  <c r="E369" i="6"/>
  <c r="C369" i="6"/>
  <c r="G369" i="6"/>
  <c r="H128" i="6"/>
  <c r="I128" i="6"/>
  <c r="J128" i="6"/>
  <c r="K128" i="6"/>
  <c r="G128" i="6"/>
  <c r="F128" i="6"/>
  <c r="E128" i="6"/>
  <c r="C128" i="6"/>
  <c r="H173" i="6"/>
  <c r="I173" i="6"/>
  <c r="J173" i="6"/>
  <c r="K173" i="6"/>
  <c r="G173" i="6"/>
  <c r="F173" i="6"/>
  <c r="C173" i="6"/>
  <c r="E173" i="6"/>
  <c r="H267" i="6"/>
  <c r="I267" i="6"/>
  <c r="J267" i="6"/>
  <c r="K267" i="6"/>
  <c r="G267" i="6"/>
  <c r="F267" i="6"/>
  <c r="E267" i="6"/>
  <c r="C267" i="6"/>
  <c r="I973" i="6"/>
  <c r="J973" i="6"/>
  <c r="K973" i="6"/>
  <c r="G973" i="6"/>
  <c r="H973" i="6"/>
  <c r="F973" i="6"/>
  <c r="C973" i="6"/>
  <c r="E973" i="6"/>
  <c r="H585" i="6"/>
  <c r="J585" i="6"/>
  <c r="K585" i="6"/>
  <c r="I585" i="6"/>
  <c r="G585" i="6"/>
  <c r="F585" i="6"/>
  <c r="E585" i="6"/>
  <c r="C585" i="6"/>
  <c r="J576" i="6"/>
  <c r="K576" i="6"/>
  <c r="H576" i="6"/>
  <c r="I576" i="6"/>
  <c r="G576" i="6"/>
  <c r="E576" i="6"/>
  <c r="F576" i="6"/>
  <c r="C576" i="6"/>
  <c r="I375" i="6"/>
  <c r="J375" i="6"/>
  <c r="K375" i="6"/>
  <c r="H375" i="6"/>
  <c r="G375" i="6"/>
  <c r="E375" i="6"/>
  <c r="F375" i="6"/>
  <c r="C375" i="6"/>
  <c r="H956" i="6"/>
  <c r="J956" i="6"/>
  <c r="K956" i="6"/>
  <c r="G956" i="6"/>
  <c r="I956" i="6"/>
  <c r="F956" i="6"/>
  <c r="E956" i="6"/>
  <c r="C956" i="6"/>
  <c r="H25" i="6"/>
  <c r="I25" i="6"/>
  <c r="J25" i="6"/>
  <c r="K25" i="6"/>
  <c r="G25" i="6"/>
  <c r="F25" i="6"/>
  <c r="E25" i="6"/>
  <c r="C25" i="6"/>
  <c r="H784" i="6"/>
  <c r="I784" i="6"/>
  <c r="J784" i="6"/>
  <c r="K784" i="6"/>
  <c r="G784" i="6"/>
  <c r="E784" i="6"/>
  <c r="F784" i="6"/>
  <c r="C784" i="6"/>
  <c r="J627" i="6"/>
  <c r="K627" i="6"/>
  <c r="H627" i="6"/>
  <c r="I627" i="6"/>
  <c r="G627" i="6"/>
  <c r="F627" i="6"/>
  <c r="C627" i="6"/>
  <c r="E627" i="6"/>
  <c r="H460" i="6"/>
  <c r="I460" i="6"/>
  <c r="J460" i="6"/>
  <c r="K460" i="6"/>
  <c r="G460" i="6"/>
  <c r="F460" i="6"/>
  <c r="E460" i="6"/>
  <c r="C460" i="6"/>
  <c r="H23" i="6"/>
  <c r="I23" i="6"/>
  <c r="J23" i="6"/>
  <c r="K23" i="6"/>
  <c r="G23" i="6"/>
  <c r="F23" i="6"/>
  <c r="E23" i="6"/>
  <c r="C23" i="6"/>
  <c r="K899" i="6"/>
  <c r="H899" i="6"/>
  <c r="J899" i="6"/>
  <c r="I899" i="6"/>
  <c r="G899" i="6"/>
  <c r="F899" i="6"/>
  <c r="E899" i="6"/>
  <c r="C899" i="6"/>
  <c r="K503" i="6"/>
  <c r="I503" i="6"/>
  <c r="H503" i="6"/>
  <c r="J503" i="6"/>
  <c r="G503" i="6"/>
  <c r="E503" i="6"/>
  <c r="F503" i="6"/>
  <c r="C503" i="6"/>
  <c r="H212" i="6"/>
  <c r="I212" i="6"/>
  <c r="K212" i="6"/>
  <c r="J212" i="6"/>
  <c r="G212" i="6"/>
  <c r="F212" i="6"/>
  <c r="E212" i="6"/>
  <c r="C212" i="6"/>
  <c r="H275" i="6"/>
  <c r="I275" i="6"/>
  <c r="J275" i="6"/>
  <c r="K275" i="6"/>
  <c r="G275" i="6"/>
  <c r="F275" i="6"/>
  <c r="E275" i="6"/>
  <c r="C275" i="6"/>
  <c r="H12" i="6"/>
  <c r="I12" i="6"/>
  <c r="J12" i="6"/>
  <c r="K12" i="6"/>
  <c r="G12" i="6"/>
  <c r="F12" i="6"/>
  <c r="E12" i="6"/>
  <c r="C12" i="6"/>
  <c r="H174" i="6"/>
  <c r="I174" i="6"/>
  <c r="J174" i="6"/>
  <c r="K174" i="6"/>
  <c r="G174" i="6"/>
  <c r="F174" i="6"/>
  <c r="C174" i="6"/>
  <c r="E174" i="6"/>
  <c r="J606" i="6"/>
  <c r="K606" i="6"/>
  <c r="H606" i="6"/>
  <c r="I606" i="6"/>
  <c r="G606" i="6"/>
  <c r="E606" i="6"/>
  <c r="F606" i="6"/>
  <c r="C606" i="6"/>
  <c r="H776" i="6"/>
  <c r="I776" i="6"/>
  <c r="J776" i="6"/>
  <c r="K776" i="6"/>
  <c r="G776" i="6"/>
  <c r="F776" i="6"/>
  <c r="E776" i="6"/>
  <c r="C776" i="6"/>
  <c r="H436" i="6"/>
  <c r="I436" i="6"/>
  <c r="K436" i="6"/>
  <c r="J436" i="6"/>
  <c r="G436" i="6"/>
  <c r="F436" i="6"/>
  <c r="E436" i="6"/>
  <c r="C436" i="6"/>
  <c r="H870" i="6"/>
  <c r="I870" i="6"/>
  <c r="J870" i="6"/>
  <c r="K870" i="6"/>
  <c r="G870" i="6"/>
  <c r="F870" i="6"/>
  <c r="E870" i="6"/>
  <c r="C870" i="6"/>
  <c r="H159" i="6"/>
  <c r="I159" i="6"/>
  <c r="J159" i="6"/>
  <c r="K159" i="6"/>
  <c r="G159" i="6"/>
  <c r="F159" i="6"/>
  <c r="E159" i="6"/>
  <c r="C159" i="6"/>
  <c r="H227" i="6"/>
  <c r="I227" i="6"/>
  <c r="J227" i="6"/>
  <c r="K227" i="6"/>
  <c r="G227" i="6"/>
  <c r="F227" i="6"/>
  <c r="E227" i="6"/>
  <c r="C227" i="6"/>
  <c r="H39" i="6"/>
  <c r="I39" i="6"/>
  <c r="J39" i="6"/>
  <c r="K39" i="6"/>
  <c r="G39" i="6"/>
  <c r="F39" i="6"/>
  <c r="E39" i="6"/>
  <c r="C39" i="6"/>
  <c r="I997" i="6"/>
  <c r="J997" i="6"/>
  <c r="K997" i="6"/>
  <c r="G997" i="6"/>
  <c r="H997" i="6"/>
  <c r="F997" i="6"/>
  <c r="C997" i="6"/>
  <c r="E997" i="6"/>
  <c r="J635" i="6"/>
  <c r="K635" i="6"/>
  <c r="H635" i="6"/>
  <c r="I635" i="6"/>
  <c r="G635" i="6"/>
  <c r="F635" i="6"/>
  <c r="C635" i="6"/>
  <c r="E635" i="6"/>
  <c r="H458" i="6"/>
  <c r="I458" i="6"/>
  <c r="J458" i="6"/>
  <c r="K458" i="6"/>
  <c r="G458" i="6"/>
  <c r="F458" i="6"/>
  <c r="E458" i="6"/>
  <c r="C458" i="6"/>
  <c r="H247" i="6"/>
  <c r="I247" i="6"/>
  <c r="J247" i="6"/>
  <c r="K247" i="6"/>
  <c r="G247" i="6"/>
  <c r="E247" i="6"/>
  <c r="F247" i="6"/>
  <c r="C247" i="6"/>
  <c r="H261" i="6"/>
  <c r="I261" i="6"/>
  <c r="J261" i="6"/>
  <c r="K261" i="6"/>
  <c r="G261" i="6"/>
  <c r="F261" i="6"/>
  <c r="E261" i="6"/>
  <c r="C261" i="6"/>
  <c r="H317" i="6"/>
  <c r="I317" i="6"/>
  <c r="J317" i="6"/>
  <c r="K317" i="6"/>
  <c r="G317" i="6"/>
  <c r="F317" i="6"/>
  <c r="E317" i="6"/>
  <c r="C317" i="6"/>
  <c r="K186" i="6"/>
  <c r="H186" i="6"/>
  <c r="I186" i="6"/>
  <c r="J186" i="6"/>
  <c r="G186" i="6"/>
  <c r="F186" i="6"/>
  <c r="E186" i="6"/>
  <c r="C186" i="6"/>
  <c r="H272" i="6"/>
  <c r="I272" i="6"/>
  <c r="K272" i="6"/>
  <c r="J272" i="6"/>
  <c r="G272" i="6"/>
  <c r="F272" i="6"/>
  <c r="E272" i="6"/>
  <c r="C272" i="6"/>
  <c r="H336" i="6"/>
  <c r="I336" i="6"/>
  <c r="K336" i="6"/>
  <c r="J336" i="6"/>
  <c r="G336" i="6"/>
  <c r="F336" i="6"/>
  <c r="E336" i="6"/>
  <c r="C336" i="6"/>
  <c r="H996" i="6"/>
  <c r="I996" i="6"/>
  <c r="K996" i="6"/>
  <c r="G996" i="6"/>
  <c r="J996" i="6"/>
  <c r="F996" i="6"/>
  <c r="E996" i="6"/>
  <c r="C996" i="6"/>
  <c r="H187" i="6"/>
  <c r="I187" i="6"/>
  <c r="J187" i="6"/>
  <c r="K187" i="6"/>
  <c r="G187" i="6"/>
  <c r="F187" i="6"/>
  <c r="E187" i="6"/>
  <c r="C187" i="6"/>
  <c r="H209" i="6"/>
  <c r="I209" i="6"/>
  <c r="J209" i="6"/>
  <c r="K209" i="6"/>
  <c r="F209" i="6"/>
  <c r="G209" i="6"/>
  <c r="E209" i="6"/>
  <c r="C209" i="6"/>
  <c r="K485" i="6"/>
  <c r="H485" i="6"/>
  <c r="I485" i="6"/>
  <c r="J485" i="6"/>
  <c r="G485" i="6"/>
  <c r="F485" i="6"/>
  <c r="C485" i="6"/>
  <c r="E485" i="6"/>
  <c r="K477" i="6"/>
  <c r="H477" i="6"/>
  <c r="I477" i="6"/>
  <c r="J477" i="6"/>
  <c r="G477" i="6"/>
  <c r="F477" i="6"/>
  <c r="E477" i="6"/>
  <c r="C477" i="6"/>
  <c r="J825" i="6"/>
  <c r="K825" i="6"/>
  <c r="H825" i="6"/>
  <c r="G825" i="6"/>
  <c r="E825" i="6"/>
  <c r="I825" i="6"/>
  <c r="F825" i="6"/>
  <c r="C825" i="6"/>
  <c r="K495" i="6"/>
  <c r="I495" i="6"/>
  <c r="H495" i="6"/>
  <c r="J495" i="6"/>
  <c r="G495" i="6"/>
  <c r="E495" i="6"/>
  <c r="F495" i="6"/>
  <c r="C495" i="6"/>
  <c r="H344" i="6"/>
  <c r="I344" i="6"/>
  <c r="K344" i="6"/>
  <c r="J344" i="6"/>
  <c r="G344" i="6"/>
  <c r="F344" i="6"/>
  <c r="E344" i="6"/>
  <c r="C344" i="6"/>
  <c r="H609" i="6"/>
  <c r="J609" i="6"/>
  <c r="K609" i="6"/>
  <c r="I609" i="6"/>
  <c r="G609" i="6"/>
  <c r="F609" i="6"/>
  <c r="E609" i="6"/>
  <c r="C609" i="6"/>
  <c r="I345" i="6"/>
  <c r="J345" i="6"/>
  <c r="K345" i="6"/>
  <c r="H345" i="6"/>
  <c r="F345" i="6"/>
  <c r="G345" i="6"/>
  <c r="E345" i="6"/>
  <c r="C345" i="6"/>
  <c r="I409" i="6"/>
  <c r="J409" i="6"/>
  <c r="K409" i="6"/>
  <c r="H409" i="6"/>
  <c r="F409" i="6"/>
  <c r="G409" i="6"/>
  <c r="E409" i="6"/>
  <c r="C409" i="6"/>
  <c r="K521" i="6"/>
  <c r="I521" i="6"/>
  <c r="H521" i="6"/>
  <c r="J521" i="6"/>
  <c r="G521" i="6"/>
  <c r="F521" i="6"/>
  <c r="E521" i="6"/>
  <c r="C521" i="6"/>
  <c r="J681" i="6"/>
  <c r="K681" i="6"/>
  <c r="H681" i="6"/>
  <c r="I681" i="6"/>
  <c r="F681" i="6"/>
  <c r="G681" i="6"/>
  <c r="E681" i="6"/>
  <c r="C681" i="6"/>
  <c r="I403" i="6"/>
  <c r="J403" i="6"/>
  <c r="K403" i="6"/>
  <c r="H403" i="6"/>
  <c r="G403" i="6"/>
  <c r="F403" i="6"/>
  <c r="E403" i="6"/>
  <c r="C403" i="6"/>
  <c r="J689" i="6"/>
  <c r="K689" i="6"/>
  <c r="H689" i="6"/>
  <c r="I689" i="6"/>
  <c r="F689" i="6"/>
  <c r="E689" i="6"/>
  <c r="G689" i="6"/>
  <c r="C689" i="6"/>
  <c r="H526" i="6"/>
  <c r="I526" i="6"/>
  <c r="J526" i="6"/>
  <c r="K526" i="6"/>
  <c r="G526" i="6"/>
  <c r="F526" i="6"/>
  <c r="E526" i="6"/>
  <c r="C526" i="6"/>
  <c r="H890" i="6"/>
  <c r="I890" i="6"/>
  <c r="J890" i="6"/>
  <c r="K890" i="6"/>
  <c r="G890" i="6"/>
  <c r="F890" i="6"/>
  <c r="E890" i="6"/>
  <c r="C890" i="6"/>
  <c r="K561" i="6"/>
  <c r="I561" i="6"/>
  <c r="H561" i="6"/>
  <c r="J561" i="6"/>
  <c r="F561" i="6"/>
  <c r="E561" i="6"/>
  <c r="C561" i="6"/>
  <c r="G561" i="6"/>
  <c r="J741" i="6"/>
  <c r="K741" i="6"/>
  <c r="H741" i="6"/>
  <c r="G741" i="6"/>
  <c r="I741" i="6"/>
  <c r="F741" i="6"/>
  <c r="E741" i="6"/>
  <c r="C741" i="6"/>
  <c r="H370" i="6"/>
  <c r="I370" i="6"/>
  <c r="K370" i="6"/>
  <c r="J370" i="6"/>
  <c r="G370" i="6"/>
  <c r="F370" i="6"/>
  <c r="E370" i="6"/>
  <c r="C370" i="6"/>
  <c r="I983" i="6"/>
  <c r="J983" i="6"/>
  <c r="K983" i="6"/>
  <c r="G983" i="6"/>
  <c r="F983" i="6"/>
  <c r="H983" i="6"/>
  <c r="E983" i="6"/>
  <c r="C983" i="6"/>
  <c r="H623" i="6"/>
  <c r="J623" i="6"/>
  <c r="K623" i="6"/>
  <c r="I623" i="6"/>
  <c r="G623" i="6"/>
  <c r="E623" i="6"/>
  <c r="F623" i="6"/>
  <c r="C623" i="6"/>
  <c r="J631" i="6"/>
  <c r="K631" i="6"/>
  <c r="H631" i="6"/>
  <c r="I631" i="6"/>
  <c r="G631" i="6"/>
  <c r="E631" i="6"/>
  <c r="F631" i="6"/>
  <c r="C631" i="6"/>
  <c r="H307" i="6"/>
  <c r="I307" i="6"/>
  <c r="J307" i="6"/>
  <c r="K307" i="6"/>
  <c r="G307" i="6"/>
  <c r="F307" i="6"/>
  <c r="E307" i="6"/>
  <c r="C307" i="6"/>
  <c r="H404" i="6"/>
  <c r="I404" i="6"/>
  <c r="K404" i="6"/>
  <c r="J404" i="6"/>
  <c r="G404" i="6"/>
  <c r="F404" i="6"/>
  <c r="E404" i="6"/>
  <c r="C404" i="6"/>
  <c r="K678" i="6"/>
  <c r="H678" i="6"/>
  <c r="I678" i="6"/>
  <c r="J678" i="6"/>
  <c r="G678" i="6"/>
  <c r="F678" i="6"/>
  <c r="E678" i="6"/>
  <c r="C678" i="6"/>
  <c r="I981" i="6"/>
  <c r="J981" i="6"/>
  <c r="K981" i="6"/>
  <c r="G981" i="6"/>
  <c r="H981" i="6"/>
  <c r="F981" i="6"/>
  <c r="E981" i="6"/>
  <c r="C981" i="6"/>
  <c r="H388" i="6"/>
  <c r="I388" i="6"/>
  <c r="K388" i="6"/>
  <c r="J388" i="6"/>
  <c r="F388" i="6"/>
  <c r="G388" i="6"/>
  <c r="E388" i="6"/>
  <c r="C388" i="6"/>
  <c r="J679" i="6"/>
  <c r="K679" i="6"/>
  <c r="H679" i="6"/>
  <c r="I679" i="6"/>
  <c r="G679" i="6"/>
  <c r="E679" i="6"/>
  <c r="F679" i="6"/>
  <c r="C679" i="6"/>
  <c r="H315" i="6"/>
  <c r="I315" i="6"/>
  <c r="J315" i="6"/>
  <c r="K315" i="6"/>
  <c r="G315" i="6"/>
  <c r="F315" i="6"/>
  <c r="E315" i="6"/>
  <c r="C315" i="6"/>
  <c r="K706" i="6"/>
  <c r="I706" i="6"/>
  <c r="J706" i="6"/>
  <c r="G706" i="6"/>
  <c r="H706" i="6"/>
  <c r="F706" i="6"/>
  <c r="E706" i="6"/>
  <c r="C706" i="6"/>
  <c r="H546" i="6"/>
  <c r="I546" i="6"/>
  <c r="J546" i="6"/>
  <c r="K546" i="6"/>
  <c r="G546" i="6"/>
  <c r="F546" i="6"/>
  <c r="E546" i="6"/>
  <c r="C546" i="6"/>
  <c r="I439" i="6"/>
  <c r="J439" i="6"/>
  <c r="K439" i="6"/>
  <c r="H439" i="6"/>
  <c r="G439" i="6"/>
  <c r="E439" i="6"/>
  <c r="F439" i="6"/>
  <c r="C439" i="6"/>
  <c r="I423" i="6"/>
  <c r="J423" i="6"/>
  <c r="K423" i="6"/>
  <c r="H423" i="6"/>
  <c r="G423" i="6"/>
  <c r="E423" i="6"/>
  <c r="F423" i="6"/>
  <c r="C423" i="6"/>
  <c r="J592" i="6"/>
  <c r="K592" i="6"/>
  <c r="H592" i="6"/>
  <c r="I592" i="6"/>
  <c r="G592" i="6"/>
  <c r="E592" i="6"/>
  <c r="F592" i="6"/>
  <c r="C592" i="6"/>
  <c r="H406" i="6"/>
  <c r="I406" i="6"/>
  <c r="K406" i="6"/>
  <c r="J406" i="6"/>
  <c r="G406" i="6"/>
  <c r="F406" i="6"/>
  <c r="E406" i="6"/>
  <c r="C406" i="6"/>
  <c r="H852" i="6"/>
  <c r="I852" i="6"/>
  <c r="J852" i="6"/>
  <c r="K852" i="6"/>
  <c r="F852" i="6"/>
  <c r="G852" i="6"/>
  <c r="E852" i="6"/>
  <c r="C852" i="6"/>
  <c r="H255" i="6"/>
  <c r="I255" i="6"/>
  <c r="J255" i="6"/>
  <c r="K255" i="6"/>
  <c r="G255" i="6"/>
  <c r="F255" i="6"/>
  <c r="E255" i="6"/>
  <c r="C255" i="6"/>
  <c r="H168" i="6"/>
  <c r="I168" i="6"/>
  <c r="J168" i="6"/>
  <c r="K168" i="6"/>
  <c r="G168" i="6"/>
  <c r="F168" i="6"/>
  <c r="E168" i="6"/>
  <c r="C168" i="6"/>
  <c r="H89" i="6"/>
  <c r="I89" i="6"/>
  <c r="J89" i="6"/>
  <c r="K89" i="6"/>
  <c r="G89" i="6"/>
  <c r="F89" i="6"/>
  <c r="E89" i="6"/>
  <c r="C89" i="6"/>
  <c r="K843" i="6"/>
  <c r="H843" i="6"/>
  <c r="I843" i="6"/>
  <c r="J843" i="6"/>
  <c r="G843" i="6"/>
  <c r="F843" i="6"/>
  <c r="E843" i="6"/>
  <c r="C843" i="6"/>
  <c r="H834" i="6"/>
  <c r="I834" i="6"/>
  <c r="J834" i="6"/>
  <c r="K834" i="6"/>
  <c r="G834" i="6"/>
  <c r="F834" i="6"/>
  <c r="E834" i="6"/>
  <c r="C834" i="6"/>
  <c r="H142" i="6"/>
  <c r="I142" i="6"/>
  <c r="J142" i="6"/>
  <c r="K142" i="6"/>
  <c r="G142" i="6"/>
  <c r="F142" i="6"/>
  <c r="C142" i="6"/>
  <c r="E142" i="6"/>
  <c r="H798" i="6"/>
  <c r="I798" i="6"/>
  <c r="J798" i="6"/>
  <c r="K798" i="6"/>
  <c r="G798" i="6"/>
  <c r="F798" i="6"/>
  <c r="E798" i="6"/>
  <c r="C798" i="6"/>
  <c r="H558" i="6"/>
  <c r="I558" i="6"/>
  <c r="J558" i="6"/>
  <c r="K558" i="6"/>
  <c r="G558" i="6"/>
  <c r="F558" i="6"/>
  <c r="E558" i="6"/>
  <c r="C558" i="6"/>
  <c r="K443" i="6"/>
  <c r="H443" i="6"/>
  <c r="I443" i="6"/>
  <c r="J443" i="6"/>
  <c r="G443" i="6"/>
  <c r="F443" i="6"/>
  <c r="E443" i="6"/>
  <c r="C443" i="6"/>
  <c r="H150" i="6"/>
  <c r="I150" i="6"/>
  <c r="J150" i="6"/>
  <c r="K150" i="6"/>
  <c r="G150" i="6"/>
  <c r="F150" i="6"/>
  <c r="E150" i="6"/>
  <c r="C150" i="6"/>
  <c r="H416" i="6"/>
  <c r="I416" i="6"/>
  <c r="K416" i="6"/>
  <c r="J416" i="6"/>
  <c r="G416" i="6"/>
  <c r="F416" i="6"/>
  <c r="E416" i="6"/>
  <c r="C416" i="6"/>
  <c r="H78" i="6"/>
  <c r="I78" i="6"/>
  <c r="J78" i="6"/>
  <c r="K78" i="6"/>
  <c r="G78" i="6"/>
  <c r="F78" i="6"/>
  <c r="C78" i="6"/>
  <c r="E78" i="6"/>
  <c r="H432" i="6"/>
  <c r="I432" i="6"/>
  <c r="K432" i="6"/>
  <c r="J432" i="6"/>
  <c r="G432" i="6"/>
  <c r="F432" i="6"/>
  <c r="E432" i="6"/>
  <c r="C432" i="6"/>
  <c r="H91" i="6"/>
  <c r="I91" i="6"/>
  <c r="J91" i="6"/>
  <c r="K91" i="6"/>
  <c r="G91" i="6"/>
  <c r="F91" i="6"/>
  <c r="E91" i="6"/>
  <c r="C91" i="6"/>
  <c r="K499" i="6"/>
  <c r="I499" i="6"/>
  <c r="J499" i="6"/>
  <c r="H499" i="6"/>
  <c r="G499" i="6"/>
  <c r="F499" i="6"/>
  <c r="C499" i="6"/>
  <c r="E499" i="6"/>
  <c r="H790" i="6"/>
  <c r="I790" i="6"/>
  <c r="J790" i="6"/>
  <c r="K790" i="6"/>
  <c r="G790" i="6"/>
  <c r="F790" i="6"/>
  <c r="E790" i="6"/>
  <c r="C790" i="6"/>
  <c r="H105" i="6"/>
  <c r="I105" i="6"/>
  <c r="J105" i="6"/>
  <c r="K105" i="6"/>
  <c r="F105" i="6"/>
  <c r="G105" i="6"/>
  <c r="E105" i="6"/>
  <c r="C105" i="6"/>
  <c r="K537" i="6"/>
  <c r="I537" i="6"/>
  <c r="H537" i="6"/>
  <c r="J537" i="6"/>
  <c r="F537" i="6"/>
  <c r="G537" i="6"/>
  <c r="E537" i="6"/>
  <c r="C537" i="6"/>
  <c r="H262" i="6"/>
  <c r="J262" i="6"/>
  <c r="I262" i="6"/>
  <c r="K262" i="6"/>
  <c r="G262" i="6"/>
  <c r="F262" i="6"/>
  <c r="E262" i="6"/>
  <c r="C262" i="6"/>
  <c r="H468" i="6"/>
  <c r="I468" i="6"/>
  <c r="J468" i="6"/>
  <c r="K468" i="6"/>
  <c r="G468" i="6"/>
  <c r="F468" i="6"/>
  <c r="E468" i="6"/>
  <c r="C468" i="6"/>
  <c r="J815" i="6"/>
  <c r="K815" i="6"/>
  <c r="G815" i="6"/>
  <c r="H815" i="6"/>
  <c r="I815" i="6"/>
  <c r="E815" i="6"/>
  <c r="F815" i="6"/>
  <c r="C815" i="6"/>
  <c r="H412" i="6"/>
  <c r="I412" i="6"/>
  <c r="K412" i="6"/>
  <c r="J412" i="6"/>
  <c r="F412" i="6"/>
  <c r="G412" i="6"/>
  <c r="E412" i="6"/>
  <c r="C412" i="6"/>
  <c r="H195" i="6"/>
  <c r="I195" i="6"/>
  <c r="J195" i="6"/>
  <c r="K195" i="6"/>
  <c r="G195" i="6"/>
  <c r="F195" i="6"/>
  <c r="E195" i="6"/>
  <c r="C195" i="6"/>
  <c r="J667" i="6"/>
  <c r="K667" i="6"/>
  <c r="H667" i="6"/>
  <c r="I667" i="6"/>
  <c r="G667" i="6"/>
  <c r="F667" i="6"/>
  <c r="E667" i="6"/>
  <c r="C667" i="6"/>
  <c r="J821" i="6"/>
  <c r="K821" i="6"/>
  <c r="H821" i="6"/>
  <c r="I821" i="6"/>
  <c r="G821" i="6"/>
  <c r="F821" i="6"/>
  <c r="E821" i="6"/>
  <c r="C821" i="6"/>
  <c r="H175" i="6"/>
  <c r="I175" i="6"/>
  <c r="J175" i="6"/>
  <c r="K175" i="6"/>
  <c r="G175" i="6"/>
  <c r="F175" i="6"/>
  <c r="E175" i="6"/>
  <c r="C175" i="6"/>
  <c r="H304" i="6"/>
  <c r="I304" i="6"/>
  <c r="K304" i="6"/>
  <c r="J304" i="6"/>
  <c r="G304" i="6"/>
  <c r="F304" i="6"/>
  <c r="E304" i="6"/>
  <c r="C304" i="6"/>
  <c r="H220" i="6"/>
  <c r="I220" i="6"/>
  <c r="K220" i="6"/>
  <c r="J220" i="6"/>
  <c r="F220" i="6"/>
  <c r="E220" i="6"/>
  <c r="C220" i="6"/>
  <c r="G220" i="6"/>
  <c r="H303" i="6"/>
  <c r="I303" i="6"/>
  <c r="J303" i="6"/>
  <c r="K303" i="6"/>
  <c r="G303" i="6"/>
  <c r="E303" i="6"/>
  <c r="F303" i="6"/>
  <c r="C303" i="6"/>
  <c r="H595" i="6"/>
  <c r="J595" i="6"/>
  <c r="K595" i="6"/>
  <c r="I595" i="6"/>
  <c r="G595" i="6"/>
  <c r="F595" i="6"/>
  <c r="C595" i="6"/>
  <c r="E595" i="6"/>
  <c r="H117" i="6"/>
  <c r="I117" i="6"/>
  <c r="J117" i="6"/>
  <c r="K117" i="6"/>
  <c r="G117" i="6"/>
  <c r="F117" i="6"/>
  <c r="E117" i="6"/>
  <c r="C117" i="6"/>
  <c r="J618" i="6"/>
  <c r="K618" i="6"/>
  <c r="H618" i="6"/>
  <c r="I618" i="6"/>
  <c r="G618" i="6"/>
  <c r="E618" i="6"/>
  <c r="F618" i="6"/>
  <c r="C618" i="6"/>
  <c r="H181" i="6"/>
  <c r="I181" i="6"/>
  <c r="J181" i="6"/>
  <c r="K181" i="6"/>
  <c r="G181" i="6"/>
  <c r="F181" i="6"/>
  <c r="E181" i="6"/>
  <c r="C181" i="6"/>
  <c r="H11" i="6"/>
  <c r="I11" i="6"/>
  <c r="J11" i="6"/>
  <c r="K11" i="6"/>
  <c r="G11" i="6"/>
  <c r="F11" i="6"/>
  <c r="E11" i="6"/>
  <c r="C11" i="6"/>
  <c r="H136" i="6"/>
  <c r="I136" i="6"/>
  <c r="J136" i="6"/>
  <c r="K136" i="6"/>
  <c r="G136" i="6"/>
  <c r="F136" i="6"/>
  <c r="E136" i="6"/>
  <c r="C136" i="6"/>
  <c r="J783" i="6"/>
  <c r="K783" i="6"/>
  <c r="G783" i="6"/>
  <c r="H783" i="6"/>
  <c r="I783" i="6"/>
  <c r="E783" i="6"/>
  <c r="F783" i="6"/>
  <c r="C783" i="6"/>
  <c r="H98" i="6"/>
  <c r="I98" i="6"/>
  <c r="J98" i="6"/>
  <c r="K98" i="6"/>
  <c r="G98" i="6"/>
  <c r="F98" i="6"/>
  <c r="E98" i="6"/>
  <c r="C98" i="6"/>
  <c r="K513" i="6"/>
  <c r="I513" i="6"/>
  <c r="H513" i="6"/>
  <c r="J513" i="6"/>
  <c r="F513" i="6"/>
  <c r="G513" i="6"/>
  <c r="E513" i="6"/>
  <c r="C513" i="6"/>
  <c r="H185" i="6"/>
  <c r="I185" i="6"/>
  <c r="J185" i="6"/>
  <c r="K185" i="6"/>
  <c r="G185" i="6"/>
  <c r="F185" i="6"/>
  <c r="E185" i="6"/>
  <c r="C185" i="6"/>
  <c r="H166" i="6"/>
  <c r="I166" i="6"/>
  <c r="J166" i="6"/>
  <c r="K166" i="6"/>
  <c r="G166" i="6"/>
  <c r="F166" i="6"/>
  <c r="E166" i="6"/>
  <c r="C166" i="6"/>
  <c r="K469" i="6"/>
  <c r="H469" i="6"/>
  <c r="I469" i="6"/>
  <c r="J469" i="6"/>
  <c r="G469" i="6"/>
  <c r="F469" i="6"/>
  <c r="E469" i="6"/>
  <c r="C469" i="6"/>
  <c r="H313" i="6"/>
  <c r="I313" i="6"/>
  <c r="J313" i="6"/>
  <c r="K313" i="6"/>
  <c r="G313" i="6"/>
  <c r="F313" i="6"/>
  <c r="E313" i="6"/>
  <c r="C313" i="6"/>
  <c r="H504" i="6"/>
  <c r="I504" i="6"/>
  <c r="J504" i="6"/>
  <c r="K504" i="6"/>
  <c r="G504" i="6"/>
  <c r="E504" i="6"/>
  <c r="F504" i="6"/>
  <c r="C504" i="6"/>
  <c r="H109" i="6"/>
  <c r="I109" i="6"/>
  <c r="J109" i="6"/>
  <c r="K109" i="6"/>
  <c r="G109" i="6"/>
  <c r="F109" i="6"/>
  <c r="C109" i="6"/>
  <c r="E109" i="6"/>
  <c r="K509" i="6"/>
  <c r="I509" i="6"/>
  <c r="H509" i="6"/>
  <c r="J509" i="6"/>
  <c r="G509" i="6"/>
  <c r="F509" i="6"/>
  <c r="C509" i="6"/>
  <c r="E509" i="6"/>
  <c r="H384" i="6"/>
  <c r="I384" i="6"/>
  <c r="K384" i="6"/>
  <c r="J384" i="6"/>
  <c r="G384" i="6"/>
  <c r="F384" i="6"/>
  <c r="E384" i="6"/>
  <c r="C384" i="6"/>
  <c r="H221" i="6"/>
  <c r="I221" i="6"/>
  <c r="J221" i="6"/>
  <c r="K221" i="6"/>
  <c r="G221" i="6"/>
  <c r="F221" i="6"/>
  <c r="E221" i="6"/>
  <c r="C221" i="6"/>
  <c r="H229" i="6"/>
  <c r="I229" i="6"/>
  <c r="J229" i="6"/>
  <c r="K229" i="6"/>
  <c r="G229" i="6"/>
  <c r="F229" i="6"/>
  <c r="E229" i="6"/>
  <c r="C229" i="6"/>
  <c r="H99" i="6"/>
  <c r="I99" i="6"/>
  <c r="J99" i="6"/>
  <c r="K99" i="6"/>
  <c r="G99" i="6"/>
  <c r="F99" i="6"/>
  <c r="E99" i="6"/>
  <c r="C99" i="6"/>
  <c r="H794" i="6"/>
  <c r="I794" i="6"/>
  <c r="J794" i="6"/>
  <c r="K794" i="6"/>
  <c r="G794" i="6"/>
  <c r="F794" i="6"/>
  <c r="E794" i="6"/>
  <c r="C794" i="6"/>
  <c r="H562" i="6"/>
  <c r="I562" i="6"/>
  <c r="J562" i="6"/>
  <c r="K562" i="6"/>
  <c r="G562" i="6"/>
  <c r="F562" i="6"/>
  <c r="E562" i="6"/>
  <c r="C562" i="6"/>
  <c r="K192" i="6"/>
  <c r="H192" i="6"/>
  <c r="I192" i="6"/>
  <c r="J192" i="6"/>
  <c r="G192" i="6"/>
  <c r="F192" i="6"/>
  <c r="E192" i="6"/>
  <c r="C192" i="6"/>
  <c r="H528" i="6"/>
  <c r="I528" i="6"/>
  <c r="J528" i="6"/>
  <c r="K528" i="6"/>
  <c r="G528" i="6"/>
  <c r="E528" i="6"/>
  <c r="F528" i="6"/>
  <c r="C528" i="6"/>
  <c r="H81" i="6"/>
  <c r="I81" i="6"/>
  <c r="J81" i="6"/>
  <c r="K81" i="6"/>
  <c r="G81" i="6"/>
  <c r="F81" i="6"/>
  <c r="E81" i="6"/>
  <c r="C81" i="6"/>
  <c r="H132" i="6"/>
  <c r="I132" i="6"/>
  <c r="J132" i="6"/>
  <c r="K132" i="6"/>
  <c r="F132" i="6"/>
  <c r="G132" i="6"/>
  <c r="E132" i="6"/>
  <c r="C132" i="6"/>
  <c r="H153" i="6"/>
  <c r="I153" i="6"/>
  <c r="J153" i="6"/>
  <c r="K153" i="6"/>
  <c r="F153" i="6"/>
  <c r="G153" i="6"/>
  <c r="E153" i="6"/>
  <c r="C153" i="6"/>
  <c r="J673" i="6"/>
  <c r="K673" i="6"/>
  <c r="H673" i="6"/>
  <c r="I673" i="6"/>
  <c r="G673" i="6"/>
  <c r="F673" i="6"/>
  <c r="E673" i="6"/>
  <c r="C673" i="6"/>
  <c r="I431" i="6"/>
  <c r="J431" i="6"/>
  <c r="K431" i="6"/>
  <c r="H431" i="6"/>
  <c r="G431" i="6"/>
  <c r="E431" i="6"/>
  <c r="F431" i="6"/>
  <c r="C431" i="6"/>
  <c r="H30" i="6"/>
  <c r="I30" i="6"/>
  <c r="J30" i="6"/>
  <c r="K30" i="6"/>
  <c r="G30" i="6"/>
  <c r="F30" i="6"/>
  <c r="E30" i="6"/>
  <c r="C30" i="6"/>
  <c r="H319" i="6"/>
  <c r="I319" i="6"/>
  <c r="J319" i="6"/>
  <c r="K319" i="6"/>
  <c r="G319" i="6"/>
  <c r="F319" i="6"/>
  <c r="E319" i="6"/>
  <c r="C319" i="6"/>
  <c r="K501" i="6"/>
  <c r="I501" i="6"/>
  <c r="H501" i="6"/>
  <c r="J501" i="6"/>
  <c r="G501" i="6"/>
  <c r="F501" i="6"/>
  <c r="E501" i="6"/>
  <c r="C501" i="6"/>
  <c r="J793" i="6"/>
  <c r="K793" i="6"/>
  <c r="H793" i="6"/>
  <c r="G793" i="6"/>
  <c r="I793" i="6"/>
  <c r="E793" i="6"/>
  <c r="F793" i="6"/>
  <c r="C793" i="6"/>
  <c r="I395" i="6"/>
  <c r="J395" i="6"/>
  <c r="K395" i="6"/>
  <c r="H395" i="6"/>
  <c r="G395" i="6"/>
  <c r="F395" i="6"/>
  <c r="E395" i="6"/>
  <c r="C395" i="6"/>
  <c r="H593" i="6"/>
  <c r="J593" i="6"/>
  <c r="K593" i="6"/>
  <c r="I593" i="6"/>
  <c r="F593" i="6"/>
  <c r="G593" i="6"/>
  <c r="E593" i="6"/>
  <c r="C593" i="6"/>
  <c r="H125" i="6"/>
  <c r="I125" i="6"/>
  <c r="J125" i="6"/>
  <c r="K125" i="6"/>
  <c r="G125" i="6"/>
  <c r="F125" i="6"/>
  <c r="E125" i="6"/>
  <c r="C125" i="6"/>
  <c r="H476" i="6"/>
  <c r="I476" i="6"/>
  <c r="J476" i="6"/>
  <c r="K476" i="6"/>
  <c r="G476" i="6"/>
  <c r="F476" i="6"/>
  <c r="E476" i="6"/>
  <c r="C476" i="6"/>
  <c r="K630" i="6"/>
  <c r="H630" i="6"/>
  <c r="I630" i="6"/>
  <c r="J630" i="6"/>
  <c r="G630" i="6"/>
  <c r="F630" i="6"/>
  <c r="E630" i="6"/>
  <c r="C630" i="6"/>
  <c r="H300" i="6"/>
  <c r="I300" i="6"/>
  <c r="K300" i="6"/>
  <c r="J300" i="6"/>
  <c r="G300" i="6"/>
  <c r="F300" i="6"/>
  <c r="E300" i="6"/>
  <c r="C300" i="6"/>
  <c r="K921" i="6"/>
  <c r="H921" i="6"/>
  <c r="I921" i="6"/>
  <c r="J921" i="6"/>
  <c r="G921" i="6"/>
  <c r="F921" i="6"/>
  <c r="E921" i="6"/>
  <c r="C921" i="6"/>
  <c r="H448" i="6"/>
  <c r="I448" i="6"/>
  <c r="J448" i="6"/>
  <c r="K448" i="6"/>
  <c r="G448" i="6"/>
  <c r="E448" i="6"/>
  <c r="F448" i="6"/>
  <c r="C448" i="6"/>
  <c r="H573" i="6"/>
  <c r="J573" i="6"/>
  <c r="K573" i="6"/>
  <c r="I573" i="6"/>
  <c r="G573" i="6"/>
  <c r="F573" i="6"/>
  <c r="C573" i="6"/>
  <c r="E573" i="6"/>
  <c r="H68" i="6"/>
  <c r="I68" i="6"/>
  <c r="J68" i="6"/>
  <c r="K68" i="6"/>
  <c r="G68" i="6"/>
  <c r="F68" i="6"/>
  <c r="E68" i="6"/>
  <c r="C68" i="6"/>
  <c r="K713" i="6"/>
  <c r="H713" i="6"/>
  <c r="I713" i="6"/>
  <c r="J713" i="6"/>
  <c r="G713" i="6"/>
  <c r="F713" i="6"/>
  <c r="E713" i="6"/>
  <c r="C713" i="6"/>
  <c r="H297" i="6"/>
  <c r="I297" i="6"/>
  <c r="J297" i="6"/>
  <c r="K297" i="6"/>
  <c r="F297" i="6"/>
  <c r="G297" i="6"/>
  <c r="E297" i="6"/>
  <c r="C297" i="6"/>
  <c r="H800" i="6"/>
  <c r="I800" i="6"/>
  <c r="J800" i="6"/>
  <c r="K800" i="6"/>
  <c r="G800" i="6"/>
  <c r="E800" i="6"/>
  <c r="F800" i="6"/>
  <c r="C800" i="6"/>
  <c r="H233" i="6"/>
  <c r="I233" i="6"/>
  <c r="J233" i="6"/>
  <c r="K233" i="6"/>
  <c r="F233" i="6"/>
  <c r="G233" i="6"/>
  <c r="E233" i="6"/>
  <c r="C233" i="6"/>
  <c r="H90" i="6"/>
  <c r="I90" i="6"/>
  <c r="J90" i="6"/>
  <c r="K90" i="6"/>
  <c r="G90" i="6"/>
  <c r="F90" i="6"/>
  <c r="E90" i="6"/>
  <c r="C90" i="6"/>
  <c r="K507" i="6"/>
  <c r="I507" i="6"/>
  <c r="J507" i="6"/>
  <c r="H507" i="6"/>
  <c r="G507" i="6"/>
  <c r="F507" i="6"/>
  <c r="C507" i="6"/>
  <c r="E507" i="6"/>
  <c r="H76" i="6"/>
  <c r="I76" i="6"/>
  <c r="J76" i="6"/>
  <c r="K76" i="6"/>
  <c r="G76" i="6"/>
  <c r="F76" i="6"/>
  <c r="E76" i="6"/>
  <c r="C76" i="6"/>
  <c r="H338" i="6"/>
  <c r="I338" i="6"/>
  <c r="K338" i="6"/>
  <c r="J338" i="6"/>
  <c r="G338" i="6"/>
  <c r="E338" i="6"/>
  <c r="C338" i="6"/>
  <c r="F338" i="6"/>
  <c r="H64" i="6"/>
  <c r="I64" i="6"/>
  <c r="J64" i="6"/>
  <c r="K64" i="6"/>
  <c r="G64" i="6"/>
  <c r="F64" i="6"/>
  <c r="E64" i="6"/>
  <c r="C64" i="6"/>
  <c r="H962" i="6"/>
  <c r="J962" i="6"/>
  <c r="K962" i="6"/>
  <c r="I962" i="6"/>
  <c r="G962" i="6"/>
  <c r="F962" i="6"/>
  <c r="E962" i="6"/>
  <c r="C962" i="6"/>
  <c r="H591" i="6"/>
  <c r="J591" i="6"/>
  <c r="K591" i="6"/>
  <c r="I591" i="6"/>
  <c r="G591" i="6"/>
  <c r="E591" i="6"/>
  <c r="F591" i="6"/>
  <c r="C591" i="6"/>
  <c r="H295" i="6"/>
  <c r="I295" i="6"/>
  <c r="J295" i="6"/>
  <c r="K295" i="6"/>
  <c r="G295" i="6"/>
  <c r="E295" i="6"/>
  <c r="C295" i="6"/>
  <c r="F295" i="6"/>
  <c r="H756" i="6"/>
  <c r="I756" i="6"/>
  <c r="J756" i="6"/>
  <c r="K756" i="6"/>
  <c r="G756" i="6"/>
  <c r="F756" i="6"/>
  <c r="E756" i="6"/>
  <c r="C756" i="6"/>
  <c r="H38" i="6"/>
  <c r="I38" i="6"/>
  <c r="J38" i="6"/>
  <c r="K38" i="6"/>
  <c r="G38" i="6"/>
  <c r="F38" i="6"/>
  <c r="E38" i="6"/>
  <c r="C38" i="6"/>
  <c r="J657" i="6"/>
  <c r="K657" i="6"/>
  <c r="H657" i="6"/>
  <c r="I657" i="6"/>
  <c r="F657" i="6"/>
  <c r="G657" i="6"/>
  <c r="E657" i="6"/>
  <c r="C657" i="6"/>
  <c r="K487" i="6"/>
  <c r="I487" i="6"/>
  <c r="H487" i="6"/>
  <c r="J487" i="6"/>
  <c r="G487" i="6"/>
  <c r="E487" i="6"/>
  <c r="F487" i="6"/>
  <c r="C487" i="6"/>
  <c r="K674" i="6"/>
  <c r="J674" i="6"/>
  <c r="H674" i="6"/>
  <c r="I674" i="6"/>
  <c r="G674" i="6"/>
  <c r="F674" i="6"/>
  <c r="E674" i="6"/>
  <c r="C674" i="6"/>
  <c r="J633" i="6"/>
  <c r="K633" i="6"/>
  <c r="H633" i="6"/>
  <c r="I633" i="6"/>
  <c r="G633" i="6"/>
  <c r="F633" i="6"/>
  <c r="E633" i="6"/>
  <c r="C633" i="6"/>
  <c r="J749" i="6"/>
  <c r="K749" i="6"/>
  <c r="H749" i="6"/>
  <c r="I749" i="6"/>
  <c r="G749" i="6"/>
  <c r="F749" i="6"/>
  <c r="C749" i="6"/>
  <c r="E749" i="6"/>
  <c r="H752" i="6"/>
  <c r="I752" i="6"/>
  <c r="J752" i="6"/>
  <c r="K752" i="6"/>
  <c r="G752" i="6"/>
  <c r="E752" i="6"/>
  <c r="F752" i="6"/>
  <c r="C752" i="6"/>
  <c r="H724" i="6"/>
  <c r="I724" i="6"/>
  <c r="J724" i="6"/>
  <c r="K724" i="6"/>
  <c r="G724" i="6"/>
  <c r="F724" i="6"/>
  <c r="E724" i="6"/>
  <c r="C724" i="6"/>
  <c r="H6" i="6"/>
  <c r="I6" i="6"/>
  <c r="J6" i="6"/>
  <c r="K6" i="6"/>
  <c r="G6" i="6"/>
  <c r="F6" i="6"/>
  <c r="E6" i="6"/>
  <c r="C6" i="6"/>
  <c r="I399" i="6"/>
  <c r="J399" i="6"/>
  <c r="K399" i="6"/>
  <c r="H399" i="6"/>
  <c r="G399" i="6"/>
  <c r="E399" i="6"/>
  <c r="F399" i="6"/>
  <c r="C399" i="6"/>
  <c r="K626" i="6"/>
  <c r="J626" i="6"/>
  <c r="H626" i="6"/>
  <c r="G626" i="6"/>
  <c r="I626" i="6"/>
  <c r="F626" i="6"/>
  <c r="E626" i="6"/>
  <c r="C626" i="6"/>
  <c r="K682" i="6"/>
  <c r="H682" i="6"/>
  <c r="I682" i="6"/>
  <c r="J682" i="6"/>
  <c r="G682" i="6"/>
  <c r="F682" i="6"/>
  <c r="E682" i="6"/>
  <c r="C682" i="6"/>
  <c r="I437" i="6"/>
  <c r="J437" i="6"/>
  <c r="K437" i="6"/>
  <c r="H437" i="6"/>
  <c r="G437" i="6"/>
  <c r="F437" i="6"/>
  <c r="E437" i="6"/>
  <c r="C437" i="6"/>
  <c r="K959" i="6"/>
  <c r="H959" i="6"/>
  <c r="J959" i="6"/>
  <c r="I959" i="6"/>
  <c r="G959" i="6"/>
  <c r="F959" i="6"/>
  <c r="E959" i="6"/>
  <c r="C959" i="6"/>
  <c r="H472" i="6"/>
  <c r="I472" i="6"/>
  <c r="J472" i="6"/>
  <c r="K472" i="6"/>
  <c r="G472" i="6"/>
  <c r="E472" i="6"/>
  <c r="F472" i="6"/>
  <c r="C472" i="6"/>
  <c r="H850" i="6"/>
  <c r="I850" i="6"/>
  <c r="J850" i="6"/>
  <c r="K850" i="6"/>
  <c r="G850" i="6"/>
  <c r="E850" i="6"/>
  <c r="F850" i="6"/>
  <c r="C850" i="6"/>
  <c r="K927" i="6"/>
  <c r="H927" i="6"/>
  <c r="J927" i="6"/>
  <c r="I927" i="6"/>
  <c r="G927" i="6"/>
  <c r="F927" i="6"/>
  <c r="E927" i="6"/>
  <c r="C927" i="6"/>
  <c r="I335" i="6"/>
  <c r="J335" i="6"/>
  <c r="K335" i="6"/>
  <c r="H335" i="6"/>
  <c r="G335" i="6"/>
  <c r="E335" i="6"/>
  <c r="F335" i="6"/>
  <c r="C335" i="6"/>
  <c r="H824" i="6"/>
  <c r="I824" i="6"/>
  <c r="J824" i="6"/>
  <c r="K824" i="6"/>
  <c r="G824" i="6"/>
  <c r="F824" i="6"/>
  <c r="E824" i="6"/>
  <c r="C824" i="6"/>
  <c r="H884" i="6"/>
  <c r="I884" i="6"/>
  <c r="J884" i="6"/>
  <c r="K884" i="6"/>
  <c r="G884" i="6"/>
  <c r="F884" i="6"/>
  <c r="E884" i="6"/>
  <c r="C884" i="6"/>
  <c r="J596" i="6"/>
  <c r="K596" i="6"/>
  <c r="I596" i="6"/>
  <c r="H596" i="6"/>
  <c r="G596" i="6"/>
  <c r="F596" i="6"/>
  <c r="E596" i="6"/>
  <c r="C596" i="6"/>
  <c r="K951" i="6"/>
  <c r="H951" i="6"/>
  <c r="J951" i="6"/>
  <c r="I951" i="6"/>
  <c r="G951" i="6"/>
  <c r="F951" i="6"/>
  <c r="E951" i="6"/>
  <c r="C951" i="6"/>
  <c r="H392" i="6"/>
  <c r="I392" i="6"/>
  <c r="K392" i="6"/>
  <c r="J392" i="6"/>
  <c r="G392" i="6"/>
  <c r="F392" i="6"/>
  <c r="E392" i="6"/>
  <c r="C392" i="6"/>
  <c r="K662" i="6"/>
  <c r="H662" i="6"/>
  <c r="I662" i="6"/>
  <c r="J662" i="6"/>
  <c r="G662" i="6"/>
  <c r="F662" i="6"/>
  <c r="E662" i="6"/>
  <c r="C662" i="6"/>
  <c r="I977" i="6"/>
  <c r="J977" i="6"/>
  <c r="K977" i="6"/>
  <c r="H977" i="6"/>
  <c r="G977" i="6"/>
  <c r="F977" i="6"/>
  <c r="E977" i="6"/>
  <c r="C977" i="6"/>
  <c r="K969" i="6"/>
  <c r="H969" i="6"/>
  <c r="I969" i="6"/>
  <c r="J969" i="6"/>
  <c r="G969" i="6"/>
  <c r="F969" i="6"/>
  <c r="E969" i="6"/>
  <c r="C969" i="6"/>
  <c r="H976" i="6"/>
  <c r="I976" i="6"/>
  <c r="K976" i="6"/>
  <c r="J976" i="6"/>
  <c r="G976" i="6"/>
  <c r="F976" i="6"/>
  <c r="E976" i="6"/>
  <c r="C976" i="6"/>
  <c r="H910" i="6"/>
  <c r="I910" i="6"/>
  <c r="J910" i="6"/>
  <c r="K910" i="6"/>
  <c r="G910" i="6"/>
  <c r="F910" i="6"/>
  <c r="E910" i="6"/>
  <c r="C910" i="6"/>
  <c r="K911" i="6"/>
  <c r="J911" i="6"/>
  <c r="H911" i="6"/>
  <c r="G911" i="6"/>
  <c r="I911" i="6"/>
  <c r="F911" i="6"/>
  <c r="E911" i="6"/>
  <c r="C911" i="6"/>
  <c r="K879" i="6"/>
  <c r="J879" i="6"/>
  <c r="H879" i="6"/>
  <c r="I879" i="6"/>
  <c r="G879" i="6"/>
  <c r="F879" i="6"/>
  <c r="E879" i="6"/>
  <c r="C879" i="6"/>
  <c r="K947" i="6"/>
  <c r="H947" i="6"/>
  <c r="J947" i="6"/>
  <c r="G947" i="6"/>
  <c r="I947" i="6"/>
  <c r="E947" i="6"/>
  <c r="F947" i="6"/>
  <c r="C947" i="6"/>
  <c r="H516" i="6"/>
  <c r="I516" i="6"/>
  <c r="J516" i="6"/>
  <c r="K516" i="6"/>
  <c r="G516" i="6"/>
  <c r="E516" i="6"/>
  <c r="F516" i="6"/>
  <c r="C516" i="6"/>
  <c r="H480" i="6"/>
  <c r="I480" i="6"/>
  <c r="J480" i="6"/>
  <c r="K480" i="6"/>
  <c r="G480" i="6"/>
  <c r="F480" i="6"/>
  <c r="E480" i="6"/>
  <c r="C480" i="6"/>
  <c r="H524" i="6"/>
  <c r="I524" i="6"/>
  <c r="J524" i="6"/>
  <c r="K524" i="6"/>
  <c r="G524" i="6"/>
  <c r="F524" i="6"/>
  <c r="E524" i="6"/>
  <c r="C524" i="6"/>
  <c r="H80" i="6"/>
  <c r="I80" i="6"/>
  <c r="J80" i="6"/>
  <c r="K80" i="6"/>
  <c r="G80" i="6"/>
  <c r="F80" i="6"/>
  <c r="E80" i="6"/>
  <c r="C80" i="6"/>
  <c r="J807" i="6"/>
  <c r="K807" i="6"/>
  <c r="G807" i="6"/>
  <c r="H807" i="6"/>
  <c r="I807" i="6"/>
  <c r="E807" i="6"/>
  <c r="F807" i="6"/>
  <c r="C807" i="6"/>
  <c r="K955" i="6"/>
  <c r="H955" i="6"/>
  <c r="J955" i="6"/>
  <c r="G955" i="6"/>
  <c r="I955" i="6"/>
  <c r="F955" i="6"/>
  <c r="E955" i="6"/>
  <c r="C955" i="6"/>
  <c r="I383" i="6"/>
  <c r="J383" i="6"/>
  <c r="K383" i="6"/>
  <c r="H383" i="6"/>
  <c r="G383" i="6"/>
  <c r="F383" i="6"/>
  <c r="E383" i="6"/>
  <c r="C383" i="6"/>
  <c r="K933" i="6"/>
  <c r="H933" i="6"/>
  <c r="I933" i="6"/>
  <c r="J933" i="6"/>
  <c r="G933" i="6"/>
  <c r="F933" i="6"/>
  <c r="C933" i="6"/>
  <c r="E933" i="6"/>
  <c r="H43" i="6"/>
  <c r="I43" i="6"/>
  <c r="J43" i="6"/>
  <c r="K43" i="6"/>
  <c r="G43" i="6"/>
  <c r="F43" i="6"/>
  <c r="E43" i="6"/>
  <c r="C43" i="6"/>
  <c r="I355" i="6"/>
  <c r="J355" i="6"/>
  <c r="K355" i="6"/>
  <c r="H355" i="6"/>
  <c r="G355" i="6"/>
  <c r="F355" i="6"/>
  <c r="E355" i="6"/>
  <c r="C355" i="6"/>
  <c r="H982" i="6"/>
  <c r="I982" i="6"/>
  <c r="K982" i="6"/>
  <c r="G982" i="6"/>
  <c r="J982" i="6"/>
  <c r="F982" i="6"/>
  <c r="E982" i="6"/>
  <c r="C982" i="6"/>
  <c r="J653" i="6"/>
  <c r="K653" i="6"/>
  <c r="H653" i="6"/>
  <c r="I653" i="6"/>
  <c r="G653" i="6"/>
  <c r="F653" i="6"/>
  <c r="C653" i="6"/>
  <c r="E653" i="6"/>
  <c r="H265" i="6"/>
  <c r="I265" i="6"/>
  <c r="J265" i="6"/>
  <c r="K265" i="6"/>
  <c r="G265" i="6"/>
  <c r="F265" i="6"/>
  <c r="E265" i="6"/>
  <c r="C265" i="6"/>
  <c r="H93" i="6"/>
  <c r="I93" i="6"/>
  <c r="J93" i="6"/>
  <c r="K93" i="6"/>
  <c r="G93" i="6"/>
  <c r="F93" i="6"/>
  <c r="E93" i="6"/>
  <c r="C93" i="6"/>
  <c r="J659" i="6"/>
  <c r="K659" i="6"/>
  <c r="H659" i="6"/>
  <c r="I659" i="6"/>
  <c r="G659" i="6"/>
  <c r="F659" i="6"/>
  <c r="C659" i="6"/>
  <c r="E659" i="6"/>
  <c r="H207" i="6"/>
  <c r="I207" i="6"/>
  <c r="J207" i="6"/>
  <c r="K207" i="6"/>
  <c r="G207" i="6"/>
  <c r="F207" i="6"/>
  <c r="E207" i="6"/>
  <c r="C207" i="6"/>
  <c r="J661" i="6"/>
  <c r="K661" i="6"/>
  <c r="H661" i="6"/>
  <c r="G661" i="6"/>
  <c r="I661" i="6"/>
  <c r="F661" i="6"/>
  <c r="E661" i="6"/>
  <c r="C661" i="6"/>
  <c r="K529" i="6"/>
  <c r="I529" i="6"/>
  <c r="H529" i="6"/>
  <c r="J529" i="6"/>
  <c r="F529" i="6"/>
  <c r="G529" i="6"/>
  <c r="E529" i="6"/>
  <c r="C529" i="6"/>
  <c r="I570" i="6"/>
  <c r="H570" i="6"/>
  <c r="J570" i="6"/>
  <c r="K570" i="6"/>
  <c r="G570" i="6"/>
  <c r="F570" i="6"/>
  <c r="E570" i="6"/>
  <c r="C570" i="6"/>
  <c r="H581" i="6"/>
  <c r="J581" i="6"/>
  <c r="K581" i="6"/>
  <c r="I581" i="6"/>
  <c r="G581" i="6"/>
  <c r="F581" i="6"/>
  <c r="E581" i="6"/>
  <c r="C581" i="6"/>
  <c r="H28" i="6"/>
  <c r="I28" i="6"/>
  <c r="J28" i="6"/>
  <c r="K28" i="6"/>
  <c r="G28" i="6"/>
  <c r="F28" i="6"/>
  <c r="E28" i="6"/>
  <c r="C28" i="6"/>
  <c r="H270" i="6"/>
  <c r="I270" i="6"/>
  <c r="J270" i="6"/>
  <c r="K270" i="6"/>
  <c r="G270" i="6"/>
  <c r="F270" i="6"/>
  <c r="C270" i="6"/>
  <c r="E270" i="6"/>
  <c r="H372" i="6"/>
  <c r="I372" i="6"/>
  <c r="K372" i="6"/>
  <c r="J372" i="6"/>
  <c r="G372" i="6"/>
  <c r="F372" i="6"/>
  <c r="E372" i="6"/>
  <c r="C372" i="6"/>
  <c r="K845" i="6"/>
  <c r="H845" i="6"/>
  <c r="I845" i="6"/>
  <c r="G845" i="6"/>
  <c r="J845" i="6"/>
  <c r="F845" i="6"/>
  <c r="C845" i="6"/>
  <c r="E845" i="6"/>
  <c r="H316" i="6"/>
  <c r="I316" i="6"/>
  <c r="K316" i="6"/>
  <c r="J316" i="6"/>
  <c r="G316" i="6"/>
  <c r="F316" i="6"/>
  <c r="E316" i="6"/>
  <c r="C316" i="6"/>
  <c r="K684" i="6"/>
  <c r="I684" i="6"/>
  <c r="J684" i="6"/>
  <c r="H684" i="6"/>
  <c r="G684" i="6"/>
  <c r="F684" i="6"/>
  <c r="E684" i="6"/>
  <c r="C684" i="6"/>
  <c r="K929" i="6"/>
  <c r="H929" i="6"/>
  <c r="I929" i="6"/>
  <c r="J929" i="6"/>
  <c r="G929" i="6"/>
  <c r="F929" i="6"/>
  <c r="E929" i="6"/>
  <c r="C929" i="6"/>
  <c r="J729" i="6"/>
  <c r="K729" i="6"/>
  <c r="H729" i="6"/>
  <c r="I729" i="6"/>
  <c r="F729" i="6"/>
  <c r="G729" i="6"/>
  <c r="E729" i="6"/>
  <c r="C729" i="6"/>
  <c r="I979" i="6"/>
  <c r="J979" i="6"/>
  <c r="K979" i="6"/>
  <c r="G979" i="6"/>
  <c r="H979" i="6"/>
  <c r="E979" i="6"/>
  <c r="F979" i="6"/>
  <c r="C979" i="6"/>
  <c r="I353" i="6"/>
  <c r="J353" i="6"/>
  <c r="K353" i="6"/>
  <c r="H353" i="6"/>
  <c r="G353" i="6"/>
  <c r="F353" i="6"/>
  <c r="E353" i="6"/>
  <c r="C353" i="6"/>
  <c r="I367" i="6"/>
  <c r="J367" i="6"/>
  <c r="K367" i="6"/>
  <c r="H367" i="6"/>
  <c r="G367" i="6"/>
  <c r="E367" i="6"/>
  <c r="F367" i="6"/>
  <c r="C367" i="6"/>
  <c r="J584" i="6"/>
  <c r="K584" i="6"/>
  <c r="H584" i="6"/>
  <c r="I584" i="6"/>
  <c r="G584" i="6"/>
  <c r="F584" i="6"/>
  <c r="E584" i="6"/>
  <c r="C584" i="6"/>
  <c r="H222" i="6"/>
  <c r="I222" i="6"/>
  <c r="K222" i="6"/>
  <c r="J222" i="6"/>
  <c r="G222" i="6"/>
  <c r="F222" i="6"/>
  <c r="E222" i="6"/>
  <c r="C222" i="6"/>
  <c r="K642" i="6"/>
  <c r="J642" i="6"/>
  <c r="H642" i="6"/>
  <c r="I642" i="6"/>
  <c r="G642" i="6"/>
  <c r="E642" i="6"/>
  <c r="F642" i="6"/>
  <c r="C642" i="6"/>
  <c r="I441" i="6"/>
  <c r="J441" i="6"/>
  <c r="K441" i="6"/>
  <c r="H441" i="6"/>
  <c r="G441" i="6"/>
  <c r="F441" i="6"/>
  <c r="E441" i="6"/>
  <c r="C441" i="6"/>
  <c r="J695" i="6"/>
  <c r="K695" i="6"/>
  <c r="H695" i="6"/>
  <c r="I695" i="6"/>
  <c r="G695" i="6"/>
  <c r="E695" i="6"/>
  <c r="F695" i="6"/>
  <c r="C695" i="6"/>
  <c r="H960" i="6"/>
  <c r="J960" i="6"/>
  <c r="K960" i="6"/>
  <c r="I960" i="6"/>
  <c r="G960" i="6"/>
  <c r="F960" i="6"/>
  <c r="E960" i="6"/>
  <c r="C960" i="6"/>
  <c r="H219" i="6"/>
  <c r="I219" i="6"/>
  <c r="J219" i="6"/>
  <c r="K219" i="6"/>
  <c r="G219" i="6"/>
  <c r="F219" i="6"/>
  <c r="E219" i="6"/>
  <c r="C219" i="6"/>
  <c r="H856" i="6"/>
  <c r="I856" i="6"/>
  <c r="J856" i="6"/>
  <c r="K856" i="6"/>
  <c r="G856" i="6"/>
  <c r="F856" i="6"/>
  <c r="E856" i="6"/>
  <c r="C856" i="6"/>
  <c r="H914" i="6"/>
  <c r="I914" i="6"/>
  <c r="J914" i="6"/>
  <c r="K914" i="6"/>
  <c r="G914" i="6"/>
  <c r="E914" i="6"/>
  <c r="F914" i="6"/>
  <c r="C914" i="6"/>
  <c r="I425" i="6"/>
  <c r="J425" i="6"/>
  <c r="K425" i="6"/>
  <c r="H425" i="6"/>
  <c r="F425" i="6"/>
  <c r="G425" i="6"/>
  <c r="E425" i="6"/>
  <c r="C425" i="6"/>
  <c r="K648" i="6"/>
  <c r="H648" i="6"/>
  <c r="I648" i="6"/>
  <c r="G648" i="6"/>
  <c r="J648" i="6"/>
  <c r="F648" i="6"/>
  <c r="E648" i="6"/>
  <c r="C648" i="6"/>
  <c r="H215" i="6"/>
  <c r="I215" i="6"/>
  <c r="J215" i="6"/>
  <c r="K215" i="6"/>
  <c r="G215" i="6"/>
  <c r="F215" i="6"/>
  <c r="E215" i="6"/>
  <c r="C215" i="6"/>
  <c r="J641" i="6"/>
  <c r="K641" i="6"/>
  <c r="H641" i="6"/>
  <c r="I641" i="6"/>
  <c r="F641" i="6"/>
  <c r="G641" i="6"/>
  <c r="E641" i="6"/>
  <c r="C641" i="6"/>
  <c r="H243" i="6"/>
  <c r="I243" i="6"/>
  <c r="J243" i="6"/>
  <c r="K243" i="6"/>
  <c r="G243" i="6"/>
  <c r="F243" i="6"/>
  <c r="E243" i="6"/>
  <c r="C243" i="6"/>
  <c r="H597" i="6"/>
  <c r="J597" i="6"/>
  <c r="K597" i="6"/>
  <c r="I597" i="6"/>
  <c r="G597" i="6"/>
  <c r="F597" i="6"/>
  <c r="E597" i="6"/>
  <c r="C597" i="6"/>
  <c r="H838" i="6"/>
  <c r="I838" i="6"/>
  <c r="J838" i="6"/>
  <c r="K838" i="6"/>
  <c r="G838" i="6"/>
  <c r="F838" i="6"/>
  <c r="E838" i="6"/>
  <c r="C838" i="6"/>
  <c r="H110" i="6"/>
  <c r="I110" i="6"/>
  <c r="J110" i="6"/>
  <c r="K110" i="6"/>
  <c r="G110" i="6"/>
  <c r="F110" i="6"/>
  <c r="C110" i="6"/>
  <c r="E110" i="6"/>
  <c r="H203" i="6"/>
  <c r="I203" i="6"/>
  <c r="J203" i="6"/>
  <c r="K203" i="6"/>
  <c r="G203" i="6"/>
  <c r="F203" i="6"/>
  <c r="E203" i="6"/>
  <c r="C203" i="6"/>
  <c r="H94" i="6"/>
  <c r="I94" i="6"/>
  <c r="J94" i="6"/>
  <c r="K94" i="6"/>
  <c r="G94" i="6"/>
  <c r="F94" i="6"/>
  <c r="E94" i="6"/>
  <c r="C94" i="6"/>
  <c r="H60" i="6"/>
  <c r="I60" i="6"/>
  <c r="J60" i="6"/>
  <c r="K60" i="6"/>
  <c r="G60" i="6"/>
  <c r="F60" i="6"/>
  <c r="E60" i="6"/>
  <c r="C60" i="6"/>
  <c r="J685" i="6"/>
  <c r="K685" i="6"/>
  <c r="H685" i="6"/>
  <c r="I685" i="6"/>
  <c r="G685" i="6"/>
  <c r="F685" i="6"/>
  <c r="E685" i="6"/>
  <c r="C685" i="6"/>
  <c r="H552" i="6"/>
  <c r="I552" i="6"/>
  <c r="J552" i="6"/>
  <c r="K552" i="6"/>
  <c r="G552" i="6"/>
  <c r="E552" i="6"/>
  <c r="F552" i="6"/>
  <c r="C552" i="6"/>
  <c r="H454" i="6"/>
  <c r="I454" i="6"/>
  <c r="J454" i="6"/>
  <c r="K454" i="6"/>
  <c r="G454" i="6"/>
  <c r="E454" i="6"/>
  <c r="F454" i="6"/>
  <c r="C454" i="6"/>
  <c r="H484" i="6"/>
  <c r="I484" i="6"/>
  <c r="J484" i="6"/>
  <c r="K484" i="6"/>
  <c r="G484" i="6"/>
  <c r="F484" i="6"/>
  <c r="E484" i="6"/>
  <c r="C484" i="6"/>
  <c r="H66" i="6"/>
  <c r="I66" i="6"/>
  <c r="J66" i="6"/>
  <c r="K66" i="6"/>
  <c r="G66" i="6"/>
  <c r="F66" i="6"/>
  <c r="E66" i="6"/>
  <c r="C66" i="6"/>
  <c r="H51" i="6"/>
  <c r="I51" i="6"/>
  <c r="J51" i="6"/>
  <c r="K51" i="6"/>
  <c r="G51" i="6"/>
  <c r="F51" i="6"/>
  <c r="E51" i="6"/>
  <c r="C51" i="6"/>
  <c r="J588" i="6"/>
  <c r="K588" i="6"/>
  <c r="H588" i="6"/>
  <c r="I588" i="6"/>
  <c r="G588" i="6"/>
  <c r="F588" i="6"/>
  <c r="E588" i="6"/>
  <c r="C588" i="6"/>
  <c r="K717" i="6"/>
  <c r="H717" i="6"/>
  <c r="I717" i="6"/>
  <c r="J717" i="6"/>
  <c r="G717" i="6"/>
  <c r="F717" i="6"/>
  <c r="C717" i="6"/>
  <c r="E717" i="6"/>
  <c r="H264" i="6"/>
  <c r="I264" i="6"/>
  <c r="J264" i="6"/>
  <c r="K264" i="6"/>
  <c r="G264" i="6"/>
  <c r="F264" i="6"/>
  <c r="E264" i="6"/>
  <c r="C264" i="6"/>
  <c r="H16" i="6"/>
  <c r="I16" i="6"/>
  <c r="J16" i="6"/>
  <c r="K16" i="6"/>
  <c r="G16" i="6"/>
  <c r="F16" i="6"/>
  <c r="E16" i="6"/>
  <c r="C16" i="6"/>
  <c r="H554" i="6"/>
  <c r="I554" i="6"/>
  <c r="J554" i="6"/>
  <c r="K554" i="6"/>
  <c r="G554" i="6"/>
  <c r="E554" i="6"/>
  <c r="C554" i="6"/>
  <c r="F554" i="6"/>
  <c r="J735" i="6"/>
  <c r="K735" i="6"/>
  <c r="H735" i="6"/>
  <c r="G735" i="6"/>
  <c r="I735" i="6"/>
  <c r="E735" i="6"/>
  <c r="F735" i="6"/>
  <c r="C735" i="6"/>
  <c r="H96" i="6"/>
  <c r="I96" i="6"/>
  <c r="J96" i="6"/>
  <c r="K96" i="6"/>
  <c r="G96" i="6"/>
  <c r="F96" i="6"/>
  <c r="E96" i="6"/>
  <c r="C96" i="6"/>
  <c r="H321" i="6"/>
  <c r="I321" i="6"/>
  <c r="J321" i="6"/>
  <c r="K321" i="6"/>
  <c r="F321" i="6"/>
  <c r="G321" i="6"/>
  <c r="E321" i="6"/>
  <c r="C321" i="6"/>
  <c r="K455" i="6"/>
  <c r="H455" i="6"/>
  <c r="I455" i="6"/>
  <c r="J455" i="6"/>
  <c r="G455" i="6"/>
  <c r="F455" i="6"/>
  <c r="E455" i="6"/>
  <c r="C455" i="6"/>
  <c r="H228" i="6"/>
  <c r="I228" i="6"/>
  <c r="K228" i="6"/>
  <c r="J228" i="6"/>
  <c r="G228" i="6"/>
  <c r="F228" i="6"/>
  <c r="E228" i="6"/>
  <c r="C228" i="6"/>
  <c r="K857" i="6"/>
  <c r="I857" i="6"/>
  <c r="H857" i="6"/>
  <c r="J857" i="6"/>
  <c r="G857" i="6"/>
  <c r="F857" i="6"/>
  <c r="C857" i="6"/>
  <c r="E857" i="6"/>
  <c r="H46" i="6"/>
  <c r="I46" i="6"/>
  <c r="J46" i="6"/>
  <c r="K46" i="6"/>
  <c r="G46" i="6"/>
  <c r="F46" i="6"/>
  <c r="C46" i="6"/>
  <c r="E46" i="6"/>
  <c r="H204" i="6"/>
  <c r="I204" i="6"/>
  <c r="K204" i="6"/>
  <c r="J204" i="6"/>
  <c r="G204" i="6"/>
  <c r="F204" i="6"/>
  <c r="E204" i="6"/>
  <c r="C204" i="6"/>
  <c r="H34" i="6"/>
  <c r="I34" i="6"/>
  <c r="J34" i="6"/>
  <c r="K34" i="6"/>
  <c r="G34" i="6"/>
  <c r="F34" i="6"/>
  <c r="E34" i="6"/>
  <c r="C34" i="6"/>
  <c r="H197" i="6"/>
  <c r="I197" i="6"/>
  <c r="J197" i="6"/>
  <c r="K197" i="6"/>
  <c r="G197" i="6"/>
  <c r="F197" i="6"/>
  <c r="E197" i="6"/>
  <c r="C197" i="6"/>
  <c r="K463" i="6"/>
  <c r="H463" i="6"/>
  <c r="I463" i="6"/>
  <c r="J463" i="6"/>
  <c r="G463" i="6"/>
  <c r="E463" i="6"/>
  <c r="F463" i="6"/>
  <c r="C463" i="6"/>
  <c r="H210" i="6"/>
  <c r="I210" i="6"/>
  <c r="J210" i="6"/>
  <c r="K210" i="6"/>
  <c r="G210" i="6"/>
  <c r="F210" i="6"/>
  <c r="E210" i="6"/>
  <c r="C210" i="6"/>
  <c r="H29" i="6"/>
  <c r="I29" i="6"/>
  <c r="J29" i="6"/>
  <c r="K29" i="6"/>
  <c r="G29" i="6"/>
  <c r="F29" i="6"/>
  <c r="E29" i="6"/>
  <c r="C29" i="6"/>
  <c r="H848" i="6"/>
  <c r="I848" i="6"/>
  <c r="J848" i="6"/>
  <c r="K848" i="6"/>
  <c r="G848" i="6"/>
  <c r="F848" i="6"/>
  <c r="E848" i="6"/>
  <c r="C848" i="6"/>
  <c r="J753" i="6"/>
  <c r="K753" i="6"/>
  <c r="H753" i="6"/>
  <c r="F753" i="6"/>
  <c r="I753" i="6"/>
  <c r="G753" i="6"/>
  <c r="E753" i="6"/>
  <c r="C753" i="6"/>
  <c r="J665" i="6"/>
  <c r="K665" i="6"/>
  <c r="H665" i="6"/>
  <c r="I665" i="6"/>
  <c r="F665" i="6"/>
  <c r="G665" i="6"/>
  <c r="E665" i="6"/>
  <c r="C665" i="6"/>
  <c r="K863" i="6"/>
  <c r="J863" i="6"/>
  <c r="H863" i="6"/>
  <c r="I863" i="6"/>
  <c r="G863" i="6"/>
  <c r="F863" i="6"/>
  <c r="E863" i="6"/>
  <c r="C863" i="6"/>
  <c r="J769" i="6"/>
  <c r="K769" i="6"/>
  <c r="H769" i="6"/>
  <c r="I769" i="6"/>
  <c r="F769" i="6"/>
  <c r="G769" i="6"/>
  <c r="E769" i="6"/>
  <c r="C769" i="6"/>
  <c r="I379" i="6"/>
  <c r="J379" i="6"/>
  <c r="K379" i="6"/>
  <c r="H379" i="6"/>
  <c r="G379" i="6"/>
  <c r="F379" i="6"/>
  <c r="E379" i="6"/>
  <c r="C379" i="6"/>
  <c r="K885" i="6"/>
  <c r="I885" i="6"/>
  <c r="J885" i="6"/>
  <c r="G885" i="6"/>
  <c r="H885" i="6"/>
  <c r="F885" i="6"/>
  <c r="E885" i="6"/>
  <c r="C885" i="6"/>
  <c r="H61" i="6"/>
  <c r="I61" i="6"/>
  <c r="J61" i="6"/>
  <c r="K61" i="6"/>
  <c r="G61" i="6"/>
  <c r="F61" i="6"/>
  <c r="E61" i="6"/>
  <c r="C61" i="6"/>
  <c r="K710" i="6"/>
  <c r="H710" i="6"/>
  <c r="I710" i="6"/>
  <c r="J710" i="6"/>
  <c r="F710" i="6"/>
  <c r="G710" i="6"/>
  <c r="E710" i="6"/>
  <c r="C710" i="6"/>
  <c r="H145" i="6"/>
  <c r="I145" i="6"/>
  <c r="J145" i="6"/>
  <c r="K145" i="6"/>
  <c r="F145" i="6"/>
  <c r="G145" i="6"/>
  <c r="E145" i="6"/>
  <c r="C145" i="6"/>
  <c r="H116" i="6"/>
  <c r="I116" i="6"/>
  <c r="J116" i="6"/>
  <c r="K116" i="6"/>
  <c r="G116" i="6"/>
  <c r="F116" i="6"/>
  <c r="E116" i="6"/>
  <c r="C116" i="6"/>
  <c r="J675" i="6"/>
  <c r="K675" i="6"/>
  <c r="H675" i="6"/>
  <c r="I675" i="6"/>
  <c r="G675" i="6"/>
  <c r="F675" i="6"/>
  <c r="C675" i="6"/>
  <c r="E675" i="6"/>
  <c r="H486" i="6"/>
  <c r="I486" i="6"/>
  <c r="J486" i="6"/>
  <c r="K486" i="6"/>
  <c r="G486" i="6"/>
  <c r="F486" i="6"/>
  <c r="E486" i="6"/>
  <c r="C486" i="6"/>
  <c r="J773" i="6"/>
  <c r="K773" i="6"/>
  <c r="H773" i="6"/>
  <c r="I773" i="6"/>
  <c r="G773" i="6"/>
  <c r="F773" i="6"/>
  <c r="E773" i="6"/>
  <c r="C773" i="6"/>
  <c r="I278" i="6"/>
  <c r="J278" i="6"/>
  <c r="K278" i="6"/>
  <c r="H278" i="6"/>
  <c r="G278" i="6"/>
  <c r="F278" i="6"/>
  <c r="E278" i="6"/>
  <c r="C278" i="6"/>
  <c r="H840" i="6"/>
  <c r="I840" i="6"/>
  <c r="J840" i="6"/>
  <c r="K840" i="6"/>
  <c r="G840" i="6"/>
  <c r="F840" i="6"/>
  <c r="E840" i="6"/>
  <c r="C840" i="6"/>
  <c r="H615" i="6"/>
  <c r="J615" i="6"/>
  <c r="K615" i="6"/>
  <c r="I615" i="6"/>
  <c r="G615" i="6"/>
  <c r="E615" i="6"/>
  <c r="F615" i="6"/>
  <c r="C615" i="6"/>
  <c r="H544" i="6"/>
  <c r="I544" i="6"/>
  <c r="J544" i="6"/>
  <c r="K544" i="6"/>
  <c r="G544" i="6"/>
  <c r="F544" i="6"/>
  <c r="E544" i="6"/>
  <c r="C544" i="6"/>
  <c r="H804" i="6"/>
  <c r="I804" i="6"/>
  <c r="J804" i="6"/>
  <c r="K804" i="6"/>
  <c r="G804" i="6"/>
  <c r="F804" i="6"/>
  <c r="E804" i="6"/>
  <c r="C804" i="6"/>
  <c r="H422" i="6"/>
  <c r="I422" i="6"/>
  <c r="K422" i="6"/>
  <c r="J422" i="6"/>
  <c r="G422" i="6"/>
  <c r="F422" i="6"/>
  <c r="E422" i="6"/>
  <c r="C422" i="6"/>
  <c r="H748" i="6"/>
  <c r="I748" i="6"/>
  <c r="J748" i="6"/>
  <c r="K748" i="6"/>
  <c r="G748" i="6"/>
  <c r="F748" i="6"/>
  <c r="E748" i="6"/>
  <c r="C748" i="6"/>
  <c r="H896" i="6"/>
  <c r="I896" i="6"/>
  <c r="J896" i="6"/>
  <c r="K896" i="6"/>
  <c r="G896" i="6"/>
  <c r="F896" i="6"/>
  <c r="E896" i="6"/>
  <c r="C896" i="6"/>
  <c r="H808" i="6"/>
  <c r="I808" i="6"/>
  <c r="J808" i="6"/>
  <c r="K808" i="6"/>
  <c r="G808" i="6"/>
  <c r="E808" i="6"/>
  <c r="F808" i="6"/>
  <c r="C808" i="6"/>
  <c r="K716" i="6"/>
  <c r="H716" i="6"/>
  <c r="I716" i="6"/>
  <c r="J716" i="6"/>
  <c r="G716" i="6"/>
  <c r="F716" i="6"/>
  <c r="E716" i="6"/>
  <c r="C716" i="6"/>
  <c r="H599" i="6"/>
  <c r="J599" i="6"/>
  <c r="K599" i="6"/>
  <c r="I599" i="6"/>
  <c r="G599" i="6"/>
  <c r="E599" i="6"/>
  <c r="F599" i="6"/>
  <c r="C599" i="6"/>
  <c r="H280" i="6"/>
  <c r="I280" i="6"/>
  <c r="K280" i="6"/>
  <c r="J280" i="6"/>
  <c r="G280" i="6"/>
  <c r="F280" i="6"/>
  <c r="E280" i="6"/>
  <c r="C280" i="6"/>
  <c r="H770" i="6"/>
  <c r="I770" i="6"/>
  <c r="J770" i="6"/>
  <c r="K770" i="6"/>
  <c r="G770" i="6"/>
  <c r="F770" i="6"/>
  <c r="E770" i="6"/>
  <c r="C770" i="6"/>
  <c r="K967" i="6"/>
  <c r="H967" i="6"/>
  <c r="J967" i="6"/>
  <c r="I967" i="6"/>
  <c r="G967" i="6"/>
  <c r="F967" i="6"/>
  <c r="E967" i="6"/>
  <c r="C967" i="6"/>
  <c r="H932" i="6"/>
  <c r="J932" i="6"/>
  <c r="K932" i="6"/>
  <c r="G932" i="6"/>
  <c r="I932" i="6"/>
  <c r="F932" i="6"/>
  <c r="E932" i="6"/>
  <c r="C932" i="6"/>
  <c r="K923" i="6"/>
  <c r="H923" i="6"/>
  <c r="J923" i="6"/>
  <c r="G923" i="6"/>
  <c r="I923" i="6"/>
  <c r="F923" i="6"/>
  <c r="E923" i="6"/>
  <c r="C923" i="6"/>
  <c r="I985" i="6"/>
  <c r="J985" i="6"/>
  <c r="K985" i="6"/>
  <c r="H985" i="6"/>
  <c r="G985" i="6"/>
  <c r="F985" i="6"/>
  <c r="E985" i="6"/>
  <c r="C985" i="6"/>
  <c r="K190" i="6"/>
  <c r="H190" i="6"/>
  <c r="I190" i="6"/>
  <c r="J190" i="6"/>
  <c r="G190" i="6"/>
  <c r="E190" i="6"/>
  <c r="F190" i="6"/>
  <c r="C190" i="6"/>
  <c r="K457" i="6"/>
  <c r="H457" i="6"/>
  <c r="I457" i="6"/>
  <c r="J457" i="6"/>
  <c r="G457" i="6"/>
  <c r="F457" i="6"/>
  <c r="E457" i="6"/>
  <c r="C457" i="6"/>
  <c r="H492" i="6"/>
  <c r="I492" i="6"/>
  <c r="J492" i="6"/>
  <c r="K492" i="6"/>
  <c r="G492" i="6"/>
  <c r="E492" i="6"/>
  <c r="C492" i="6"/>
  <c r="F492" i="6"/>
  <c r="K704" i="6"/>
  <c r="H704" i="6"/>
  <c r="I704" i="6"/>
  <c r="J704" i="6"/>
  <c r="G704" i="6"/>
  <c r="E704" i="6"/>
  <c r="F704" i="6"/>
  <c r="C704" i="6"/>
  <c r="K719" i="6"/>
  <c r="I719" i="6"/>
  <c r="J719" i="6"/>
  <c r="G719" i="6"/>
  <c r="H719" i="6"/>
  <c r="E719" i="6"/>
  <c r="F719" i="6"/>
  <c r="C719" i="6"/>
  <c r="H299" i="6"/>
  <c r="I299" i="6"/>
  <c r="J299" i="6"/>
  <c r="K299" i="6"/>
  <c r="G299" i="6"/>
  <c r="F299" i="6"/>
  <c r="E299" i="6"/>
  <c r="C299" i="6"/>
  <c r="K686" i="6"/>
  <c r="H686" i="6"/>
  <c r="I686" i="6"/>
  <c r="J686" i="6"/>
  <c r="G686" i="6"/>
  <c r="F686" i="6"/>
  <c r="E686" i="6"/>
  <c r="C686" i="6"/>
  <c r="H934" i="6"/>
  <c r="J934" i="6"/>
  <c r="K934" i="6"/>
  <c r="I934" i="6"/>
  <c r="G934" i="6"/>
  <c r="F934" i="6"/>
  <c r="E934" i="6"/>
  <c r="C934" i="6"/>
  <c r="H986" i="6"/>
  <c r="I986" i="6"/>
  <c r="K986" i="6"/>
  <c r="J986" i="6"/>
  <c r="G986" i="6"/>
  <c r="F986" i="6"/>
  <c r="E986" i="6"/>
  <c r="C986" i="6"/>
  <c r="K715" i="6"/>
  <c r="H715" i="6"/>
  <c r="I715" i="6"/>
  <c r="J715" i="6"/>
  <c r="G715" i="6"/>
  <c r="F715" i="6"/>
  <c r="C715" i="6"/>
  <c r="E715" i="6"/>
  <c r="I343" i="6"/>
  <c r="J343" i="6"/>
  <c r="K343" i="6"/>
  <c r="H343" i="6"/>
  <c r="G343" i="6"/>
  <c r="E343" i="6"/>
  <c r="F343" i="6"/>
  <c r="C343" i="6"/>
  <c r="J655" i="6"/>
  <c r="K655" i="6"/>
  <c r="I655" i="6"/>
  <c r="G655" i="6"/>
  <c r="H655" i="6"/>
  <c r="E655" i="6"/>
  <c r="F655" i="6"/>
  <c r="C655" i="6"/>
  <c r="J639" i="6"/>
  <c r="K639" i="6"/>
  <c r="I639" i="6"/>
  <c r="H639" i="6"/>
  <c r="G639" i="6"/>
  <c r="E639" i="6"/>
  <c r="F639" i="6"/>
  <c r="C639" i="6"/>
  <c r="J747" i="6"/>
  <c r="K747" i="6"/>
  <c r="H747" i="6"/>
  <c r="I747" i="6"/>
  <c r="G747" i="6"/>
  <c r="F747" i="6"/>
  <c r="C747" i="6"/>
  <c r="E747" i="6"/>
  <c r="H750" i="6"/>
  <c r="I750" i="6"/>
  <c r="J750" i="6"/>
  <c r="K750" i="6"/>
  <c r="G750" i="6"/>
  <c r="F750" i="6"/>
  <c r="E750" i="6"/>
  <c r="C750" i="6"/>
  <c r="K656" i="6"/>
  <c r="H656" i="6"/>
  <c r="I656" i="6"/>
  <c r="J656" i="6"/>
  <c r="G656" i="6"/>
  <c r="E656" i="6"/>
  <c r="F656" i="6"/>
  <c r="C656" i="6"/>
  <c r="K696" i="6"/>
  <c r="H696" i="6"/>
  <c r="I696" i="6"/>
  <c r="G696" i="6"/>
  <c r="J696" i="6"/>
  <c r="E696" i="6"/>
  <c r="F696" i="6"/>
  <c r="C696" i="6"/>
  <c r="J725" i="6"/>
  <c r="K725" i="6"/>
  <c r="H725" i="6"/>
  <c r="G725" i="6"/>
  <c r="I725" i="6"/>
  <c r="F725" i="6"/>
  <c r="E725" i="6"/>
  <c r="C725" i="6"/>
  <c r="H130" i="6"/>
  <c r="I130" i="6"/>
  <c r="J130" i="6"/>
  <c r="K130" i="6"/>
  <c r="G130" i="6"/>
  <c r="F130" i="6"/>
  <c r="E130" i="6"/>
  <c r="C130" i="6"/>
  <c r="K517" i="6"/>
  <c r="I517" i="6"/>
  <c r="H517" i="6"/>
  <c r="J517" i="6"/>
  <c r="G517" i="6"/>
  <c r="F517" i="6"/>
  <c r="E517" i="6"/>
  <c r="C517" i="6"/>
  <c r="H878" i="6"/>
  <c r="I878" i="6"/>
  <c r="J878" i="6"/>
  <c r="K878" i="6"/>
  <c r="G878" i="6"/>
  <c r="F878" i="6"/>
  <c r="E878" i="6"/>
  <c r="C878" i="6"/>
  <c r="H164" i="6"/>
  <c r="I164" i="6"/>
  <c r="J164" i="6"/>
  <c r="K164" i="6"/>
  <c r="G164" i="6"/>
  <c r="F164" i="6"/>
  <c r="E164" i="6"/>
  <c r="C164" i="6"/>
  <c r="H502" i="6"/>
  <c r="I502" i="6"/>
  <c r="J502" i="6"/>
  <c r="K502" i="6"/>
  <c r="G502" i="6"/>
  <c r="F502" i="6"/>
  <c r="C502" i="6"/>
  <c r="E502" i="6"/>
  <c r="H124" i="6"/>
  <c r="I124" i="6"/>
  <c r="J124" i="6"/>
  <c r="K124" i="6"/>
  <c r="G124" i="6"/>
  <c r="F124" i="6"/>
  <c r="E124" i="6"/>
  <c r="C124" i="6"/>
  <c r="H71" i="6"/>
  <c r="I71" i="6"/>
  <c r="J71" i="6"/>
  <c r="K71" i="6"/>
  <c r="G71" i="6"/>
  <c r="F71" i="6"/>
  <c r="E71" i="6"/>
  <c r="C71" i="6"/>
  <c r="K184" i="6"/>
  <c r="H184" i="6"/>
  <c r="I184" i="6"/>
  <c r="J184" i="6"/>
  <c r="G184" i="6"/>
  <c r="F184" i="6"/>
  <c r="E184" i="6"/>
  <c r="C184" i="6"/>
  <c r="H828" i="6"/>
  <c r="I828" i="6"/>
  <c r="J828" i="6"/>
  <c r="K828" i="6"/>
  <c r="G828" i="6"/>
  <c r="F828" i="6"/>
  <c r="E828" i="6"/>
  <c r="C828" i="6"/>
  <c r="H309" i="6"/>
  <c r="I309" i="6"/>
  <c r="J309" i="6"/>
  <c r="K309" i="6"/>
  <c r="G309" i="6"/>
  <c r="F309" i="6"/>
  <c r="E309" i="6"/>
  <c r="C309" i="6"/>
  <c r="H876" i="6"/>
  <c r="I876" i="6"/>
  <c r="J876" i="6"/>
  <c r="K876" i="6"/>
  <c r="G876" i="6"/>
  <c r="F876" i="6"/>
  <c r="E876" i="6"/>
  <c r="C876" i="6"/>
  <c r="K549" i="6"/>
  <c r="I549" i="6"/>
  <c r="H549" i="6"/>
  <c r="J549" i="6"/>
  <c r="G549" i="6"/>
  <c r="F549" i="6"/>
  <c r="C549" i="6"/>
  <c r="E549" i="6"/>
  <c r="J649" i="6"/>
  <c r="K649" i="6"/>
  <c r="H649" i="6"/>
  <c r="I649" i="6"/>
  <c r="G649" i="6"/>
  <c r="F649" i="6"/>
  <c r="E649" i="6"/>
  <c r="C649" i="6"/>
  <c r="K901" i="6"/>
  <c r="I901" i="6"/>
  <c r="J901" i="6"/>
  <c r="H901" i="6"/>
  <c r="G901" i="6"/>
  <c r="F901" i="6"/>
  <c r="C901" i="6"/>
  <c r="E901" i="6"/>
  <c r="H898" i="6"/>
  <c r="I898" i="6"/>
  <c r="J898" i="6"/>
  <c r="K898" i="6"/>
  <c r="G898" i="6"/>
  <c r="F898" i="6"/>
  <c r="E898" i="6"/>
  <c r="C898" i="6"/>
  <c r="K471" i="6"/>
  <c r="H471" i="6"/>
  <c r="I471" i="6"/>
  <c r="J471" i="6"/>
  <c r="G471" i="6"/>
  <c r="E471" i="6"/>
  <c r="F471" i="6"/>
  <c r="C471" i="6"/>
  <c r="H199" i="6"/>
  <c r="I199" i="6"/>
  <c r="J199" i="6"/>
  <c r="K199" i="6"/>
  <c r="G199" i="6"/>
  <c r="F199" i="6"/>
  <c r="E199" i="6"/>
  <c r="C199" i="6"/>
  <c r="H788" i="6"/>
  <c r="I788" i="6"/>
  <c r="J788" i="6"/>
  <c r="K788" i="6"/>
  <c r="G788" i="6"/>
  <c r="F788" i="6"/>
  <c r="E788" i="6"/>
  <c r="C788" i="6"/>
  <c r="H736" i="6"/>
  <c r="I736" i="6"/>
  <c r="J736" i="6"/>
  <c r="K736" i="6"/>
  <c r="G736" i="6"/>
  <c r="E736" i="6"/>
  <c r="F736" i="6"/>
  <c r="C736" i="6"/>
  <c r="H118" i="6"/>
  <c r="I118" i="6"/>
  <c r="J118" i="6"/>
  <c r="K118" i="6"/>
  <c r="G118" i="6"/>
  <c r="F118" i="6"/>
  <c r="E118" i="6"/>
  <c r="C118" i="6"/>
  <c r="J637" i="6"/>
  <c r="K637" i="6"/>
  <c r="H637" i="6"/>
  <c r="I637" i="6"/>
  <c r="G637" i="6"/>
  <c r="F637" i="6"/>
  <c r="C637" i="6"/>
  <c r="E637" i="6"/>
  <c r="K654" i="6"/>
  <c r="H654" i="6"/>
  <c r="I654" i="6"/>
  <c r="J654" i="6"/>
  <c r="G654" i="6"/>
  <c r="F654" i="6"/>
  <c r="E654" i="6"/>
  <c r="C654" i="6"/>
  <c r="J703" i="6"/>
  <c r="K703" i="6"/>
  <c r="I703" i="6"/>
  <c r="G703" i="6"/>
  <c r="H703" i="6"/>
  <c r="E703" i="6"/>
  <c r="F703" i="6"/>
  <c r="C703" i="6"/>
  <c r="H880" i="6"/>
  <c r="I880" i="6"/>
  <c r="J880" i="6"/>
  <c r="K880" i="6"/>
  <c r="G880" i="6"/>
  <c r="F880" i="6"/>
  <c r="E880" i="6"/>
  <c r="C880" i="6"/>
  <c r="J600" i="6"/>
  <c r="K600" i="6"/>
  <c r="H600" i="6"/>
  <c r="I600" i="6"/>
  <c r="G600" i="6"/>
  <c r="E600" i="6"/>
  <c r="F600" i="6"/>
  <c r="C600" i="6"/>
  <c r="H131" i="6"/>
  <c r="I131" i="6"/>
  <c r="J131" i="6"/>
  <c r="K131" i="6"/>
  <c r="G131" i="6"/>
  <c r="F131" i="6"/>
  <c r="E131" i="6"/>
  <c r="C131" i="6"/>
  <c r="H258" i="6"/>
  <c r="J258" i="6"/>
  <c r="K258" i="6"/>
  <c r="I258" i="6"/>
  <c r="G258" i="6"/>
  <c r="F258" i="6"/>
  <c r="E258" i="6"/>
  <c r="C258" i="6"/>
  <c r="H858" i="6"/>
  <c r="I858" i="6"/>
  <c r="J858" i="6"/>
  <c r="K858" i="6"/>
  <c r="G858" i="6"/>
  <c r="F858" i="6"/>
  <c r="E858" i="6"/>
  <c r="C858" i="6"/>
  <c r="K493" i="6"/>
  <c r="I493" i="6"/>
  <c r="H493" i="6"/>
  <c r="J493" i="6"/>
  <c r="G493" i="6"/>
  <c r="F493" i="6"/>
  <c r="E493" i="6"/>
  <c r="C493" i="6"/>
  <c r="H205" i="6"/>
  <c r="I205" i="6"/>
  <c r="J205" i="6"/>
  <c r="K205" i="6"/>
  <c r="G205" i="6"/>
  <c r="F205" i="6"/>
  <c r="C205" i="6"/>
  <c r="E205" i="6"/>
  <c r="H916" i="6"/>
  <c r="J916" i="6"/>
  <c r="K916" i="6"/>
  <c r="G916" i="6"/>
  <c r="F916" i="6"/>
  <c r="I916" i="6"/>
  <c r="E916" i="6"/>
  <c r="C916" i="6"/>
  <c r="H106" i="6"/>
  <c r="I106" i="6"/>
  <c r="J106" i="6"/>
  <c r="K106" i="6"/>
  <c r="G106" i="6"/>
  <c r="F106" i="6"/>
  <c r="E106" i="6"/>
  <c r="C106" i="6"/>
  <c r="H560" i="6"/>
  <c r="I560" i="6"/>
  <c r="J560" i="6"/>
  <c r="K560" i="6"/>
  <c r="G560" i="6"/>
  <c r="E560" i="6"/>
  <c r="F560" i="6"/>
  <c r="C560" i="6"/>
  <c r="H217" i="6"/>
  <c r="I217" i="6"/>
  <c r="J217" i="6"/>
  <c r="K217" i="6"/>
  <c r="F217" i="6"/>
  <c r="G217" i="6"/>
  <c r="E217" i="6"/>
  <c r="C217" i="6"/>
  <c r="K873" i="6"/>
  <c r="I873" i="6"/>
  <c r="H873" i="6"/>
  <c r="G873" i="6"/>
  <c r="J873" i="6"/>
  <c r="F873" i="6"/>
  <c r="C873" i="6"/>
  <c r="E873" i="6"/>
  <c r="H59" i="6"/>
  <c r="I59" i="6"/>
  <c r="J59" i="6"/>
  <c r="K59" i="6"/>
  <c r="G59" i="6"/>
  <c r="F59" i="6"/>
  <c r="E59" i="6"/>
  <c r="C59" i="6"/>
  <c r="I322" i="6"/>
  <c r="J322" i="6"/>
  <c r="K322" i="6"/>
  <c r="H322" i="6"/>
  <c r="G322" i="6"/>
  <c r="F322" i="6"/>
  <c r="E322" i="6"/>
  <c r="C322" i="6"/>
  <c r="I371" i="6"/>
  <c r="J371" i="6"/>
  <c r="K371" i="6"/>
  <c r="H371" i="6"/>
  <c r="G371" i="6"/>
  <c r="F371" i="6"/>
  <c r="E371" i="6"/>
  <c r="C371" i="6"/>
  <c r="H82" i="6"/>
  <c r="I82" i="6"/>
  <c r="J82" i="6"/>
  <c r="K82" i="6"/>
  <c r="G82" i="6"/>
  <c r="F82" i="6"/>
  <c r="E82" i="6"/>
  <c r="C82" i="6"/>
  <c r="I329" i="6"/>
  <c r="J329" i="6"/>
  <c r="K329" i="6"/>
  <c r="H329" i="6"/>
  <c r="G329" i="6"/>
  <c r="F329" i="6"/>
  <c r="E329" i="6"/>
  <c r="C329" i="6"/>
  <c r="H506" i="6"/>
  <c r="I506" i="6"/>
  <c r="J506" i="6"/>
  <c r="K506" i="6"/>
  <c r="G506" i="6"/>
  <c r="F506" i="6"/>
  <c r="E506" i="6"/>
  <c r="C506" i="6"/>
  <c r="I419" i="6"/>
  <c r="J419" i="6"/>
  <c r="K419" i="6"/>
  <c r="H419" i="6"/>
  <c r="G419" i="6"/>
  <c r="F419" i="6"/>
  <c r="E419" i="6"/>
  <c r="C419" i="6"/>
  <c r="J677" i="6"/>
  <c r="K677" i="6"/>
  <c r="H677" i="6"/>
  <c r="I677" i="6"/>
  <c r="G677" i="6"/>
  <c r="F677" i="6"/>
  <c r="C677" i="6"/>
  <c r="E677" i="6"/>
  <c r="H946" i="6"/>
  <c r="J946" i="6"/>
  <c r="K946" i="6"/>
  <c r="I946" i="6"/>
  <c r="G946" i="6"/>
  <c r="E946" i="6"/>
  <c r="F946" i="6"/>
  <c r="C946" i="6"/>
  <c r="H15" i="6"/>
  <c r="I15" i="6"/>
  <c r="J15" i="6"/>
  <c r="K15" i="6"/>
  <c r="G15" i="6"/>
  <c r="F15" i="6"/>
  <c r="E15" i="6"/>
  <c r="C15" i="6"/>
  <c r="H276" i="6"/>
  <c r="I276" i="6"/>
  <c r="K276" i="6"/>
  <c r="J276" i="6"/>
  <c r="G276" i="6"/>
  <c r="F276" i="6"/>
  <c r="E276" i="6"/>
  <c r="C276" i="6"/>
  <c r="H400" i="6"/>
  <c r="I400" i="6"/>
  <c r="K400" i="6"/>
  <c r="J400" i="6"/>
  <c r="G400" i="6"/>
  <c r="F400" i="6"/>
  <c r="E400" i="6"/>
  <c r="C400" i="6"/>
  <c r="H611" i="6"/>
  <c r="J611" i="6"/>
  <c r="K611" i="6"/>
  <c r="I611" i="6"/>
  <c r="G611" i="6"/>
  <c r="F611" i="6"/>
  <c r="C611" i="6"/>
  <c r="E611" i="6"/>
  <c r="H196" i="6"/>
  <c r="I196" i="6"/>
  <c r="K196" i="6"/>
  <c r="J196" i="6"/>
  <c r="F196" i="6"/>
  <c r="G196" i="6"/>
  <c r="E196" i="6"/>
  <c r="C196" i="6"/>
  <c r="H148" i="6"/>
  <c r="I148" i="6"/>
  <c r="J148" i="6"/>
  <c r="K148" i="6"/>
  <c r="G148" i="6"/>
  <c r="F148" i="6"/>
  <c r="E148" i="6"/>
  <c r="C148" i="6"/>
  <c r="H324" i="6"/>
  <c r="I324" i="6"/>
  <c r="K324" i="6"/>
  <c r="J324" i="6"/>
  <c r="F324" i="6"/>
  <c r="G324" i="6"/>
  <c r="E324" i="6"/>
  <c r="C324" i="6"/>
  <c r="H95" i="6"/>
  <c r="I95" i="6"/>
  <c r="J95" i="6"/>
  <c r="K95" i="6"/>
  <c r="G95" i="6"/>
  <c r="F95" i="6"/>
  <c r="E95" i="6"/>
  <c r="C95" i="6"/>
  <c r="H21" i="6"/>
  <c r="I21" i="6"/>
  <c r="J21" i="6"/>
  <c r="K21" i="6"/>
  <c r="G21" i="6"/>
  <c r="F21" i="6"/>
  <c r="E21" i="6"/>
  <c r="C21" i="6"/>
  <c r="H202" i="6"/>
  <c r="I202" i="6"/>
  <c r="J202" i="6"/>
  <c r="K202" i="6"/>
  <c r="G202" i="6"/>
  <c r="F202" i="6"/>
  <c r="E202" i="6"/>
  <c r="C202" i="6"/>
  <c r="H48" i="6"/>
  <c r="I48" i="6"/>
  <c r="J48" i="6"/>
  <c r="K48" i="6"/>
  <c r="G48" i="6"/>
  <c r="F48" i="6"/>
  <c r="E48" i="6"/>
  <c r="C48" i="6"/>
  <c r="H888" i="6"/>
  <c r="I888" i="6"/>
  <c r="J888" i="6"/>
  <c r="K888" i="6"/>
  <c r="G888" i="6"/>
  <c r="F888" i="6"/>
  <c r="E888" i="6"/>
  <c r="C888" i="6"/>
  <c r="H235" i="6"/>
  <c r="I235" i="6"/>
  <c r="J235" i="6"/>
  <c r="K235" i="6"/>
  <c r="G235" i="6"/>
  <c r="F235" i="6"/>
  <c r="E235" i="6"/>
  <c r="C235" i="6"/>
  <c r="K963" i="6"/>
  <c r="H963" i="6"/>
  <c r="J963" i="6"/>
  <c r="G963" i="6"/>
  <c r="I963" i="6"/>
  <c r="F963" i="6"/>
  <c r="E963" i="6"/>
  <c r="C963" i="6"/>
  <c r="H108" i="6"/>
  <c r="I108" i="6"/>
  <c r="J108" i="6"/>
  <c r="K108" i="6"/>
  <c r="G108" i="6"/>
  <c r="F108" i="6"/>
  <c r="E108" i="6"/>
  <c r="C108" i="6"/>
  <c r="H62" i="6"/>
  <c r="I62" i="6"/>
  <c r="J62" i="6"/>
  <c r="K62" i="6"/>
  <c r="G62" i="6"/>
  <c r="F62" i="6"/>
  <c r="E62" i="6"/>
  <c r="C62" i="6"/>
  <c r="H774" i="6"/>
  <c r="I774" i="6"/>
  <c r="J774" i="6"/>
  <c r="K774" i="6"/>
  <c r="G774" i="6"/>
  <c r="F774" i="6"/>
  <c r="C774" i="6"/>
  <c r="E774" i="6"/>
  <c r="K871" i="6"/>
  <c r="H871" i="6"/>
  <c r="I871" i="6"/>
  <c r="J871" i="6"/>
  <c r="G871" i="6"/>
  <c r="F871" i="6"/>
  <c r="E871" i="6"/>
  <c r="C871" i="6"/>
  <c r="H111" i="6"/>
  <c r="I111" i="6"/>
  <c r="J111" i="6"/>
  <c r="K111" i="6"/>
  <c r="G111" i="6"/>
  <c r="F111" i="6"/>
  <c r="E111" i="6"/>
  <c r="C111" i="6"/>
  <c r="H364" i="6"/>
  <c r="I364" i="6"/>
  <c r="K364" i="6"/>
  <c r="J364" i="6"/>
  <c r="G364" i="6"/>
  <c r="F364" i="6"/>
  <c r="E364" i="6"/>
  <c r="C364" i="6"/>
  <c r="H154" i="6"/>
  <c r="I154" i="6"/>
  <c r="J154" i="6"/>
  <c r="K154" i="6"/>
  <c r="G154" i="6"/>
  <c r="F154" i="6"/>
  <c r="E154" i="6"/>
  <c r="C154" i="6"/>
  <c r="H603" i="6"/>
  <c r="J603" i="6"/>
  <c r="K603" i="6"/>
  <c r="I603" i="6"/>
  <c r="G603" i="6"/>
  <c r="F603" i="6"/>
  <c r="E603" i="6"/>
  <c r="C603" i="6"/>
  <c r="H301" i="6"/>
  <c r="I301" i="6"/>
  <c r="J301" i="6"/>
  <c r="K301" i="6"/>
  <c r="G301" i="6"/>
  <c r="F301" i="6"/>
  <c r="C301" i="6"/>
  <c r="E301" i="6"/>
  <c r="K652" i="6"/>
  <c r="I652" i="6"/>
  <c r="J652" i="6"/>
  <c r="H652" i="6"/>
  <c r="G652" i="6"/>
  <c r="F652" i="6"/>
  <c r="E652" i="6"/>
  <c r="C652" i="6"/>
  <c r="H428" i="6"/>
  <c r="I428" i="6"/>
  <c r="K428" i="6"/>
  <c r="J428" i="6"/>
  <c r="G428" i="6"/>
  <c r="F428" i="6"/>
  <c r="E428" i="6"/>
  <c r="C428" i="6"/>
  <c r="H50" i="6"/>
  <c r="I50" i="6"/>
  <c r="J50" i="6"/>
  <c r="K50" i="6"/>
  <c r="G50" i="6"/>
  <c r="F50" i="6"/>
  <c r="E50" i="6"/>
  <c r="C50" i="6"/>
  <c r="K535" i="6"/>
  <c r="I535" i="6"/>
  <c r="H535" i="6"/>
  <c r="J535" i="6"/>
  <c r="G535" i="6"/>
  <c r="E535" i="6"/>
  <c r="F535" i="6"/>
  <c r="C535" i="6"/>
  <c r="H158" i="6"/>
  <c r="I158" i="6"/>
  <c r="J158" i="6"/>
  <c r="K158" i="6"/>
  <c r="G158" i="6"/>
  <c r="F158" i="6"/>
  <c r="E158" i="6"/>
  <c r="C158" i="6"/>
  <c r="H35" i="6"/>
  <c r="I35" i="6"/>
  <c r="J35" i="6"/>
  <c r="K35" i="6"/>
  <c r="G35" i="6"/>
  <c r="F35" i="6"/>
  <c r="E35" i="6"/>
  <c r="C35" i="6"/>
  <c r="K670" i="6"/>
  <c r="H670" i="6"/>
  <c r="I670" i="6"/>
  <c r="J670" i="6"/>
  <c r="G670" i="6"/>
  <c r="F670" i="6"/>
  <c r="E670" i="6"/>
  <c r="C670" i="6"/>
  <c r="J781" i="6"/>
  <c r="K781" i="6"/>
  <c r="H781" i="6"/>
  <c r="I781" i="6"/>
  <c r="G781" i="6"/>
  <c r="F781" i="6"/>
  <c r="E781" i="6"/>
  <c r="C781" i="6"/>
  <c r="K877" i="6"/>
  <c r="H877" i="6"/>
  <c r="I877" i="6"/>
  <c r="J877" i="6"/>
  <c r="G877" i="6"/>
  <c r="F877" i="6"/>
  <c r="C877" i="6"/>
  <c r="E877" i="6"/>
  <c r="J663" i="6"/>
  <c r="K663" i="6"/>
  <c r="H663" i="6"/>
  <c r="I663" i="6"/>
  <c r="G663" i="6"/>
  <c r="E663" i="6"/>
  <c r="F663" i="6"/>
  <c r="C663" i="6"/>
  <c r="K861" i="6"/>
  <c r="H861" i="6"/>
  <c r="I861" i="6"/>
  <c r="G861" i="6"/>
  <c r="J861" i="6"/>
  <c r="F861" i="6"/>
  <c r="E861" i="6"/>
  <c r="C861" i="6"/>
  <c r="H52" i="6"/>
  <c r="I52" i="6"/>
  <c r="J52" i="6"/>
  <c r="K52" i="6"/>
  <c r="F52" i="6"/>
  <c r="G52" i="6"/>
  <c r="E52" i="6"/>
  <c r="C52" i="6"/>
  <c r="H63" i="6"/>
  <c r="I63" i="6"/>
  <c r="J63" i="6"/>
  <c r="K63" i="6"/>
  <c r="G63" i="6"/>
  <c r="F63" i="6"/>
  <c r="E63" i="6"/>
  <c r="C63" i="6"/>
  <c r="H113" i="6"/>
  <c r="I113" i="6"/>
  <c r="J113" i="6"/>
  <c r="K113" i="6"/>
  <c r="F113" i="6"/>
  <c r="G113" i="6"/>
  <c r="E113" i="6"/>
  <c r="C113" i="6"/>
  <c r="H40" i="6"/>
  <c r="I40" i="6"/>
  <c r="J40" i="6"/>
  <c r="K40" i="6"/>
  <c r="G40" i="6"/>
  <c r="F40" i="6"/>
  <c r="E40" i="6"/>
  <c r="C40" i="6"/>
  <c r="H107" i="6"/>
  <c r="I107" i="6"/>
  <c r="J107" i="6"/>
  <c r="K107" i="6"/>
  <c r="G107" i="6"/>
  <c r="F107" i="6"/>
  <c r="E107" i="6"/>
  <c r="C107" i="6"/>
  <c r="H846" i="6"/>
  <c r="I846" i="6"/>
  <c r="J846" i="6"/>
  <c r="K846" i="6"/>
  <c r="G846" i="6"/>
  <c r="F846" i="6"/>
  <c r="E846" i="6"/>
  <c r="C846" i="6"/>
  <c r="H942" i="6"/>
  <c r="J942" i="6"/>
  <c r="K942" i="6"/>
  <c r="I942" i="6"/>
  <c r="G942" i="6"/>
  <c r="F942" i="6"/>
  <c r="E942" i="6"/>
  <c r="C942" i="6"/>
  <c r="H239" i="6"/>
  <c r="I239" i="6"/>
  <c r="J239" i="6"/>
  <c r="K239" i="6"/>
  <c r="G239" i="6"/>
  <c r="E239" i="6"/>
  <c r="F239" i="6"/>
  <c r="C239" i="6"/>
  <c r="H746" i="6"/>
  <c r="I746" i="6"/>
  <c r="J746" i="6"/>
  <c r="K746" i="6"/>
  <c r="G746" i="6"/>
  <c r="F746" i="6"/>
  <c r="C746" i="6"/>
  <c r="E746" i="6"/>
  <c r="H193" i="6"/>
  <c r="I193" i="6"/>
  <c r="J193" i="6"/>
  <c r="K193" i="6"/>
  <c r="F193" i="6"/>
  <c r="G193" i="6"/>
  <c r="E193" i="6"/>
  <c r="C193" i="6"/>
  <c r="H236" i="6"/>
  <c r="I236" i="6"/>
  <c r="K236" i="6"/>
  <c r="J236" i="6"/>
  <c r="G236" i="6"/>
  <c r="F236" i="6"/>
  <c r="E236" i="6"/>
  <c r="C236" i="6"/>
  <c r="K965" i="6"/>
  <c r="H965" i="6"/>
  <c r="I965" i="6"/>
  <c r="J965" i="6"/>
  <c r="G965" i="6"/>
  <c r="F965" i="6"/>
  <c r="C965" i="6"/>
  <c r="E965" i="6"/>
  <c r="H424" i="6"/>
  <c r="I424" i="6"/>
  <c r="K424" i="6"/>
  <c r="J424" i="6"/>
  <c r="G424" i="6"/>
  <c r="F424" i="6"/>
  <c r="E424" i="6"/>
  <c r="C424" i="6"/>
  <c r="K178" i="6"/>
  <c r="H178" i="6"/>
  <c r="I178" i="6"/>
  <c r="J178" i="6"/>
  <c r="G178" i="6"/>
  <c r="F178" i="6"/>
  <c r="E178" i="6"/>
  <c r="C178" i="6"/>
  <c r="K895" i="6"/>
  <c r="J895" i="6"/>
  <c r="H895" i="6"/>
  <c r="G895" i="6"/>
  <c r="F895" i="6"/>
  <c r="I895" i="6"/>
  <c r="E895" i="6"/>
  <c r="C895" i="6"/>
  <c r="I339" i="6"/>
  <c r="J339" i="6"/>
  <c r="K339" i="6"/>
  <c r="H339" i="6"/>
  <c r="G339" i="6"/>
  <c r="F339" i="6"/>
  <c r="E339" i="6"/>
  <c r="C339" i="6"/>
  <c r="H972" i="6"/>
  <c r="I972" i="6"/>
  <c r="K972" i="6"/>
  <c r="G972" i="6"/>
  <c r="J972" i="6"/>
  <c r="F972" i="6"/>
  <c r="E972" i="6"/>
  <c r="C972" i="6"/>
  <c r="I429" i="6"/>
  <c r="J429" i="6"/>
  <c r="K429" i="6"/>
  <c r="H429" i="6"/>
  <c r="G429" i="6"/>
  <c r="F429" i="6"/>
  <c r="C429" i="6"/>
  <c r="E429" i="6"/>
  <c r="K949" i="6"/>
  <c r="H949" i="6"/>
  <c r="I949" i="6"/>
  <c r="J949" i="6"/>
  <c r="G949" i="6"/>
  <c r="F949" i="6"/>
  <c r="E949" i="6"/>
  <c r="C949" i="6"/>
  <c r="K905" i="6"/>
  <c r="I905" i="6"/>
  <c r="H905" i="6"/>
  <c r="J905" i="6"/>
  <c r="G905" i="6"/>
  <c r="F905" i="6"/>
  <c r="E905" i="6"/>
  <c r="C905" i="6"/>
  <c r="J691" i="6"/>
  <c r="K691" i="6"/>
  <c r="H691" i="6"/>
  <c r="I691" i="6"/>
  <c r="G691" i="6"/>
  <c r="F691" i="6"/>
  <c r="C691" i="6"/>
  <c r="E691" i="6"/>
  <c r="H734" i="6"/>
  <c r="I734" i="6"/>
  <c r="J734" i="6"/>
  <c r="K734" i="6"/>
  <c r="G734" i="6"/>
  <c r="F734" i="6"/>
  <c r="E734" i="6"/>
  <c r="C734" i="6"/>
  <c r="I417" i="6"/>
  <c r="J417" i="6"/>
  <c r="K417" i="6"/>
  <c r="H417" i="6"/>
  <c r="G417" i="6"/>
  <c r="F417" i="6"/>
  <c r="E417" i="6"/>
  <c r="C417" i="6"/>
  <c r="H7" i="6"/>
  <c r="I7" i="6"/>
  <c r="J7" i="6"/>
  <c r="K7" i="6"/>
  <c r="G7" i="6"/>
  <c r="F7" i="6"/>
  <c r="E7" i="6"/>
  <c r="C7" i="6"/>
  <c r="J602" i="6"/>
  <c r="K602" i="6"/>
  <c r="H602" i="6"/>
  <c r="I602" i="6"/>
  <c r="G602" i="6"/>
  <c r="E602" i="6"/>
  <c r="F602" i="6"/>
  <c r="C602" i="6"/>
  <c r="H818" i="6"/>
  <c r="I818" i="6"/>
  <c r="J818" i="6"/>
  <c r="K818" i="6"/>
  <c r="G818" i="6"/>
  <c r="E818" i="6"/>
  <c r="F818" i="6"/>
  <c r="C818" i="6"/>
  <c r="K887" i="6"/>
  <c r="H887" i="6"/>
  <c r="I887" i="6"/>
  <c r="J887" i="6"/>
  <c r="G887" i="6"/>
  <c r="F887" i="6"/>
  <c r="E887" i="6"/>
  <c r="C887" i="6"/>
  <c r="J586" i="6"/>
  <c r="K586" i="6"/>
  <c r="H586" i="6"/>
  <c r="I586" i="6"/>
  <c r="G586" i="6"/>
  <c r="F586" i="6"/>
  <c r="E586" i="6"/>
  <c r="C586" i="6"/>
  <c r="J745" i="6"/>
  <c r="K745" i="6"/>
  <c r="H745" i="6"/>
  <c r="F745" i="6"/>
  <c r="I745" i="6"/>
  <c r="G745" i="6"/>
  <c r="E745" i="6"/>
  <c r="C745" i="6"/>
  <c r="J827" i="6"/>
  <c r="K827" i="6"/>
  <c r="H827" i="6"/>
  <c r="I827" i="6"/>
  <c r="G827" i="6"/>
  <c r="E827" i="6"/>
  <c r="F827" i="6"/>
  <c r="C827" i="6"/>
  <c r="J835" i="6"/>
  <c r="K835" i="6"/>
  <c r="H835" i="6"/>
  <c r="I835" i="6"/>
  <c r="G835" i="6"/>
  <c r="F835" i="6"/>
  <c r="E835" i="6"/>
  <c r="C835" i="6"/>
  <c r="I987" i="6"/>
  <c r="J987" i="6"/>
  <c r="K987" i="6"/>
  <c r="G987" i="6"/>
  <c r="H987" i="6"/>
  <c r="F987" i="6"/>
  <c r="E987" i="6"/>
  <c r="C987" i="6"/>
  <c r="H605" i="6"/>
  <c r="J605" i="6"/>
  <c r="K605" i="6"/>
  <c r="I605" i="6"/>
  <c r="G605" i="6"/>
  <c r="F605" i="6"/>
  <c r="E605" i="6"/>
  <c r="C605" i="6"/>
  <c r="J572" i="6"/>
  <c r="K572" i="6"/>
  <c r="H572" i="6"/>
  <c r="I572" i="6"/>
  <c r="G572" i="6"/>
  <c r="F572" i="6"/>
  <c r="E572" i="6"/>
  <c r="C572" i="6"/>
  <c r="J594" i="6"/>
  <c r="K594" i="6"/>
  <c r="H594" i="6"/>
  <c r="I594" i="6"/>
  <c r="G594" i="6"/>
  <c r="E594" i="6"/>
  <c r="C594" i="6"/>
  <c r="F594" i="6"/>
  <c r="H259" i="6"/>
  <c r="I259" i="6"/>
  <c r="J259" i="6"/>
  <c r="K259" i="6"/>
  <c r="G259" i="6"/>
  <c r="F259" i="6"/>
  <c r="E259" i="6"/>
  <c r="C259" i="6"/>
  <c r="K961" i="6"/>
  <c r="H961" i="6"/>
  <c r="I961" i="6"/>
  <c r="J961" i="6"/>
  <c r="G961" i="6"/>
  <c r="F961" i="6"/>
  <c r="E961" i="6"/>
  <c r="C961" i="6"/>
  <c r="J755" i="6"/>
  <c r="K755" i="6"/>
  <c r="H755" i="6"/>
  <c r="I755" i="6"/>
  <c r="G755" i="6"/>
  <c r="F755" i="6"/>
  <c r="E755" i="6"/>
  <c r="C755" i="6"/>
  <c r="K531" i="6"/>
  <c r="I531" i="6"/>
  <c r="J531" i="6"/>
  <c r="H531" i="6"/>
  <c r="G531" i="6"/>
  <c r="F531" i="6"/>
  <c r="C531" i="6"/>
  <c r="E531" i="6"/>
  <c r="J763" i="6"/>
  <c r="K763" i="6"/>
  <c r="H763" i="6"/>
  <c r="I763" i="6"/>
  <c r="G763" i="6"/>
  <c r="F763" i="6"/>
  <c r="C763" i="6"/>
  <c r="E763" i="6"/>
  <c r="K943" i="6"/>
  <c r="H943" i="6"/>
  <c r="J943" i="6"/>
  <c r="I943" i="6"/>
  <c r="G943" i="6"/>
  <c r="F943" i="6"/>
  <c r="E943" i="6"/>
  <c r="C943" i="6"/>
  <c r="J645" i="6"/>
  <c r="K645" i="6"/>
  <c r="H645" i="6"/>
  <c r="I645" i="6"/>
  <c r="G645" i="6"/>
  <c r="F645" i="6"/>
  <c r="E645" i="6"/>
  <c r="C645" i="6"/>
  <c r="I314" i="6"/>
  <c r="J314" i="6"/>
  <c r="K314" i="6"/>
  <c r="H314" i="6"/>
  <c r="G314" i="6"/>
  <c r="E314" i="6"/>
  <c r="F314" i="6"/>
  <c r="C314" i="6"/>
  <c r="K632" i="6"/>
  <c r="H632" i="6"/>
  <c r="I632" i="6"/>
  <c r="G632" i="6"/>
  <c r="J632" i="6"/>
  <c r="E632" i="6"/>
  <c r="F632" i="6"/>
  <c r="C632" i="6"/>
  <c r="H762" i="6"/>
  <c r="I762" i="6"/>
  <c r="J762" i="6"/>
  <c r="K762" i="6"/>
  <c r="G762" i="6"/>
  <c r="F762" i="6"/>
  <c r="C762" i="6"/>
  <c r="E762" i="6"/>
  <c r="F366" i="6"/>
  <c r="C366" i="6"/>
  <c r="E366" i="6"/>
  <c r="H464" i="6"/>
  <c r="I464" i="6"/>
  <c r="J464" i="6"/>
  <c r="K464" i="6"/>
  <c r="G464" i="6"/>
  <c r="E464" i="6"/>
  <c r="F464" i="6"/>
  <c r="C464" i="6"/>
  <c r="H356" i="6"/>
  <c r="I356" i="6"/>
  <c r="K356" i="6"/>
  <c r="J356" i="6"/>
  <c r="G356" i="6"/>
  <c r="F356" i="6"/>
  <c r="E356" i="6"/>
  <c r="C356" i="6"/>
  <c r="H892" i="6"/>
  <c r="I892" i="6"/>
  <c r="J892" i="6"/>
  <c r="K892" i="6"/>
  <c r="G892" i="6"/>
  <c r="F892" i="6"/>
  <c r="E892" i="6"/>
  <c r="C892" i="6"/>
  <c r="K672" i="6"/>
  <c r="H672" i="6"/>
  <c r="I672" i="6"/>
  <c r="J672" i="6"/>
  <c r="G672" i="6"/>
  <c r="E672" i="6"/>
  <c r="F672" i="6"/>
  <c r="C672" i="6"/>
  <c r="H246" i="6"/>
  <c r="I246" i="6"/>
  <c r="K246" i="6"/>
  <c r="J246" i="6"/>
  <c r="G246" i="6"/>
  <c r="F246" i="6"/>
  <c r="E246" i="6"/>
  <c r="C246" i="6"/>
  <c r="H170" i="6"/>
  <c r="I170" i="6"/>
  <c r="J170" i="6"/>
  <c r="K170" i="6"/>
  <c r="G170" i="6"/>
  <c r="F170" i="6"/>
  <c r="E170" i="6"/>
  <c r="C170" i="6"/>
  <c r="H782" i="6"/>
  <c r="I782" i="6"/>
  <c r="J782" i="6"/>
  <c r="K782" i="6"/>
  <c r="G782" i="6"/>
  <c r="F782" i="6"/>
  <c r="E782" i="6"/>
  <c r="C782" i="6"/>
  <c r="H157" i="6"/>
  <c r="I157" i="6"/>
  <c r="J157" i="6"/>
  <c r="K157" i="6"/>
  <c r="G157" i="6"/>
  <c r="F157" i="6"/>
  <c r="E157" i="6"/>
  <c r="C157" i="6"/>
  <c r="K708" i="6"/>
  <c r="H708" i="6"/>
  <c r="I708" i="6"/>
  <c r="J708" i="6"/>
  <c r="G708" i="6"/>
  <c r="F708" i="6"/>
  <c r="E708" i="6"/>
  <c r="C708" i="6"/>
  <c r="H13" i="6"/>
  <c r="I13" i="6"/>
  <c r="J13" i="6"/>
  <c r="K13" i="6"/>
  <c r="G13" i="6"/>
  <c r="F13" i="6"/>
  <c r="C13" i="6"/>
  <c r="E13" i="6"/>
  <c r="H257" i="6"/>
  <c r="I257" i="6"/>
  <c r="J257" i="6"/>
  <c r="K257" i="6"/>
  <c r="F257" i="6"/>
  <c r="G257" i="6"/>
  <c r="E257" i="6"/>
  <c r="C257" i="6"/>
  <c r="K483" i="6"/>
  <c r="H483" i="6"/>
  <c r="I483" i="6"/>
  <c r="J483" i="6"/>
  <c r="G483" i="6"/>
  <c r="F483" i="6"/>
  <c r="C483" i="6"/>
  <c r="E483" i="6"/>
  <c r="K925" i="6"/>
  <c r="H925" i="6"/>
  <c r="I925" i="6"/>
  <c r="J925" i="6"/>
  <c r="G925" i="6"/>
  <c r="F925" i="6"/>
  <c r="C925" i="6"/>
  <c r="E925" i="6"/>
  <c r="H802" i="6"/>
  <c r="I802" i="6"/>
  <c r="J802" i="6"/>
  <c r="K802" i="6"/>
  <c r="G802" i="6"/>
  <c r="F802" i="6"/>
  <c r="C802" i="6"/>
  <c r="E802" i="6"/>
  <c r="H617" i="6"/>
  <c r="J617" i="6"/>
  <c r="K617" i="6"/>
  <c r="I617" i="6"/>
  <c r="F617" i="6"/>
  <c r="G617" i="6"/>
  <c r="E617" i="6"/>
  <c r="C617" i="6"/>
  <c r="H538" i="6"/>
  <c r="I538" i="6"/>
  <c r="J538" i="6"/>
  <c r="K538" i="6"/>
  <c r="G538" i="6"/>
  <c r="E538" i="6"/>
  <c r="F538" i="6"/>
  <c r="C538" i="6"/>
  <c r="H490" i="6"/>
  <c r="I490" i="6"/>
  <c r="J490" i="6"/>
  <c r="K490" i="6"/>
  <c r="G490" i="6"/>
  <c r="E490" i="6"/>
  <c r="C490" i="6"/>
  <c r="F490" i="6"/>
  <c r="H874" i="6"/>
  <c r="I874" i="6"/>
  <c r="J874" i="6"/>
  <c r="K874" i="6"/>
  <c r="F874" i="6"/>
  <c r="E874" i="6"/>
  <c r="C874" i="6"/>
  <c r="G874" i="6"/>
  <c r="J765" i="6"/>
  <c r="K765" i="6"/>
  <c r="H765" i="6"/>
  <c r="I765" i="6"/>
  <c r="G765" i="6"/>
  <c r="F765" i="6"/>
  <c r="E765" i="6"/>
  <c r="C765" i="6"/>
  <c r="H832" i="6"/>
  <c r="I832" i="6"/>
  <c r="J832" i="6"/>
  <c r="K832" i="6"/>
  <c r="G832" i="6"/>
  <c r="F832" i="6"/>
  <c r="E832" i="6"/>
  <c r="C832" i="6"/>
  <c r="J823" i="6"/>
  <c r="K823" i="6"/>
  <c r="G823" i="6"/>
  <c r="H823" i="6"/>
  <c r="I823" i="6"/>
  <c r="E823" i="6"/>
  <c r="F823" i="6"/>
  <c r="C823" i="6"/>
  <c r="K646" i="6"/>
  <c r="H646" i="6"/>
  <c r="I646" i="6"/>
  <c r="J646" i="6"/>
  <c r="G646" i="6"/>
  <c r="E646" i="6"/>
  <c r="F646" i="6"/>
  <c r="C646" i="6"/>
  <c r="H1000" i="6"/>
  <c r="I1000" i="6"/>
  <c r="K1000" i="6"/>
  <c r="J1000" i="6"/>
  <c r="G1000" i="6"/>
  <c r="F1000" i="6"/>
  <c r="E1000" i="6"/>
  <c r="C1000" i="6"/>
  <c r="V5" i="6"/>
  <c r="AA6" i="6" s="1"/>
  <c r="I847" i="6" l="1"/>
  <c r="I366" i="6"/>
  <c r="E266" i="6"/>
  <c r="C398" i="6"/>
  <c r="E398" i="6"/>
  <c r="H398" i="6"/>
  <c r="K398" i="6"/>
  <c r="C266" i="6"/>
  <c r="J398" i="6"/>
  <c r="J407" i="6"/>
  <c r="H266" i="6"/>
  <c r="I266" i="6"/>
  <c r="C651" i="6"/>
  <c r="C32" i="6"/>
  <c r="K284" i="6"/>
  <c r="J797" i="6"/>
  <c r="I32" i="6"/>
  <c r="G284" i="6"/>
  <c r="J32" i="6"/>
  <c r="E701" i="6"/>
  <c r="K32" i="6"/>
  <c r="G797" i="6"/>
  <c r="E797" i="6"/>
  <c r="E32" i="6"/>
  <c r="E462" i="6"/>
  <c r="I420" i="6"/>
  <c r="H366" i="6"/>
  <c r="I407" i="6"/>
  <c r="C660" i="6"/>
  <c r="C381" i="6"/>
  <c r="C453" i="6"/>
  <c r="G183" i="6"/>
  <c r="E660" i="6"/>
  <c r="E381" i="6"/>
  <c r="E453" i="6"/>
  <c r="F660" i="6"/>
  <c r="F381" i="6"/>
  <c r="F453" i="6"/>
  <c r="G660" i="6"/>
  <c r="G381" i="6"/>
  <c r="G453" i="6"/>
  <c r="J660" i="6"/>
  <c r="H381" i="6"/>
  <c r="J453" i="6"/>
  <c r="I660" i="6"/>
  <c r="K381" i="6"/>
  <c r="I453" i="6"/>
  <c r="H660" i="6"/>
  <c r="J381" i="6"/>
  <c r="H453" i="6"/>
  <c r="C407" i="6"/>
  <c r="F407" i="6"/>
  <c r="E407" i="6"/>
  <c r="G407" i="6"/>
  <c r="J366" i="6"/>
  <c r="H407" i="6"/>
  <c r="J847" i="6"/>
  <c r="G366" i="6"/>
  <c r="I440" i="6"/>
  <c r="K847" i="6"/>
  <c r="E545" i="6"/>
  <c r="J440" i="6"/>
  <c r="K357" i="6"/>
  <c r="K440" i="6"/>
  <c r="I651" i="6"/>
  <c r="E968" i="6"/>
  <c r="I287" i="6"/>
  <c r="J867" i="6"/>
  <c r="F651" i="6"/>
  <c r="J651" i="6"/>
  <c r="G440" i="6"/>
  <c r="K651" i="6"/>
  <c r="K797" i="6"/>
  <c r="H440" i="6"/>
  <c r="G968" i="6"/>
  <c r="K968" i="6"/>
  <c r="H346" i="6"/>
  <c r="G837" i="6"/>
  <c r="C968" i="6"/>
  <c r="G346" i="6"/>
  <c r="G498" i="6"/>
  <c r="F545" i="6"/>
  <c r="I867" i="6"/>
  <c r="G357" i="6"/>
  <c r="G867" i="6"/>
  <c r="H357" i="6"/>
  <c r="H867" i="6"/>
  <c r="J357" i="6"/>
  <c r="K867" i="6"/>
  <c r="I357" i="6"/>
  <c r="C575" i="6"/>
  <c r="C489" i="6"/>
  <c r="C515" i="6"/>
  <c r="F575" i="6"/>
  <c r="E489" i="6"/>
  <c r="E515" i="6"/>
  <c r="E575" i="6"/>
  <c r="G489" i="6"/>
  <c r="F515" i="6"/>
  <c r="H754" i="6"/>
  <c r="G575" i="6"/>
  <c r="F489" i="6"/>
  <c r="G515" i="6"/>
  <c r="I575" i="6"/>
  <c r="J489" i="6"/>
  <c r="H515" i="6"/>
  <c r="K575" i="6"/>
  <c r="H489" i="6"/>
  <c r="J515" i="6"/>
  <c r="J575" i="6"/>
  <c r="I489" i="6"/>
  <c r="I515" i="6"/>
  <c r="E935" i="6"/>
  <c r="C811" i="6"/>
  <c r="E867" i="6"/>
  <c r="C357" i="6"/>
  <c r="C867" i="6"/>
  <c r="E357" i="6"/>
  <c r="J968" i="6"/>
  <c r="K334" i="6"/>
  <c r="J346" i="6"/>
  <c r="E811" i="6"/>
  <c r="I415" i="6"/>
  <c r="K643" i="6"/>
  <c r="E440" i="6"/>
  <c r="E415" i="6"/>
  <c r="K957" i="6"/>
  <c r="J348" i="6"/>
  <c r="I952" i="6"/>
  <c r="E348" i="6"/>
  <c r="C348" i="6"/>
  <c r="K348" i="6"/>
  <c r="F348" i="6"/>
  <c r="H348" i="6"/>
  <c r="I348" i="6"/>
  <c r="J37" i="6"/>
  <c r="H37" i="6"/>
  <c r="G334" i="6"/>
  <c r="G952" i="6"/>
  <c r="E705" i="6"/>
  <c r="C279" i="6"/>
  <c r="H917" i="6"/>
  <c r="J917" i="6"/>
  <c r="K754" i="6"/>
  <c r="F754" i="6"/>
  <c r="J574" i="6"/>
  <c r="E772" i="6"/>
  <c r="E334" i="6"/>
  <c r="J415" i="6"/>
  <c r="H944" i="6"/>
  <c r="E944" i="6"/>
  <c r="C944" i="6"/>
  <c r="J944" i="6"/>
  <c r="K944" i="6"/>
  <c r="I944" i="6"/>
  <c r="G944" i="6"/>
  <c r="F944" i="6"/>
  <c r="K952" i="6"/>
  <c r="K705" i="6"/>
  <c r="F279" i="6"/>
  <c r="I754" i="6"/>
  <c r="H772" i="6"/>
  <c r="G772" i="6"/>
  <c r="H577" i="6"/>
  <c r="F391" i="6"/>
  <c r="C391" i="6"/>
  <c r="I391" i="6"/>
  <c r="J391" i="6"/>
  <c r="K391" i="6"/>
  <c r="H391" i="6"/>
  <c r="G391" i="6"/>
  <c r="E391" i="6"/>
  <c r="F817" i="6"/>
  <c r="J817" i="6"/>
  <c r="K817" i="6"/>
  <c r="H817" i="6"/>
  <c r="J952" i="6"/>
  <c r="H705" i="6"/>
  <c r="I917" i="6"/>
  <c r="G917" i="6"/>
  <c r="H251" i="6"/>
  <c r="I241" i="6"/>
  <c r="G754" i="6"/>
  <c r="C754" i="6"/>
  <c r="K772" i="6"/>
  <c r="I334" i="6"/>
  <c r="C574" i="6"/>
  <c r="E700" i="6"/>
  <c r="H700" i="6"/>
  <c r="G700" i="6"/>
  <c r="H952" i="6"/>
  <c r="K917" i="6"/>
  <c r="E241" i="6"/>
  <c r="E251" i="6"/>
  <c r="E754" i="6"/>
  <c r="J772" i="6"/>
  <c r="H334" i="6"/>
  <c r="C415" i="6"/>
  <c r="C952" i="6"/>
  <c r="F705" i="6"/>
  <c r="H279" i="6"/>
  <c r="I705" i="6"/>
  <c r="C241" i="6"/>
  <c r="H241" i="6"/>
  <c r="E582" i="6"/>
  <c r="J582" i="6"/>
  <c r="G574" i="6"/>
  <c r="I772" i="6"/>
  <c r="F574" i="6"/>
  <c r="E952" i="6"/>
  <c r="G705" i="6"/>
  <c r="J251" i="6"/>
  <c r="F251" i="6"/>
  <c r="H574" i="6"/>
  <c r="G241" i="6"/>
  <c r="K251" i="6"/>
  <c r="G251" i="6"/>
  <c r="K574" i="6"/>
  <c r="J533" i="6"/>
  <c r="J232" i="6"/>
  <c r="F232" i="6"/>
  <c r="E183" i="6"/>
  <c r="E577" i="6"/>
  <c r="C779" i="6"/>
  <c r="G533" i="6"/>
  <c r="C922" i="6"/>
  <c r="H922" i="6"/>
  <c r="F922" i="6"/>
  <c r="I183" i="6"/>
  <c r="J114" i="6"/>
  <c r="G414" i="6"/>
  <c r="I779" i="6"/>
  <c r="F533" i="6"/>
  <c r="J922" i="6"/>
  <c r="K183" i="6"/>
  <c r="F779" i="6"/>
  <c r="K533" i="6"/>
  <c r="E498" i="6"/>
  <c r="F498" i="6"/>
  <c r="J779" i="6"/>
  <c r="E533" i="6"/>
  <c r="K900" i="6"/>
  <c r="C114" i="6"/>
  <c r="J498" i="6"/>
  <c r="G114" i="6"/>
  <c r="G779" i="6"/>
  <c r="C533" i="6"/>
  <c r="C900" i="6"/>
  <c r="F183" i="6"/>
  <c r="K498" i="6"/>
  <c r="K114" i="6"/>
  <c r="F577" i="6"/>
  <c r="K779" i="6"/>
  <c r="J900" i="6"/>
  <c r="G900" i="6"/>
  <c r="H900" i="6"/>
  <c r="I498" i="6"/>
  <c r="H114" i="6"/>
  <c r="J414" i="6"/>
  <c r="F114" i="6"/>
  <c r="K577" i="6"/>
  <c r="I114" i="6"/>
  <c r="J764" i="6"/>
  <c r="I694" i="6"/>
  <c r="J935" i="6"/>
  <c r="F462" i="6"/>
  <c r="E957" i="6"/>
  <c r="E847" i="6"/>
  <c r="C289" i="6"/>
  <c r="F440" i="6"/>
  <c r="C957" i="6"/>
  <c r="E764" i="6"/>
  <c r="K701" i="6"/>
  <c r="G651" i="6"/>
  <c r="F847" i="6"/>
  <c r="J462" i="6"/>
  <c r="E651" i="6"/>
  <c r="G701" i="6"/>
  <c r="I289" i="6"/>
  <c r="F957" i="6"/>
  <c r="H462" i="6"/>
  <c r="I701" i="6"/>
  <c r="J694" i="6"/>
  <c r="I342" i="6"/>
  <c r="F764" i="6"/>
  <c r="F935" i="6"/>
  <c r="F289" i="6"/>
  <c r="H847" i="6"/>
  <c r="I957" i="6"/>
  <c r="C847" i="6"/>
  <c r="J289" i="6"/>
  <c r="I577" i="6"/>
  <c r="G577" i="6"/>
  <c r="C577" i="6"/>
  <c r="J334" i="6"/>
  <c r="F334" i="6"/>
  <c r="E950" i="6"/>
  <c r="C950" i="6"/>
  <c r="H950" i="6"/>
  <c r="J950" i="6"/>
  <c r="K950" i="6"/>
  <c r="I950" i="6"/>
  <c r="G950" i="6"/>
  <c r="F950" i="6"/>
  <c r="J287" i="6"/>
  <c r="K647" i="6"/>
  <c r="F647" i="6"/>
  <c r="F342" i="6"/>
  <c r="E739" i="6"/>
  <c r="F333" i="6"/>
  <c r="I333" i="6"/>
  <c r="I640" i="6"/>
  <c r="J640" i="6"/>
  <c r="K924" i="6"/>
  <c r="J647" i="6"/>
  <c r="K508" i="6"/>
  <c r="C342" i="6"/>
  <c r="I612" i="6"/>
  <c r="J333" i="6"/>
  <c r="E508" i="6"/>
  <c r="I231" i="6"/>
  <c r="H640" i="6"/>
  <c r="G543" i="6"/>
  <c r="J924" i="6"/>
  <c r="F644" i="6"/>
  <c r="G647" i="6"/>
  <c r="E342" i="6"/>
  <c r="J739" i="6"/>
  <c r="K739" i="6"/>
  <c r="K767" i="6"/>
  <c r="C333" i="6"/>
  <c r="I924" i="6"/>
  <c r="F287" i="6"/>
  <c r="F640" i="6"/>
  <c r="H739" i="6"/>
  <c r="I739" i="6"/>
  <c r="G182" i="6"/>
  <c r="F182" i="6"/>
  <c r="E182" i="6"/>
  <c r="C182" i="6"/>
  <c r="K182" i="6"/>
  <c r="I182" i="6"/>
  <c r="H182" i="6"/>
  <c r="J182" i="6"/>
  <c r="C612" i="6"/>
  <c r="K287" i="6"/>
  <c r="I647" i="6"/>
  <c r="K333" i="6"/>
  <c r="C498" i="6"/>
  <c r="H767" i="6"/>
  <c r="I767" i="6"/>
  <c r="F739" i="6"/>
  <c r="G739" i="6"/>
  <c r="K801" i="6"/>
  <c r="C508" i="6"/>
  <c r="I508" i="6"/>
  <c r="E924" i="6"/>
  <c r="G342" i="6"/>
  <c r="K342" i="6"/>
  <c r="E767" i="6"/>
  <c r="F767" i="6"/>
  <c r="C767" i="6"/>
  <c r="G333" i="6"/>
  <c r="E333" i="6"/>
  <c r="F508" i="6"/>
  <c r="G841" i="6"/>
  <c r="K640" i="6"/>
  <c r="H548" i="6"/>
  <c r="H342" i="6"/>
  <c r="J767" i="6"/>
  <c r="F536" i="6"/>
  <c r="H536" i="6"/>
  <c r="H414" i="6"/>
  <c r="I414" i="6"/>
  <c r="E414" i="6"/>
  <c r="C414" i="6"/>
  <c r="C97" i="6"/>
  <c r="H97" i="6"/>
  <c r="I97" i="6"/>
  <c r="J97" i="6"/>
  <c r="K97" i="6"/>
  <c r="F97" i="6"/>
  <c r="E97" i="6"/>
  <c r="G97" i="6"/>
  <c r="K777" i="6"/>
  <c r="F777" i="6"/>
  <c r="I777" i="6"/>
  <c r="J777" i="6"/>
  <c r="H777" i="6"/>
  <c r="E777" i="6"/>
  <c r="G777" i="6"/>
  <c r="C777" i="6"/>
  <c r="E970" i="6"/>
  <c r="H970" i="6"/>
  <c r="J970" i="6"/>
  <c r="I970" i="6"/>
  <c r="G970" i="6"/>
  <c r="K970" i="6"/>
  <c r="F970" i="6"/>
  <c r="C970" i="6"/>
  <c r="J622" i="6"/>
  <c r="I622" i="6"/>
  <c r="G622" i="6"/>
  <c r="K622" i="6"/>
  <c r="H622" i="6"/>
  <c r="E622" i="6"/>
  <c r="C622" i="6"/>
  <c r="F622" i="6"/>
  <c r="I984" i="6"/>
  <c r="H984" i="6"/>
  <c r="F580" i="6"/>
  <c r="J580" i="6"/>
  <c r="K580" i="6"/>
  <c r="I580" i="6"/>
  <c r="G580" i="6"/>
  <c r="H580" i="6"/>
  <c r="E580" i="6"/>
  <c r="C580" i="6"/>
  <c r="C836" i="6"/>
  <c r="H836" i="6"/>
  <c r="I836" i="6"/>
  <c r="J836" i="6"/>
  <c r="F836" i="6"/>
  <c r="E836" i="6"/>
  <c r="K836" i="6"/>
  <c r="G836" i="6"/>
  <c r="K543" i="6"/>
  <c r="E543" i="6"/>
  <c r="K980" i="6"/>
  <c r="J980" i="6"/>
  <c r="F980" i="6"/>
  <c r="E980" i="6"/>
  <c r="G980" i="6"/>
  <c r="C980" i="6"/>
  <c r="I980" i="6"/>
  <c r="H980" i="6"/>
  <c r="I350" i="6"/>
  <c r="G350" i="6"/>
  <c r="F350" i="6"/>
  <c r="H350" i="6"/>
  <c r="K350" i="6"/>
  <c r="J350" i="6"/>
  <c r="E350" i="6"/>
  <c r="C350" i="6"/>
  <c r="C644" i="6"/>
  <c r="G644" i="6"/>
  <c r="J644" i="6"/>
  <c r="H909" i="6"/>
  <c r="I909" i="6"/>
  <c r="G909" i="6"/>
  <c r="J909" i="6"/>
  <c r="F909" i="6"/>
  <c r="E909" i="6"/>
  <c r="K909" i="6"/>
  <c r="C909" i="6"/>
  <c r="C902" i="6"/>
  <c r="H902" i="6"/>
  <c r="I902" i="6"/>
  <c r="J902" i="6"/>
  <c r="K902" i="6"/>
  <c r="F902" i="6"/>
  <c r="E902" i="6"/>
  <c r="G902" i="6"/>
  <c r="K555" i="6"/>
  <c r="H555" i="6"/>
  <c r="J555" i="6"/>
  <c r="G555" i="6"/>
  <c r="F555" i="6"/>
  <c r="I555" i="6"/>
  <c r="E555" i="6"/>
  <c r="C555" i="6"/>
  <c r="I473" i="6"/>
  <c r="F473" i="6"/>
  <c r="G473" i="6"/>
  <c r="E473" i="6"/>
  <c r="K473" i="6"/>
  <c r="J473" i="6"/>
  <c r="C473" i="6"/>
  <c r="H473" i="6"/>
  <c r="J760" i="6"/>
  <c r="F760" i="6"/>
  <c r="G760" i="6"/>
  <c r="E760" i="6"/>
  <c r="C760" i="6"/>
  <c r="K760" i="6"/>
  <c r="I760" i="6"/>
  <c r="H760" i="6"/>
  <c r="K296" i="6"/>
  <c r="G296" i="6"/>
  <c r="F296" i="6"/>
  <c r="E296" i="6"/>
  <c r="H296" i="6"/>
  <c r="I296" i="6"/>
  <c r="J296" i="6"/>
  <c r="C296" i="6"/>
  <c r="C119" i="6"/>
  <c r="H119" i="6"/>
  <c r="I119" i="6"/>
  <c r="J119" i="6"/>
  <c r="K119" i="6"/>
  <c r="F119" i="6"/>
  <c r="G119" i="6"/>
  <c r="E119" i="6"/>
  <c r="G47" i="6"/>
  <c r="E47" i="6"/>
  <c r="C47" i="6"/>
  <c r="H47" i="6"/>
  <c r="F47" i="6"/>
  <c r="J47" i="6"/>
  <c r="K47" i="6"/>
  <c r="I47" i="6"/>
  <c r="E191" i="6"/>
  <c r="H191" i="6"/>
  <c r="I191" i="6"/>
  <c r="J191" i="6"/>
  <c r="G191" i="6"/>
  <c r="K191" i="6"/>
  <c r="F191" i="6"/>
  <c r="C191" i="6"/>
  <c r="G18" i="6"/>
  <c r="F18" i="6"/>
  <c r="E18" i="6"/>
  <c r="C18" i="6"/>
  <c r="H18" i="6"/>
  <c r="K18" i="6"/>
  <c r="I18" i="6"/>
  <c r="J18" i="6"/>
  <c r="I841" i="6"/>
  <c r="C536" i="6"/>
  <c r="G711" i="6"/>
  <c r="J711" i="6"/>
  <c r="H711" i="6"/>
  <c r="I711" i="6"/>
  <c r="G462" i="6"/>
  <c r="K462" i="6"/>
  <c r="I462" i="6"/>
  <c r="H693" i="6"/>
  <c r="G693" i="6"/>
  <c r="F693" i="6"/>
  <c r="E693" i="6"/>
  <c r="J693" i="6"/>
  <c r="K693" i="6"/>
  <c r="I693" i="6"/>
  <c r="C693" i="6"/>
  <c r="J975" i="6"/>
  <c r="F975" i="6"/>
  <c r="H975" i="6"/>
  <c r="E975" i="6"/>
  <c r="C975" i="6"/>
  <c r="G975" i="6"/>
  <c r="I975" i="6"/>
  <c r="K975" i="6"/>
  <c r="G764" i="6"/>
  <c r="K764" i="6"/>
  <c r="C542" i="6"/>
  <c r="E542" i="6"/>
  <c r="J787" i="6"/>
  <c r="I787" i="6"/>
  <c r="G787" i="6"/>
  <c r="K787" i="6"/>
  <c r="H787" i="6"/>
  <c r="F787" i="6"/>
  <c r="E787" i="6"/>
  <c r="C787" i="6"/>
  <c r="I954" i="6"/>
  <c r="G954" i="6"/>
  <c r="F954" i="6"/>
  <c r="E954" i="6"/>
  <c r="J954" i="6"/>
  <c r="C954" i="6"/>
  <c r="K954" i="6"/>
  <c r="H954" i="6"/>
  <c r="J151" i="6"/>
  <c r="E151" i="6"/>
  <c r="G151" i="6"/>
  <c r="K151" i="6"/>
  <c r="F151" i="6"/>
  <c r="C151" i="6"/>
  <c r="I151" i="6"/>
  <c r="H151" i="6"/>
  <c r="K694" i="6"/>
  <c r="F694" i="6"/>
  <c r="C401" i="6"/>
  <c r="G401" i="6"/>
  <c r="E401" i="6"/>
  <c r="I401" i="6"/>
  <c r="J401" i="6"/>
  <c r="H401" i="6"/>
  <c r="F401" i="6"/>
  <c r="K401" i="6"/>
  <c r="K563" i="6"/>
  <c r="G563" i="6"/>
  <c r="F563" i="6"/>
  <c r="C563" i="6"/>
  <c r="E563" i="6"/>
  <c r="H563" i="6"/>
  <c r="J563" i="6"/>
  <c r="I563" i="6"/>
  <c r="K775" i="6"/>
  <c r="I775" i="6"/>
  <c r="E775" i="6"/>
  <c r="J775" i="6"/>
  <c r="G775" i="6"/>
  <c r="H775" i="6"/>
  <c r="C775" i="6"/>
  <c r="F775" i="6"/>
  <c r="K698" i="6"/>
  <c r="G698" i="6"/>
  <c r="C698" i="6"/>
  <c r="F698" i="6"/>
  <c r="H698" i="6"/>
  <c r="I698" i="6"/>
  <c r="E698" i="6"/>
  <c r="J698" i="6"/>
  <c r="H447" i="6"/>
  <c r="I447" i="6"/>
  <c r="J447" i="6"/>
  <c r="G447" i="6"/>
  <c r="E447" i="6"/>
  <c r="C447" i="6"/>
  <c r="K447" i="6"/>
  <c r="F447" i="6"/>
  <c r="J86" i="6"/>
  <c r="G86" i="6"/>
  <c r="F86" i="6"/>
  <c r="E86" i="6"/>
  <c r="H86" i="6"/>
  <c r="I86" i="6"/>
  <c r="K86" i="6"/>
  <c r="C86" i="6"/>
  <c r="K298" i="6"/>
  <c r="E298" i="6"/>
  <c r="C298" i="6"/>
  <c r="F298" i="6"/>
  <c r="I298" i="6"/>
  <c r="J298" i="6"/>
  <c r="G298" i="6"/>
  <c r="H298" i="6"/>
  <c r="J281" i="6"/>
  <c r="E281" i="6"/>
  <c r="I281" i="6"/>
  <c r="K281" i="6"/>
  <c r="F281" i="6"/>
  <c r="H281" i="6"/>
  <c r="G281" i="6"/>
  <c r="C281" i="6"/>
  <c r="C325" i="6"/>
  <c r="I325" i="6"/>
  <c r="J325" i="6"/>
  <c r="K325" i="6"/>
  <c r="H325" i="6"/>
  <c r="F325" i="6"/>
  <c r="G325" i="6"/>
  <c r="E325" i="6"/>
  <c r="E72" i="6"/>
  <c r="C72" i="6"/>
  <c r="H72" i="6"/>
  <c r="I72" i="6"/>
  <c r="J72" i="6"/>
  <c r="G72" i="6"/>
  <c r="K72" i="6"/>
  <c r="F72" i="6"/>
  <c r="J732" i="6"/>
  <c r="C732" i="6"/>
  <c r="F732" i="6"/>
  <c r="E732" i="6"/>
  <c r="H732" i="6"/>
  <c r="G732" i="6"/>
  <c r="I732" i="6"/>
  <c r="K732" i="6"/>
  <c r="K612" i="6"/>
  <c r="K841" i="6"/>
  <c r="C764" i="6"/>
  <c r="E231" i="6"/>
  <c r="H694" i="6"/>
  <c r="H644" i="6"/>
  <c r="H543" i="6"/>
  <c r="F231" i="6"/>
  <c r="F548" i="6"/>
  <c r="C694" i="6"/>
  <c r="F968" i="6"/>
  <c r="K414" i="6"/>
  <c r="K346" i="6"/>
  <c r="C711" i="6"/>
  <c r="G289" i="6"/>
  <c r="J241" i="6"/>
  <c r="F582" i="6"/>
  <c r="F801" i="6"/>
  <c r="C582" i="6"/>
  <c r="J801" i="6"/>
  <c r="H957" i="6"/>
  <c r="C426" i="6"/>
  <c r="J855" i="6"/>
  <c r="F855" i="6"/>
  <c r="E855" i="6"/>
  <c r="C855" i="6"/>
  <c r="K855" i="6"/>
  <c r="H855" i="6"/>
  <c r="G855" i="6"/>
  <c r="I855" i="6"/>
  <c r="F84" i="6"/>
  <c r="E84" i="6"/>
  <c r="C84" i="6"/>
  <c r="H84" i="6"/>
  <c r="I84" i="6"/>
  <c r="J84" i="6"/>
  <c r="K84" i="6"/>
  <c r="G84" i="6"/>
  <c r="J260" i="6"/>
  <c r="E260" i="6"/>
  <c r="H260" i="6"/>
  <c r="I260" i="6"/>
  <c r="K260" i="6"/>
  <c r="F260" i="6"/>
  <c r="C260" i="6"/>
  <c r="G260" i="6"/>
  <c r="K628" i="6"/>
  <c r="H628" i="6"/>
  <c r="I628" i="6"/>
  <c r="J628" i="6"/>
  <c r="G628" i="6"/>
  <c r="E628" i="6"/>
  <c r="F628" i="6"/>
  <c r="C628" i="6"/>
  <c r="F398" i="6"/>
  <c r="G398" i="6"/>
  <c r="I140" i="6"/>
  <c r="G140" i="6"/>
  <c r="F140" i="6"/>
  <c r="H140" i="6"/>
  <c r="J140" i="6"/>
  <c r="K140" i="6"/>
  <c r="E140" i="6"/>
  <c r="C140" i="6"/>
  <c r="H305" i="6"/>
  <c r="F305" i="6"/>
  <c r="J305" i="6"/>
  <c r="I305" i="6"/>
  <c r="K305" i="6"/>
  <c r="E305" i="6"/>
  <c r="G305" i="6"/>
  <c r="C305" i="6"/>
  <c r="F266" i="6"/>
  <c r="J266" i="6"/>
  <c r="K266" i="6"/>
  <c r="I144" i="6"/>
  <c r="J144" i="6"/>
  <c r="K144" i="6"/>
  <c r="G144" i="6"/>
  <c r="F144" i="6"/>
  <c r="C144" i="6"/>
  <c r="H144" i="6"/>
  <c r="E144" i="6"/>
  <c r="J780" i="6"/>
  <c r="E780" i="6"/>
  <c r="H780" i="6"/>
  <c r="I780" i="6"/>
  <c r="K780" i="6"/>
  <c r="G780" i="6"/>
  <c r="C780" i="6"/>
  <c r="F780" i="6"/>
  <c r="C55" i="6"/>
  <c r="H55" i="6"/>
  <c r="I55" i="6"/>
  <c r="J55" i="6"/>
  <c r="K55" i="6"/>
  <c r="F55" i="6"/>
  <c r="G55" i="6"/>
  <c r="E55" i="6"/>
  <c r="I226" i="6"/>
  <c r="G226" i="6"/>
  <c r="E226" i="6"/>
  <c r="F226" i="6"/>
  <c r="C226" i="6"/>
  <c r="J226" i="6"/>
  <c r="H226" i="6"/>
  <c r="K226" i="6"/>
  <c r="F223" i="6"/>
  <c r="C223" i="6"/>
  <c r="H223" i="6"/>
  <c r="I223" i="6"/>
  <c r="J223" i="6"/>
  <c r="G223" i="6"/>
  <c r="E223" i="6"/>
  <c r="K223" i="6"/>
  <c r="G993" i="6"/>
  <c r="E993" i="6"/>
  <c r="C993" i="6"/>
  <c r="I993" i="6"/>
  <c r="F993" i="6"/>
  <c r="H993" i="6"/>
  <c r="K993" i="6"/>
  <c r="J993" i="6"/>
  <c r="G328" i="6"/>
  <c r="E328" i="6"/>
  <c r="C328" i="6"/>
  <c r="H328" i="6"/>
  <c r="I328" i="6"/>
  <c r="K328" i="6"/>
  <c r="J328" i="6"/>
  <c r="F328" i="6"/>
  <c r="G612" i="6"/>
  <c r="I543" i="6"/>
  <c r="K231" i="6"/>
  <c r="C701" i="6"/>
  <c r="F543" i="6"/>
  <c r="I346" i="6"/>
  <c r="H935" i="6"/>
  <c r="C935" i="6"/>
  <c r="I536" i="6"/>
  <c r="K289" i="6"/>
  <c r="C837" i="6"/>
  <c r="G426" i="6"/>
  <c r="K837" i="6"/>
  <c r="E426" i="6"/>
  <c r="I801" i="6"/>
  <c r="H837" i="6"/>
  <c r="I461" i="6"/>
  <c r="C461" i="6"/>
  <c r="H461" i="6"/>
  <c r="K461" i="6"/>
  <c r="J461" i="6"/>
  <c r="G461" i="6"/>
  <c r="F461" i="6"/>
  <c r="E461" i="6"/>
  <c r="I494" i="6"/>
  <c r="G494" i="6"/>
  <c r="F494" i="6"/>
  <c r="K494" i="6"/>
  <c r="E494" i="6"/>
  <c r="C494" i="6"/>
  <c r="H494" i="6"/>
  <c r="J494" i="6"/>
  <c r="H625" i="6"/>
  <c r="E625" i="6"/>
  <c r="K625" i="6"/>
  <c r="I625" i="6"/>
  <c r="F625" i="6"/>
  <c r="J625" i="6"/>
  <c r="G625" i="6"/>
  <c r="C625" i="6"/>
  <c r="E810" i="6"/>
  <c r="H810" i="6"/>
  <c r="I810" i="6"/>
  <c r="J810" i="6"/>
  <c r="G810" i="6"/>
  <c r="F810" i="6"/>
  <c r="C810" i="6"/>
  <c r="K810" i="6"/>
  <c r="E122" i="6"/>
  <c r="H122" i="6"/>
  <c r="I122" i="6"/>
  <c r="J122" i="6"/>
  <c r="G122" i="6"/>
  <c r="K122" i="6"/>
  <c r="C122" i="6"/>
  <c r="F122" i="6"/>
  <c r="H183" i="6"/>
  <c r="C183" i="6"/>
  <c r="C327" i="6"/>
  <c r="J327" i="6"/>
  <c r="K327" i="6"/>
  <c r="H327" i="6"/>
  <c r="I327" i="6"/>
  <c r="G327" i="6"/>
  <c r="E327" i="6"/>
  <c r="F327" i="6"/>
  <c r="H340" i="6"/>
  <c r="G340" i="6"/>
  <c r="F340" i="6"/>
  <c r="E340" i="6"/>
  <c r="J340" i="6"/>
  <c r="C340" i="6"/>
  <c r="K340" i="6"/>
  <c r="I340" i="6"/>
  <c r="I900" i="6"/>
  <c r="E900" i="6"/>
  <c r="C232" i="6"/>
  <c r="G232" i="6"/>
  <c r="H796" i="6"/>
  <c r="K796" i="6"/>
  <c r="F796" i="6"/>
  <c r="G796" i="6"/>
  <c r="I796" i="6"/>
  <c r="E796" i="6"/>
  <c r="C796" i="6"/>
  <c r="J796" i="6"/>
  <c r="J806" i="6"/>
  <c r="E806" i="6"/>
  <c r="I806" i="6"/>
  <c r="K806" i="6"/>
  <c r="G806" i="6"/>
  <c r="F806" i="6"/>
  <c r="C806" i="6"/>
  <c r="H806" i="6"/>
  <c r="E922" i="6"/>
  <c r="I922" i="6"/>
  <c r="K922" i="6"/>
  <c r="C525" i="6"/>
  <c r="K525" i="6"/>
  <c r="I525" i="6"/>
  <c r="H525" i="6"/>
  <c r="G525" i="6"/>
  <c r="J525" i="6"/>
  <c r="F525" i="6"/>
  <c r="E525" i="6"/>
  <c r="I482" i="6"/>
  <c r="G482" i="6"/>
  <c r="F482" i="6"/>
  <c r="H482" i="6"/>
  <c r="J482" i="6"/>
  <c r="E482" i="6"/>
  <c r="C482" i="6"/>
  <c r="K482" i="6"/>
  <c r="H208" i="6"/>
  <c r="G208" i="6"/>
  <c r="I208" i="6"/>
  <c r="J208" i="6"/>
  <c r="C208" i="6"/>
  <c r="K208" i="6"/>
  <c r="F208" i="6"/>
  <c r="E208" i="6"/>
  <c r="E318" i="6"/>
  <c r="I318" i="6"/>
  <c r="J318" i="6"/>
  <c r="K318" i="6"/>
  <c r="G318" i="6"/>
  <c r="H318" i="6"/>
  <c r="F318" i="6"/>
  <c r="C318" i="6"/>
  <c r="F727" i="6"/>
  <c r="E727" i="6"/>
  <c r="C727" i="6"/>
  <c r="J727" i="6"/>
  <c r="I727" i="6"/>
  <c r="K727" i="6"/>
  <c r="G727" i="6"/>
  <c r="H727" i="6"/>
  <c r="J687" i="6"/>
  <c r="G687" i="6"/>
  <c r="H687" i="6"/>
  <c r="K687" i="6"/>
  <c r="I687" i="6"/>
  <c r="E687" i="6"/>
  <c r="C687" i="6"/>
  <c r="F687" i="6"/>
  <c r="H421" i="6"/>
  <c r="I421" i="6"/>
  <c r="C548" i="6"/>
  <c r="K548" i="6"/>
  <c r="G548" i="6"/>
  <c r="H273" i="6"/>
  <c r="K273" i="6"/>
  <c r="F273" i="6"/>
  <c r="G273" i="6"/>
  <c r="E273" i="6"/>
  <c r="C273" i="6"/>
  <c r="I273" i="6"/>
  <c r="J273" i="6"/>
  <c r="J41" i="6"/>
  <c r="E41" i="6"/>
  <c r="H41" i="6"/>
  <c r="I41" i="6"/>
  <c r="K41" i="6"/>
  <c r="G41" i="6"/>
  <c r="C41" i="6"/>
  <c r="F41" i="6"/>
  <c r="J331" i="6"/>
  <c r="G331" i="6"/>
  <c r="F331" i="6"/>
  <c r="I331" i="6"/>
  <c r="K331" i="6"/>
  <c r="H331" i="6"/>
  <c r="E331" i="6"/>
  <c r="C331" i="6"/>
  <c r="J79" i="6"/>
  <c r="E79" i="6"/>
  <c r="H79" i="6"/>
  <c r="I79" i="6"/>
  <c r="K79" i="6"/>
  <c r="G79" i="6"/>
  <c r="C79" i="6"/>
  <c r="F79" i="6"/>
  <c r="H768" i="6"/>
  <c r="G768" i="6"/>
  <c r="J768" i="6"/>
  <c r="K768" i="6"/>
  <c r="E768" i="6"/>
  <c r="I768" i="6"/>
  <c r="F768" i="6"/>
  <c r="C768" i="6"/>
  <c r="H940" i="6"/>
  <c r="I940" i="6"/>
  <c r="C940" i="6"/>
  <c r="E940" i="6"/>
  <c r="J940" i="6"/>
  <c r="K940" i="6"/>
  <c r="G940" i="6"/>
  <c r="F940" i="6"/>
  <c r="H250" i="6"/>
  <c r="I250" i="6"/>
  <c r="J250" i="6"/>
  <c r="C250" i="6"/>
  <c r="F250" i="6"/>
  <c r="K250" i="6"/>
  <c r="G250" i="6"/>
  <c r="E250" i="6"/>
  <c r="C282" i="6"/>
  <c r="I282" i="6"/>
  <c r="J282" i="6"/>
  <c r="K282" i="6"/>
  <c r="H282" i="6"/>
  <c r="F282" i="6"/>
  <c r="G282" i="6"/>
  <c r="E282" i="6"/>
  <c r="G26" i="6"/>
  <c r="F26" i="6"/>
  <c r="E26" i="6"/>
  <c r="C26" i="6"/>
  <c r="H26" i="6"/>
  <c r="I26" i="6"/>
  <c r="J26" i="6"/>
  <c r="K26" i="6"/>
  <c r="J841" i="6"/>
  <c r="C421" i="6"/>
  <c r="J421" i="6"/>
  <c r="K536" i="6"/>
  <c r="G536" i="6"/>
  <c r="I426" i="6"/>
  <c r="J5" i="6"/>
  <c r="C5" i="6"/>
  <c r="G5" i="6"/>
  <c r="K5" i="6"/>
  <c r="E5" i="6"/>
  <c r="H5" i="6"/>
  <c r="I5" i="6"/>
  <c r="F5" i="6"/>
  <c r="E57" i="6"/>
  <c r="H57" i="6"/>
  <c r="I57" i="6"/>
  <c r="J57" i="6"/>
  <c r="G57" i="6"/>
  <c r="K57" i="6"/>
  <c r="F57" i="6"/>
  <c r="C57" i="6"/>
  <c r="H520" i="6"/>
  <c r="G520" i="6"/>
  <c r="F520" i="6"/>
  <c r="E520" i="6"/>
  <c r="C520" i="6"/>
  <c r="K520" i="6"/>
  <c r="J520" i="6"/>
  <c r="I520" i="6"/>
  <c r="F497" i="6"/>
  <c r="G497" i="6"/>
  <c r="C497" i="6"/>
  <c r="K497" i="6"/>
  <c r="E497" i="6"/>
  <c r="J497" i="6"/>
  <c r="I497" i="6"/>
  <c r="H497" i="6"/>
  <c r="H866" i="6"/>
  <c r="J866" i="6"/>
  <c r="K866" i="6"/>
  <c r="F866" i="6"/>
  <c r="I866" i="6"/>
  <c r="E866" i="6"/>
  <c r="G866" i="6"/>
  <c r="C866" i="6"/>
  <c r="F32" i="6"/>
  <c r="G32" i="6"/>
  <c r="H127" i="6"/>
  <c r="I127" i="6"/>
  <c r="J127" i="6"/>
  <c r="K127" i="6"/>
  <c r="G127" i="6"/>
  <c r="F127" i="6"/>
  <c r="C127" i="6"/>
  <c r="E127" i="6"/>
  <c r="F797" i="6"/>
  <c r="H797" i="6"/>
  <c r="I359" i="6"/>
  <c r="H359" i="6"/>
  <c r="G359" i="6"/>
  <c r="K359" i="6"/>
  <c r="E359" i="6"/>
  <c r="C359" i="6"/>
  <c r="F359" i="6"/>
  <c r="J359" i="6"/>
  <c r="C133" i="6"/>
  <c r="H133" i="6"/>
  <c r="I133" i="6"/>
  <c r="J133" i="6"/>
  <c r="K133" i="6"/>
  <c r="F133" i="6"/>
  <c r="G133" i="6"/>
  <c r="E133" i="6"/>
  <c r="J19" i="6"/>
  <c r="E19" i="6"/>
  <c r="C19" i="6"/>
  <c r="G19" i="6"/>
  <c r="F19" i="6"/>
  <c r="H19" i="6"/>
  <c r="I19" i="6"/>
  <c r="K19" i="6"/>
  <c r="I37" i="6"/>
  <c r="E37" i="6"/>
  <c r="F37" i="6"/>
  <c r="C284" i="6"/>
  <c r="J284" i="6"/>
  <c r="F284" i="6"/>
  <c r="H865" i="6"/>
  <c r="G865" i="6"/>
  <c r="F865" i="6"/>
  <c r="I865" i="6"/>
  <c r="J865" i="6"/>
  <c r="C865" i="6"/>
  <c r="E865" i="6"/>
  <c r="K865" i="6"/>
  <c r="H658" i="6"/>
  <c r="C658" i="6"/>
  <c r="J658" i="6"/>
  <c r="G658" i="6"/>
  <c r="I658" i="6"/>
  <c r="K658" i="6"/>
  <c r="E658" i="6"/>
  <c r="F658" i="6"/>
  <c r="I22" i="6"/>
  <c r="F22" i="6"/>
  <c r="E22" i="6"/>
  <c r="C22" i="6"/>
  <c r="H22" i="6"/>
  <c r="K22" i="6"/>
  <c r="J22" i="6"/>
  <c r="G22" i="6"/>
  <c r="I445" i="6"/>
  <c r="E445" i="6"/>
  <c r="G445" i="6"/>
  <c r="F445" i="6"/>
  <c r="C445" i="6"/>
  <c r="J445" i="6"/>
  <c r="H445" i="6"/>
  <c r="K445" i="6"/>
  <c r="G8" i="6"/>
  <c r="F8" i="6"/>
  <c r="E8" i="6"/>
  <c r="C8" i="6"/>
  <c r="H8" i="6"/>
  <c r="I8" i="6"/>
  <c r="J8" i="6"/>
  <c r="K8" i="6"/>
  <c r="I291" i="6"/>
  <c r="J291" i="6"/>
  <c r="K291" i="6"/>
  <c r="G291" i="6"/>
  <c r="F291" i="6"/>
  <c r="C291" i="6"/>
  <c r="H291" i="6"/>
  <c r="E291" i="6"/>
  <c r="F612" i="6"/>
  <c r="F841" i="6"/>
  <c r="H284" i="6"/>
  <c r="J231" i="6"/>
  <c r="I548" i="6"/>
  <c r="E421" i="6"/>
  <c r="E644" i="6"/>
  <c r="C37" i="6"/>
  <c r="E284" i="6"/>
  <c r="H542" i="6"/>
  <c r="J984" i="6"/>
  <c r="J542" i="6"/>
  <c r="K542" i="6"/>
  <c r="G542" i="6"/>
  <c r="F542" i="6"/>
  <c r="H289" i="6"/>
  <c r="K935" i="6"/>
  <c r="J536" i="6"/>
  <c r="K711" i="6"/>
  <c r="E346" i="6"/>
  <c r="E801" i="6"/>
  <c r="C801" i="6"/>
  <c r="H801" i="6"/>
  <c r="I9" i="6"/>
  <c r="J9" i="6"/>
  <c r="K9" i="6"/>
  <c r="G9" i="6"/>
  <c r="F9" i="6"/>
  <c r="C9" i="6"/>
  <c r="H9" i="6"/>
  <c r="E9" i="6"/>
  <c r="J676" i="6"/>
  <c r="F676" i="6"/>
  <c r="E676" i="6"/>
  <c r="C676" i="6"/>
  <c r="K676" i="6"/>
  <c r="H676" i="6"/>
  <c r="I676" i="6"/>
  <c r="G676" i="6"/>
  <c r="G990" i="6"/>
  <c r="E990" i="6"/>
  <c r="C990" i="6"/>
  <c r="J990" i="6"/>
  <c r="H990" i="6"/>
  <c r="F990" i="6"/>
  <c r="I990" i="6"/>
  <c r="K990" i="6"/>
  <c r="C647" i="6"/>
  <c r="E647" i="6"/>
  <c r="C640" i="6"/>
  <c r="G640" i="6"/>
  <c r="G924" i="6"/>
  <c r="H924" i="6"/>
  <c r="C924" i="6"/>
  <c r="H287" i="6"/>
  <c r="G287" i="6"/>
  <c r="E287" i="6"/>
  <c r="H362" i="6"/>
  <c r="K362" i="6"/>
  <c r="J362" i="6"/>
  <c r="G362" i="6"/>
  <c r="I362" i="6"/>
  <c r="F362" i="6"/>
  <c r="E362" i="6"/>
  <c r="C362" i="6"/>
  <c r="I897" i="6"/>
  <c r="C897" i="6"/>
  <c r="G897" i="6"/>
  <c r="F897" i="6"/>
  <c r="E897" i="6"/>
  <c r="J897" i="6"/>
  <c r="H897" i="6"/>
  <c r="K897" i="6"/>
  <c r="K402" i="6"/>
  <c r="F402" i="6"/>
  <c r="C402" i="6"/>
  <c r="E402" i="6"/>
  <c r="H402" i="6"/>
  <c r="I402" i="6"/>
  <c r="G402" i="6"/>
  <c r="J402" i="6"/>
  <c r="J49" i="6"/>
  <c r="E49" i="6"/>
  <c r="H49" i="6"/>
  <c r="I49" i="6"/>
  <c r="K49" i="6"/>
  <c r="G49" i="6"/>
  <c r="C49" i="6"/>
  <c r="F49" i="6"/>
  <c r="G58" i="6"/>
  <c r="F58" i="6"/>
  <c r="E58" i="6"/>
  <c r="C58" i="6"/>
  <c r="H58" i="6"/>
  <c r="I58" i="6"/>
  <c r="J58" i="6"/>
  <c r="K58" i="6"/>
  <c r="G143" i="6"/>
  <c r="F143" i="6"/>
  <c r="E143" i="6"/>
  <c r="C143" i="6"/>
  <c r="H143" i="6"/>
  <c r="J143" i="6"/>
  <c r="K143" i="6"/>
  <c r="I143" i="6"/>
  <c r="E244" i="6"/>
  <c r="H244" i="6"/>
  <c r="I244" i="6"/>
  <c r="K244" i="6"/>
  <c r="G244" i="6"/>
  <c r="J244" i="6"/>
  <c r="F244" i="6"/>
  <c r="C244" i="6"/>
  <c r="J612" i="6"/>
  <c r="H841" i="6"/>
  <c r="H764" i="6"/>
  <c r="G421" i="6"/>
  <c r="H701" i="6"/>
  <c r="C797" i="6"/>
  <c r="G231" i="6"/>
  <c r="I644" i="6"/>
  <c r="G37" i="6"/>
  <c r="G694" i="6"/>
  <c r="K421" i="6"/>
  <c r="K984" i="6"/>
  <c r="G984" i="6"/>
  <c r="C841" i="6"/>
  <c r="E984" i="6"/>
  <c r="C984" i="6"/>
  <c r="G935" i="6"/>
  <c r="F711" i="6"/>
  <c r="F346" i="6"/>
  <c r="H968" i="6"/>
  <c r="E837" i="6"/>
  <c r="J426" i="6"/>
  <c r="J837" i="6"/>
  <c r="F426" i="6"/>
  <c r="I837" i="6"/>
  <c r="H426" i="6"/>
  <c r="J957" i="6"/>
  <c r="J481" i="6"/>
  <c r="F481" i="6"/>
  <c r="E481" i="6"/>
  <c r="C481" i="6"/>
  <c r="G481" i="6"/>
  <c r="K481" i="6"/>
  <c r="H481" i="6"/>
  <c r="I481" i="6"/>
  <c r="K636" i="6"/>
  <c r="H636" i="6"/>
  <c r="G636" i="6"/>
  <c r="C636" i="6"/>
  <c r="I636" i="6"/>
  <c r="F636" i="6"/>
  <c r="E636" i="6"/>
  <c r="J636" i="6"/>
  <c r="I853" i="6"/>
  <c r="J853" i="6"/>
  <c r="G853" i="6"/>
  <c r="F853" i="6"/>
  <c r="H853" i="6"/>
  <c r="C853" i="6"/>
  <c r="E853" i="6"/>
  <c r="K853" i="6"/>
  <c r="G582" i="6"/>
  <c r="K582" i="6"/>
  <c r="I582" i="6"/>
  <c r="E589" i="6"/>
  <c r="H589" i="6"/>
  <c r="J589" i="6"/>
  <c r="K589" i="6"/>
  <c r="I589" i="6"/>
  <c r="F589" i="6"/>
  <c r="G589" i="6"/>
  <c r="C589" i="6"/>
  <c r="J872" i="6"/>
  <c r="E872" i="6"/>
  <c r="C872" i="6"/>
  <c r="F872" i="6"/>
  <c r="H872" i="6"/>
  <c r="I872" i="6"/>
  <c r="G872" i="6"/>
  <c r="K872" i="6"/>
  <c r="I737" i="6"/>
  <c r="G737" i="6"/>
  <c r="F737" i="6"/>
  <c r="E737" i="6"/>
  <c r="C737" i="6"/>
  <c r="K737" i="6"/>
  <c r="H737" i="6"/>
  <c r="J737" i="6"/>
  <c r="J953" i="6"/>
  <c r="G953" i="6"/>
  <c r="F953" i="6"/>
  <c r="E953" i="6"/>
  <c r="C953" i="6"/>
  <c r="H953" i="6"/>
  <c r="I953" i="6"/>
  <c r="K953" i="6"/>
  <c r="C917" i="6"/>
  <c r="E917" i="6"/>
  <c r="E761" i="6"/>
  <c r="H761" i="6"/>
  <c r="J761" i="6"/>
  <c r="I761" i="6"/>
  <c r="K761" i="6"/>
  <c r="C761" i="6"/>
  <c r="G761" i="6"/>
  <c r="F761" i="6"/>
  <c r="E279" i="6"/>
  <c r="I279" i="6"/>
  <c r="J279" i="6"/>
  <c r="H410" i="6"/>
  <c r="J410" i="6"/>
  <c r="G410" i="6"/>
  <c r="E410" i="6"/>
  <c r="C410" i="6"/>
  <c r="F410" i="6"/>
  <c r="K410" i="6"/>
  <c r="I410" i="6"/>
  <c r="E160" i="6"/>
  <c r="H160" i="6"/>
  <c r="I160" i="6"/>
  <c r="J160" i="6"/>
  <c r="G160" i="6"/>
  <c r="F160" i="6"/>
  <c r="C160" i="6"/>
  <c r="K160" i="6"/>
  <c r="H24" i="6"/>
  <c r="G24" i="6"/>
  <c r="F24" i="6"/>
  <c r="E24" i="6"/>
  <c r="C24" i="6"/>
  <c r="I24" i="6"/>
  <c r="J24" i="6"/>
  <c r="K24" i="6"/>
  <c r="H211" i="6"/>
  <c r="G211" i="6"/>
  <c r="F211" i="6"/>
  <c r="E211" i="6"/>
  <c r="C211" i="6"/>
  <c r="J211" i="6"/>
  <c r="K211" i="6"/>
  <c r="I211" i="6"/>
  <c r="K994" i="6"/>
  <c r="G994" i="6"/>
  <c r="F994" i="6"/>
  <c r="E994" i="6"/>
  <c r="H994" i="6"/>
  <c r="C994" i="6"/>
  <c r="I994" i="6"/>
  <c r="J994" i="6"/>
  <c r="G668" i="6"/>
  <c r="E668" i="6"/>
  <c r="F668" i="6"/>
  <c r="C668" i="6"/>
  <c r="K668" i="6"/>
  <c r="I668" i="6"/>
  <c r="H668" i="6"/>
  <c r="J668" i="6"/>
  <c r="K347" i="6"/>
  <c r="G347" i="6"/>
  <c r="F347" i="6"/>
  <c r="E347" i="6"/>
  <c r="I347" i="6"/>
  <c r="J347" i="6"/>
  <c r="H347" i="6"/>
  <c r="C347" i="6"/>
  <c r="AA13" i="7"/>
  <c r="AA14" i="7" s="1"/>
  <c r="AA15" i="7" s="1"/>
  <c r="AA16" i="7" s="1"/>
  <c r="AA17" i="7" s="1"/>
  <c r="AA18" i="7" s="1"/>
  <c r="AA19" i="7" s="1"/>
  <c r="AA20" i="7" s="1"/>
  <c r="AA21" i="7" s="1"/>
  <c r="AA22" i="7" s="1"/>
  <c r="AA23" i="7" s="1"/>
  <c r="AA24" i="7" s="1"/>
  <c r="AA25" i="7" s="1"/>
  <c r="AA26" i="7" s="1"/>
  <c r="AA27" i="7" s="1"/>
  <c r="AA28" i="7" s="1"/>
  <c r="AA29" i="7" s="1"/>
  <c r="AA30" i="7" s="1"/>
  <c r="AA31" i="7" s="1"/>
  <c r="AA32" i="7" s="1"/>
  <c r="AA33" i="7" s="1"/>
  <c r="AA34" i="7" s="1"/>
  <c r="AA35" i="7" s="1"/>
  <c r="AA36" i="7" s="1"/>
  <c r="AA37" i="7" s="1"/>
  <c r="AA38" i="7" s="1"/>
  <c r="AA39" i="7" s="1"/>
  <c r="AA40" i="7" s="1"/>
  <c r="AA41" i="7" s="1"/>
  <c r="AA42" i="7" s="1"/>
  <c r="AA43" i="7" s="1"/>
  <c r="AA44" i="7" s="1"/>
  <c r="AA45" i="7" s="1"/>
  <c r="AA46" i="7" s="1"/>
  <c r="AA47" i="7" s="1"/>
  <c r="AA48" i="7" s="1"/>
  <c r="AA49" i="7" s="1"/>
  <c r="AA50" i="7" s="1"/>
  <c r="AA51" i="7" s="1"/>
  <c r="AA52" i="7" s="1"/>
  <c r="AA53" i="7" s="1"/>
  <c r="AA54" i="7" s="1"/>
  <c r="AA55" i="7" s="1"/>
  <c r="AA56" i="7" s="1"/>
  <c r="AA57" i="7" s="1"/>
  <c r="AA58" i="7" s="1"/>
  <c r="AA59" i="7" s="1"/>
  <c r="AA60" i="7" s="1"/>
  <c r="AA61" i="7" s="1"/>
  <c r="AA62" i="7" s="1"/>
  <c r="AA63" i="7" s="1"/>
  <c r="AA64" i="7" s="1"/>
  <c r="AA65" i="7" s="1"/>
  <c r="AA66" i="7" s="1"/>
  <c r="AA67" i="7" s="1"/>
  <c r="AA68" i="7" s="1"/>
  <c r="AA69" i="7" s="1"/>
  <c r="AA70" i="7" s="1"/>
  <c r="AA71" i="7" s="1"/>
  <c r="AA72" i="7" s="1"/>
  <c r="AA73" i="7" s="1"/>
  <c r="AA74" i="7" s="1"/>
  <c r="AA75" i="7" s="1"/>
  <c r="AA76" i="7" s="1"/>
  <c r="AA77" i="7" s="1"/>
  <c r="AA78" i="7" s="1"/>
  <c r="AA79" i="7" s="1"/>
  <c r="AA80" i="7" s="1"/>
  <c r="AA81" i="7" s="1"/>
  <c r="AA82" i="7" s="1"/>
  <c r="AA83" i="7" s="1"/>
  <c r="AA84" i="7" s="1"/>
  <c r="AA85" i="7" s="1"/>
  <c r="AA86" i="7" s="1"/>
  <c r="AA87" i="7" s="1"/>
  <c r="AA88" i="7" s="1"/>
  <c r="AA89" i="7" s="1"/>
  <c r="AA90" i="7" s="1"/>
  <c r="AA91" i="7" s="1"/>
  <c r="AA92" i="7" s="1"/>
  <c r="AA93" i="7" s="1"/>
  <c r="AA94" i="7" s="1"/>
  <c r="AA95" i="7" s="1"/>
  <c r="AA96" i="7" s="1"/>
  <c r="AA97" i="7" s="1"/>
  <c r="AA98" i="7" s="1"/>
  <c r="AA99" i="7" s="1"/>
  <c r="AA100" i="7" s="1"/>
  <c r="AA101" i="7" s="1"/>
  <c r="AA102" i="7" s="1"/>
  <c r="AA103" i="7" s="1"/>
  <c r="AA104" i="7" s="1"/>
  <c r="AA105" i="7" s="1"/>
  <c r="AA106" i="7" s="1"/>
  <c r="AA107" i="7" s="1"/>
  <c r="AA108" i="7" s="1"/>
  <c r="AA109" i="7" s="1"/>
  <c r="AA110" i="7" s="1"/>
  <c r="AA111" i="7" s="1"/>
  <c r="AA112" i="7" s="1"/>
  <c r="AA113" i="7" s="1"/>
  <c r="AA114" i="7" s="1"/>
  <c r="AA115" i="7" s="1"/>
  <c r="AA116" i="7" s="1"/>
  <c r="AA117" i="7" s="1"/>
  <c r="AA118" i="7" s="1"/>
  <c r="AA119" i="7" s="1"/>
  <c r="AA120" i="7" s="1"/>
  <c r="AA121" i="7" s="1"/>
  <c r="AA122" i="7" s="1"/>
  <c r="AA123" i="7" s="1"/>
  <c r="AA124" i="7" s="1"/>
  <c r="AA125" i="7" s="1"/>
  <c r="AA126" i="7" s="1"/>
  <c r="AA127" i="7" s="1"/>
  <c r="AA128" i="7" s="1"/>
  <c r="AA129" i="7" s="1"/>
  <c r="AA130" i="7" s="1"/>
  <c r="AA131" i="7" s="1"/>
  <c r="AA132" i="7" s="1"/>
  <c r="AA133" i="7" s="1"/>
  <c r="AA134" i="7" s="1"/>
  <c r="AA135" i="7" s="1"/>
  <c r="AA136" i="7" s="1"/>
  <c r="AA137" i="7" s="1"/>
  <c r="AA138" i="7" s="1"/>
  <c r="AA139" i="7" s="1"/>
  <c r="AA140" i="7" s="1"/>
  <c r="AA141" i="7" s="1"/>
  <c r="AA142" i="7" s="1"/>
  <c r="AA143" i="7" s="1"/>
  <c r="AA144" i="7" s="1"/>
  <c r="AA145" i="7" s="1"/>
  <c r="AA146" i="7" s="1"/>
  <c r="AA147" i="7" s="1"/>
  <c r="AA148" i="7" s="1"/>
  <c r="AA149" i="7" s="1"/>
  <c r="AA150" i="7" s="1"/>
  <c r="AA151" i="7" s="1"/>
  <c r="AA152" i="7" s="1"/>
  <c r="AA153" i="7" s="1"/>
  <c r="AA154" i="7" s="1"/>
  <c r="AA155" i="7" s="1"/>
  <c r="AA156" i="7" s="1"/>
  <c r="AA157" i="7" s="1"/>
  <c r="AA158" i="7" s="1"/>
  <c r="AA159" i="7" s="1"/>
  <c r="AA160" i="7" s="1"/>
  <c r="AA161" i="7" s="1"/>
  <c r="AA162" i="7" s="1"/>
  <c r="AA163" i="7" s="1"/>
  <c r="AA164" i="7" s="1"/>
  <c r="AA165" i="7" s="1"/>
  <c r="AA166" i="7" s="1"/>
  <c r="AA167" i="7" s="1"/>
  <c r="AA168" i="7" s="1"/>
  <c r="AA169" i="7" s="1"/>
  <c r="AA170" i="7" s="1"/>
  <c r="AA171" i="7" s="1"/>
  <c r="AA172" i="7" s="1"/>
  <c r="AA173" i="7" s="1"/>
  <c r="AA174" i="7" s="1"/>
  <c r="AA175" i="7" s="1"/>
  <c r="AA176" i="7" s="1"/>
  <c r="AA177" i="7" s="1"/>
  <c r="AA178" i="7" s="1"/>
  <c r="AA179" i="7" s="1"/>
  <c r="AA180" i="7" s="1"/>
  <c r="AA181" i="7" s="1"/>
  <c r="AA182" i="7" s="1"/>
  <c r="AA183" i="7" s="1"/>
  <c r="AA184" i="7" s="1"/>
  <c r="AA185" i="7" s="1"/>
  <c r="AA186" i="7" s="1"/>
  <c r="AA187" i="7" s="1"/>
  <c r="AA188" i="7" s="1"/>
  <c r="AA189" i="7" s="1"/>
  <c r="AA190" i="7" s="1"/>
  <c r="AA191" i="7" s="1"/>
  <c r="AA192" i="7" s="1"/>
  <c r="AA193" i="7" s="1"/>
  <c r="AA194" i="7" s="1"/>
  <c r="AA195" i="7" s="1"/>
  <c r="AA196" i="7" s="1"/>
  <c r="AA197" i="7" s="1"/>
  <c r="AA198" i="7" s="1"/>
  <c r="AA199" i="7" s="1"/>
  <c r="AA200" i="7" s="1"/>
  <c r="AA201" i="7" s="1"/>
  <c r="AA202" i="7" s="1"/>
  <c r="AA203" i="7" s="1"/>
  <c r="AA204" i="7" s="1"/>
  <c r="AA205" i="7" s="1"/>
  <c r="AA206" i="7" s="1"/>
  <c r="AA207" i="7" s="1"/>
  <c r="AA208" i="7" s="1"/>
  <c r="AA209" i="7" s="1"/>
  <c r="AA210" i="7" s="1"/>
  <c r="AA211" i="7" s="1"/>
  <c r="AA212" i="7" s="1"/>
  <c r="AA213" i="7" s="1"/>
  <c r="AA214" i="7" s="1"/>
  <c r="AA215" i="7" s="1"/>
  <c r="AA216" i="7" s="1"/>
  <c r="AA217" i="7" s="1"/>
  <c r="AA218" i="7" s="1"/>
  <c r="AA219" i="7" s="1"/>
  <c r="AA220" i="7" s="1"/>
  <c r="AA221" i="7" s="1"/>
  <c r="AA222" i="7" s="1"/>
  <c r="AA223" i="7" s="1"/>
  <c r="AA224" i="7" s="1"/>
  <c r="AA225" i="7" s="1"/>
  <c r="AA226" i="7" s="1"/>
  <c r="AA227" i="7" s="1"/>
  <c r="AA228" i="7" s="1"/>
  <c r="AA229" i="7" s="1"/>
  <c r="AA230" i="7" s="1"/>
  <c r="AA231" i="7" s="1"/>
  <c r="AA232" i="7" s="1"/>
  <c r="AA233" i="7" s="1"/>
  <c r="AA234" i="7" s="1"/>
  <c r="AA235" i="7" s="1"/>
  <c r="AA236" i="7" s="1"/>
  <c r="AA237" i="7" s="1"/>
  <c r="AA238" i="7" s="1"/>
  <c r="AA239" i="7" s="1"/>
  <c r="AA240" i="7" s="1"/>
  <c r="AA241" i="7" s="1"/>
  <c r="AA242" i="7" s="1"/>
  <c r="AA243" i="7" s="1"/>
  <c r="AA244" i="7" s="1"/>
  <c r="AA245" i="7" s="1"/>
  <c r="AA246" i="7" s="1"/>
  <c r="AA247" i="7" s="1"/>
  <c r="AA248" i="7" s="1"/>
  <c r="AA249" i="7" s="1"/>
  <c r="AA250" i="7" s="1"/>
  <c r="AA251" i="7" s="1"/>
  <c r="AA252" i="7" s="1"/>
  <c r="AA253" i="7" s="1"/>
  <c r="AA254" i="7" s="1"/>
  <c r="AA255" i="7" s="1"/>
  <c r="AA256" i="7" s="1"/>
  <c r="AA257" i="7" s="1"/>
  <c r="AA258" i="7" s="1"/>
  <c r="AA259" i="7" s="1"/>
  <c r="AA260" i="7" s="1"/>
  <c r="AA261" i="7" s="1"/>
  <c r="AA262" i="7" s="1"/>
  <c r="AA263" i="7" s="1"/>
  <c r="AA264" i="7" s="1"/>
  <c r="AA265" i="7" s="1"/>
  <c r="AA266" i="7" s="1"/>
  <c r="AA267" i="7" s="1"/>
  <c r="AA268" i="7" s="1"/>
  <c r="AA269" i="7" s="1"/>
  <c r="AA270" i="7" s="1"/>
  <c r="AA271" i="7" s="1"/>
  <c r="AA272" i="7" s="1"/>
  <c r="AA273" i="7" s="1"/>
  <c r="AA274" i="7" s="1"/>
  <c r="AA275" i="7" s="1"/>
  <c r="AA276" i="7" s="1"/>
  <c r="AA277" i="7" s="1"/>
  <c r="AA278" i="7" s="1"/>
  <c r="AA279" i="7" s="1"/>
  <c r="AA280" i="7" s="1"/>
  <c r="AA281" i="7" s="1"/>
  <c r="AA282" i="7" s="1"/>
  <c r="AA283" i="7" s="1"/>
  <c r="AA284" i="7" s="1"/>
  <c r="AA285" i="7" s="1"/>
  <c r="AA286" i="7" s="1"/>
  <c r="AA287" i="7" s="1"/>
  <c r="AA288" i="7" s="1"/>
  <c r="AA289" i="7" s="1"/>
  <c r="AA290" i="7" s="1"/>
  <c r="AA291" i="7" s="1"/>
  <c r="AA292" i="7" s="1"/>
  <c r="AA293" i="7" s="1"/>
  <c r="AA294" i="7" s="1"/>
  <c r="AA295" i="7" s="1"/>
  <c r="AA296" i="7" s="1"/>
  <c r="AA297" i="7" s="1"/>
  <c r="AA298" i="7" s="1"/>
  <c r="AA299" i="7" s="1"/>
  <c r="AA300" i="7" s="1"/>
  <c r="AA301" i="7" s="1"/>
  <c r="AA302" i="7" s="1"/>
  <c r="AA303" i="7" s="1"/>
  <c r="AA304" i="7" s="1"/>
  <c r="AA305" i="7" s="1"/>
  <c r="AA306" i="7" s="1"/>
  <c r="AA307" i="7" s="1"/>
  <c r="AA308" i="7" s="1"/>
  <c r="AA309" i="7" s="1"/>
  <c r="AA310" i="7" s="1"/>
  <c r="AA311" i="7" s="1"/>
  <c r="AA312" i="7" s="1"/>
  <c r="AA313" i="7" s="1"/>
  <c r="AA314" i="7" s="1"/>
  <c r="AA315" i="7" s="1"/>
  <c r="AA316" i="7" s="1"/>
  <c r="AA317" i="7" s="1"/>
  <c r="AA318" i="7" s="1"/>
  <c r="AA319" i="7" s="1"/>
  <c r="AA320" i="7" s="1"/>
  <c r="AA321" i="7" s="1"/>
  <c r="AA322" i="7" s="1"/>
  <c r="AA323" i="7" s="1"/>
  <c r="AA324" i="7" s="1"/>
  <c r="AA325" i="7" s="1"/>
  <c r="AA326" i="7" s="1"/>
  <c r="AA327" i="7" s="1"/>
  <c r="AA328" i="7" s="1"/>
  <c r="AA329" i="7" s="1"/>
  <c r="AA330" i="7" s="1"/>
  <c r="AA331" i="7" s="1"/>
  <c r="AA332" i="7" s="1"/>
  <c r="AA333" i="7" s="1"/>
  <c r="AA334" i="7" s="1"/>
  <c r="AA335" i="7" s="1"/>
  <c r="AA336" i="7" s="1"/>
  <c r="AA337" i="7" s="1"/>
  <c r="AA338" i="7" s="1"/>
  <c r="AA339" i="7" s="1"/>
  <c r="AA340" i="7" s="1"/>
  <c r="AA341" i="7" s="1"/>
  <c r="AA342" i="7" s="1"/>
  <c r="AA343" i="7" s="1"/>
  <c r="AA344" i="7" s="1"/>
  <c r="AA345" i="7" s="1"/>
  <c r="AA346" i="7" s="1"/>
  <c r="AA347" i="7" s="1"/>
  <c r="AA348" i="7" s="1"/>
  <c r="AA349" i="7" s="1"/>
  <c r="AA350" i="7" s="1"/>
  <c r="AA351" i="7" s="1"/>
  <c r="AA352" i="7" s="1"/>
  <c r="AA353" i="7" s="1"/>
  <c r="AA354" i="7" s="1"/>
  <c r="AA355" i="7" s="1"/>
  <c r="AA356" i="7" s="1"/>
  <c r="AA357" i="7" s="1"/>
  <c r="AA358" i="7" s="1"/>
  <c r="AA359" i="7" s="1"/>
  <c r="AA360" i="7" s="1"/>
  <c r="AA361" i="7" s="1"/>
  <c r="AA362" i="7" s="1"/>
  <c r="AA363" i="7" s="1"/>
  <c r="AA364" i="7" s="1"/>
  <c r="AA365" i="7" s="1"/>
  <c r="AA366" i="7" s="1"/>
  <c r="AA367" i="7" s="1"/>
  <c r="AA368" i="7" s="1"/>
  <c r="AA369" i="7" s="1"/>
  <c r="AA370" i="7" s="1"/>
  <c r="AA371" i="7" s="1"/>
  <c r="AA372" i="7" s="1"/>
  <c r="AA373" i="7" s="1"/>
  <c r="AA374" i="7" s="1"/>
  <c r="AA375" i="7" s="1"/>
  <c r="AA376" i="7" s="1"/>
  <c r="AA377" i="7" s="1"/>
  <c r="AA378" i="7" s="1"/>
  <c r="AA379" i="7" s="1"/>
  <c r="AA380" i="7" s="1"/>
  <c r="AA381" i="7" s="1"/>
  <c r="AA382" i="7" s="1"/>
  <c r="AA383" i="7" s="1"/>
  <c r="AA384" i="7" s="1"/>
  <c r="AA385" i="7" s="1"/>
  <c r="AA386" i="7" s="1"/>
  <c r="AA387" i="7" s="1"/>
  <c r="AA388" i="7" s="1"/>
  <c r="AA389" i="7" s="1"/>
  <c r="AA390" i="7" s="1"/>
  <c r="AA391" i="7" s="1"/>
  <c r="AA392" i="7" s="1"/>
  <c r="AA393" i="7" s="1"/>
  <c r="AA394" i="7" s="1"/>
  <c r="AA395" i="7" s="1"/>
  <c r="AA396" i="7" s="1"/>
  <c r="AA397" i="7" s="1"/>
  <c r="AA398" i="7" s="1"/>
  <c r="AA399" i="7" s="1"/>
  <c r="AA400" i="7" s="1"/>
  <c r="AA401" i="7" s="1"/>
  <c r="AA402" i="7" s="1"/>
  <c r="AA403" i="7" s="1"/>
  <c r="AA404" i="7" s="1"/>
  <c r="AA405" i="7" s="1"/>
  <c r="AA406" i="7" s="1"/>
  <c r="AA407" i="7" s="1"/>
  <c r="AA408" i="7" s="1"/>
  <c r="AA409" i="7" s="1"/>
  <c r="AA410" i="7" s="1"/>
  <c r="AA411" i="7" s="1"/>
  <c r="AA412" i="7" s="1"/>
  <c r="AA413" i="7" s="1"/>
  <c r="AA414" i="7" s="1"/>
  <c r="AA415" i="7" s="1"/>
  <c r="AA416" i="7" s="1"/>
  <c r="AA417" i="7" s="1"/>
  <c r="AA418" i="7" s="1"/>
  <c r="AA419" i="7" s="1"/>
  <c r="AA420" i="7" s="1"/>
  <c r="AA421" i="7" s="1"/>
  <c r="AA422" i="7" s="1"/>
  <c r="AA423" i="7" s="1"/>
  <c r="AA424" i="7" s="1"/>
  <c r="AA425" i="7" s="1"/>
  <c r="AA426" i="7" s="1"/>
  <c r="AA427" i="7" s="1"/>
  <c r="AA428" i="7" s="1"/>
  <c r="AA429" i="7" s="1"/>
  <c r="AA430" i="7" s="1"/>
  <c r="AA431" i="7" s="1"/>
  <c r="AA432" i="7" s="1"/>
  <c r="AA433" i="7" s="1"/>
  <c r="AA434" i="7" s="1"/>
  <c r="AA435" i="7" s="1"/>
  <c r="AA436" i="7" s="1"/>
  <c r="AA437" i="7" s="1"/>
  <c r="AA438" i="7" s="1"/>
  <c r="AA439" i="7" s="1"/>
  <c r="AA440" i="7" s="1"/>
  <c r="AA441" i="7" s="1"/>
  <c r="AA442" i="7" s="1"/>
  <c r="AA443" i="7" s="1"/>
  <c r="AA444" i="7" s="1"/>
  <c r="AA445" i="7" s="1"/>
  <c r="AA446" i="7" s="1"/>
  <c r="AA447" i="7" s="1"/>
  <c r="AA448" i="7" s="1"/>
  <c r="AA449" i="7" s="1"/>
  <c r="AA450" i="7" s="1"/>
  <c r="AA451" i="7" s="1"/>
  <c r="AA452" i="7" s="1"/>
  <c r="AA453" i="7" s="1"/>
  <c r="AA454" i="7" s="1"/>
  <c r="AA455" i="7" s="1"/>
  <c r="AA456" i="7" s="1"/>
  <c r="AA457" i="7" s="1"/>
  <c r="AA458" i="7" s="1"/>
  <c r="AA459" i="7" s="1"/>
  <c r="AA460" i="7" s="1"/>
  <c r="AA461" i="7" s="1"/>
  <c r="AA462" i="7" s="1"/>
  <c r="AA463" i="7" s="1"/>
  <c r="AA464" i="7" s="1"/>
  <c r="AA465" i="7" s="1"/>
  <c r="AA466" i="7" s="1"/>
  <c r="AA467" i="7" s="1"/>
  <c r="AA468" i="7" s="1"/>
  <c r="AA469" i="7" s="1"/>
  <c r="AA470" i="7" s="1"/>
  <c r="AA471" i="7" s="1"/>
  <c r="AA472" i="7" s="1"/>
  <c r="AA473" i="7" s="1"/>
  <c r="AA474" i="7" s="1"/>
  <c r="AA475" i="7" s="1"/>
  <c r="AA476" i="7" s="1"/>
  <c r="AA477" i="7" s="1"/>
  <c r="AA478" i="7" s="1"/>
  <c r="AA479" i="7" s="1"/>
  <c r="AA480" i="7" s="1"/>
  <c r="AA481" i="7" s="1"/>
  <c r="AA482" i="7" s="1"/>
  <c r="AA483" i="7" s="1"/>
  <c r="AA484" i="7" s="1"/>
  <c r="AA485" i="7" s="1"/>
  <c r="AA486" i="7" s="1"/>
  <c r="AA487" i="7" s="1"/>
  <c r="AA488" i="7" s="1"/>
  <c r="AA489" i="7" s="1"/>
  <c r="AA490" i="7" s="1"/>
  <c r="AA491" i="7" s="1"/>
  <c r="AA492" i="7" s="1"/>
  <c r="AA493" i="7" s="1"/>
  <c r="AA494" i="7" s="1"/>
  <c r="AA495" i="7" s="1"/>
  <c r="AA496" i="7" s="1"/>
  <c r="AA497" i="7" s="1"/>
  <c r="AA498" i="7" s="1"/>
  <c r="AA499" i="7" s="1"/>
  <c r="AA500" i="7" s="1"/>
  <c r="AA501" i="7" s="1"/>
  <c r="AA502" i="7" s="1"/>
  <c r="AA503" i="7" s="1"/>
  <c r="AA504" i="7" s="1"/>
  <c r="AA505" i="7" s="1"/>
  <c r="AA506" i="7" s="1"/>
  <c r="AA507" i="7" s="1"/>
  <c r="AA508" i="7" s="1"/>
  <c r="AA509" i="7" s="1"/>
  <c r="AA510" i="7" s="1"/>
  <c r="AA511" i="7" s="1"/>
  <c r="AA512" i="7" s="1"/>
  <c r="AA513" i="7" s="1"/>
  <c r="AA514" i="7" s="1"/>
  <c r="AA515" i="7" s="1"/>
  <c r="AA516" i="7" s="1"/>
  <c r="AA517" i="7" s="1"/>
  <c r="AA518" i="7" s="1"/>
  <c r="AA519" i="7" s="1"/>
  <c r="AA520" i="7" s="1"/>
  <c r="AA521" i="7" s="1"/>
  <c r="AA522" i="7" s="1"/>
  <c r="AA523" i="7" s="1"/>
  <c r="AA524" i="7" s="1"/>
  <c r="AA525" i="7" s="1"/>
  <c r="AA526" i="7" s="1"/>
  <c r="AA527" i="7" s="1"/>
  <c r="AA528" i="7" s="1"/>
  <c r="AA529" i="7" s="1"/>
  <c r="AA530" i="7" s="1"/>
  <c r="AA531" i="7" s="1"/>
  <c r="AA532" i="7" s="1"/>
  <c r="AA533" i="7" s="1"/>
  <c r="AA534" i="7" s="1"/>
  <c r="AA535" i="7" s="1"/>
  <c r="AA536" i="7" s="1"/>
  <c r="AA537" i="7" s="1"/>
  <c r="AA538" i="7" s="1"/>
  <c r="AA539" i="7" s="1"/>
  <c r="AA540" i="7" s="1"/>
  <c r="AA541" i="7" s="1"/>
  <c r="AA542" i="7" s="1"/>
  <c r="AA543" i="7" s="1"/>
  <c r="AA544" i="7" s="1"/>
  <c r="AA545" i="7" s="1"/>
  <c r="AA546" i="7" s="1"/>
  <c r="AA547" i="7" s="1"/>
  <c r="AA548" i="7" s="1"/>
  <c r="AA549" i="7" s="1"/>
  <c r="AA550" i="7" s="1"/>
  <c r="AA551" i="7" s="1"/>
  <c r="AA552" i="7" s="1"/>
  <c r="AA553" i="7" s="1"/>
  <c r="AA554" i="7" s="1"/>
  <c r="AA555" i="7" s="1"/>
  <c r="AA556" i="7" s="1"/>
  <c r="AA557" i="7" s="1"/>
  <c r="AA558" i="7" s="1"/>
  <c r="AA559" i="7" s="1"/>
  <c r="AA560" i="7" s="1"/>
  <c r="AA561" i="7" s="1"/>
  <c r="AA562" i="7" s="1"/>
  <c r="AA563" i="7" s="1"/>
  <c r="AA564" i="7" s="1"/>
  <c r="AA565" i="7" s="1"/>
  <c r="AA566" i="7" s="1"/>
  <c r="AA567" i="7" s="1"/>
  <c r="AA568" i="7" s="1"/>
  <c r="AA569" i="7" s="1"/>
  <c r="AA570" i="7" s="1"/>
  <c r="AA571" i="7" s="1"/>
  <c r="AA572" i="7" s="1"/>
  <c r="AA573" i="7" s="1"/>
  <c r="AA574" i="7" s="1"/>
  <c r="AA575" i="7" s="1"/>
  <c r="AA576" i="7" s="1"/>
  <c r="AA577" i="7" s="1"/>
  <c r="AA578" i="7" s="1"/>
  <c r="AA579" i="7" s="1"/>
  <c r="AA580" i="7" s="1"/>
  <c r="AA581" i="7" s="1"/>
  <c r="AA582" i="7" s="1"/>
  <c r="AA583" i="7" s="1"/>
  <c r="AA584" i="7" s="1"/>
  <c r="AA585" i="7" s="1"/>
  <c r="AA586" i="7" s="1"/>
  <c r="AA587" i="7" s="1"/>
  <c r="AA588" i="7" s="1"/>
  <c r="AA589" i="7" s="1"/>
  <c r="AA590" i="7" s="1"/>
  <c r="AA591" i="7" s="1"/>
  <c r="AA592" i="7" s="1"/>
  <c r="AA593" i="7" s="1"/>
  <c r="AA594" i="7" s="1"/>
  <c r="AA595" i="7" s="1"/>
  <c r="AA596" i="7" s="1"/>
  <c r="AA597" i="7" s="1"/>
  <c r="AA598" i="7" s="1"/>
  <c r="AA599" i="7" s="1"/>
  <c r="AA600" i="7" s="1"/>
  <c r="AA601" i="7" s="1"/>
  <c r="AA602" i="7" s="1"/>
  <c r="AA603" i="7" s="1"/>
  <c r="AA604" i="7" s="1"/>
  <c r="AA605" i="7" s="1"/>
  <c r="AA606" i="7" s="1"/>
  <c r="AA607" i="7" s="1"/>
  <c r="AA608" i="7" s="1"/>
  <c r="AA609" i="7" s="1"/>
  <c r="AA610" i="7" s="1"/>
  <c r="AA611" i="7" s="1"/>
  <c r="AA612" i="7" s="1"/>
  <c r="AA613" i="7" s="1"/>
  <c r="AA614" i="7" s="1"/>
  <c r="AA615" i="7" s="1"/>
  <c r="AA616" i="7" s="1"/>
  <c r="AA617" i="7" s="1"/>
  <c r="AA618" i="7" s="1"/>
  <c r="AA619" i="7" s="1"/>
  <c r="AA620" i="7" s="1"/>
  <c r="AA621" i="7" s="1"/>
  <c r="AA622" i="7" s="1"/>
  <c r="AA623" i="7" s="1"/>
  <c r="AA624" i="7" s="1"/>
  <c r="AA625" i="7" s="1"/>
  <c r="AA626" i="7" s="1"/>
  <c r="AA627" i="7" s="1"/>
  <c r="AA628" i="7" s="1"/>
  <c r="AA629" i="7" s="1"/>
  <c r="AA630" i="7" s="1"/>
  <c r="AA631" i="7" s="1"/>
  <c r="AA632" i="7" s="1"/>
  <c r="AA633" i="7" s="1"/>
  <c r="AA634" i="7" s="1"/>
  <c r="AA635" i="7" s="1"/>
  <c r="AA636" i="7" s="1"/>
  <c r="AA637" i="7" s="1"/>
  <c r="AA638" i="7" s="1"/>
  <c r="AA639" i="7" s="1"/>
  <c r="AA640" i="7" s="1"/>
  <c r="AA641" i="7" s="1"/>
  <c r="AA642" i="7" s="1"/>
  <c r="AA643" i="7" s="1"/>
  <c r="AA644" i="7" s="1"/>
  <c r="AA645" i="7" s="1"/>
  <c r="AA646" i="7" s="1"/>
  <c r="AA647" i="7" s="1"/>
  <c r="AA648" i="7" s="1"/>
  <c r="AA649" i="7" s="1"/>
  <c r="AA650" i="7" s="1"/>
  <c r="AA651" i="7" s="1"/>
  <c r="AA652" i="7" s="1"/>
  <c r="AA653" i="7" s="1"/>
  <c r="AA654" i="7" s="1"/>
  <c r="AA655" i="7" s="1"/>
  <c r="AA656" i="7" s="1"/>
  <c r="AA657" i="7" s="1"/>
  <c r="AA658" i="7" s="1"/>
  <c r="AA659" i="7" s="1"/>
  <c r="AA660" i="7" s="1"/>
  <c r="AA661" i="7" s="1"/>
  <c r="AA662" i="7" s="1"/>
  <c r="AA663" i="7" s="1"/>
  <c r="AA664" i="7" s="1"/>
  <c r="AA665" i="7" s="1"/>
  <c r="AA666" i="7" s="1"/>
  <c r="AA667" i="7" s="1"/>
  <c r="AA668" i="7" s="1"/>
  <c r="AA669" i="7" s="1"/>
  <c r="AA670" i="7" s="1"/>
  <c r="AA671" i="7" s="1"/>
  <c r="AA672" i="7" s="1"/>
  <c r="AA673" i="7" s="1"/>
  <c r="AA674" i="7" s="1"/>
  <c r="AA675" i="7" s="1"/>
  <c r="AA676" i="7" s="1"/>
  <c r="AA677" i="7" s="1"/>
  <c r="AA678" i="7" s="1"/>
  <c r="AA679" i="7" s="1"/>
  <c r="AA680" i="7" s="1"/>
  <c r="AA681" i="7" s="1"/>
  <c r="AA682" i="7" s="1"/>
  <c r="AA683" i="7" s="1"/>
  <c r="AA684" i="7" s="1"/>
  <c r="AA685" i="7" s="1"/>
  <c r="AA686" i="7" s="1"/>
  <c r="AA687" i="7" s="1"/>
  <c r="AA688" i="7" s="1"/>
  <c r="AA689" i="7" s="1"/>
  <c r="AA690" i="7" s="1"/>
  <c r="AA691" i="7" s="1"/>
  <c r="AA692" i="7" s="1"/>
  <c r="AA693" i="7" s="1"/>
  <c r="AA694" i="7" s="1"/>
  <c r="AA695" i="7" s="1"/>
  <c r="AA696" i="7" s="1"/>
  <c r="AA697" i="7" s="1"/>
  <c r="AA698" i="7" s="1"/>
  <c r="AA699" i="7" s="1"/>
  <c r="AA700" i="7" s="1"/>
  <c r="AA701" i="7" s="1"/>
  <c r="AA702" i="7" s="1"/>
  <c r="AA703" i="7" s="1"/>
  <c r="AA704" i="7" s="1"/>
  <c r="AA705" i="7" s="1"/>
  <c r="AA706" i="7" s="1"/>
  <c r="AA707" i="7" s="1"/>
  <c r="AA708" i="7" s="1"/>
  <c r="AA709" i="7" s="1"/>
  <c r="AA710" i="7" s="1"/>
  <c r="AA711" i="7" s="1"/>
  <c r="AA712" i="7" s="1"/>
  <c r="AA713" i="7" s="1"/>
  <c r="AA714" i="7" s="1"/>
  <c r="AA715" i="7" s="1"/>
  <c r="AA716" i="7" s="1"/>
  <c r="AA717" i="7" s="1"/>
  <c r="AA718" i="7" s="1"/>
  <c r="AA719" i="7" s="1"/>
  <c r="AA720" i="7" s="1"/>
  <c r="AA721" i="7" s="1"/>
  <c r="AA722" i="7" s="1"/>
  <c r="AA723" i="7" s="1"/>
  <c r="AA724" i="7" s="1"/>
  <c r="AA725" i="7" s="1"/>
  <c r="AA726" i="7" s="1"/>
  <c r="AA727" i="7" s="1"/>
  <c r="AA728" i="7" s="1"/>
  <c r="AA729" i="7" s="1"/>
  <c r="AA730" i="7" s="1"/>
  <c r="AA731" i="7" s="1"/>
  <c r="AA732" i="7" s="1"/>
  <c r="AA733" i="7" s="1"/>
  <c r="AA734" i="7" s="1"/>
  <c r="AA735" i="7" s="1"/>
  <c r="AA736" i="7" s="1"/>
  <c r="AA737" i="7" s="1"/>
  <c r="AA738" i="7" s="1"/>
  <c r="AA739" i="7" s="1"/>
  <c r="AA740" i="7" s="1"/>
  <c r="AA741" i="7" s="1"/>
  <c r="AA742" i="7" s="1"/>
  <c r="AA743" i="7" s="1"/>
  <c r="AA744" i="7" s="1"/>
  <c r="AA745" i="7" s="1"/>
  <c r="AA746" i="7" s="1"/>
  <c r="AA747" i="7" s="1"/>
  <c r="AA748" i="7" s="1"/>
  <c r="AA749" i="7" s="1"/>
  <c r="AA750" i="7" s="1"/>
  <c r="AA751" i="7" s="1"/>
  <c r="AA752" i="7" s="1"/>
  <c r="AA753" i="7" s="1"/>
  <c r="AA754" i="7" s="1"/>
  <c r="AA755" i="7" s="1"/>
  <c r="AA756" i="7" s="1"/>
  <c r="AA757" i="7" s="1"/>
  <c r="AA758" i="7" s="1"/>
  <c r="AA759" i="7" s="1"/>
  <c r="AA760" i="7" s="1"/>
  <c r="AA761" i="7" s="1"/>
  <c r="AA762" i="7" s="1"/>
  <c r="AA763" i="7" s="1"/>
  <c r="AA764" i="7" s="1"/>
  <c r="AA765" i="7" s="1"/>
  <c r="AA766" i="7" s="1"/>
  <c r="AA767" i="7" s="1"/>
  <c r="AA768" i="7" s="1"/>
  <c r="AA769" i="7" s="1"/>
  <c r="AA770" i="7" s="1"/>
  <c r="AA771" i="7" s="1"/>
  <c r="AA772" i="7" s="1"/>
  <c r="AA773" i="7" s="1"/>
  <c r="AA774" i="7" s="1"/>
  <c r="AA775" i="7" s="1"/>
  <c r="AA776" i="7" s="1"/>
  <c r="AA777" i="7" s="1"/>
  <c r="AA778" i="7" s="1"/>
  <c r="AA779" i="7" s="1"/>
  <c r="AA780" i="7" s="1"/>
  <c r="AA781" i="7" s="1"/>
  <c r="AA782" i="7" s="1"/>
  <c r="AA783" i="7" s="1"/>
  <c r="AA784" i="7" s="1"/>
  <c r="AA785" i="7" s="1"/>
  <c r="AA786" i="7" s="1"/>
  <c r="AA787" i="7" s="1"/>
  <c r="AA788" i="7" s="1"/>
  <c r="AA789" i="7" s="1"/>
  <c r="AA790" i="7" s="1"/>
  <c r="AA791" i="7" s="1"/>
  <c r="AA792" i="7" s="1"/>
  <c r="AA793" i="7" s="1"/>
  <c r="AA794" i="7" s="1"/>
  <c r="AA795" i="7" s="1"/>
  <c r="AA796" i="7" s="1"/>
  <c r="AA797" i="7" s="1"/>
  <c r="AA798" i="7" s="1"/>
  <c r="AA799" i="7" s="1"/>
  <c r="AA800" i="7" s="1"/>
  <c r="AA801" i="7" s="1"/>
  <c r="AA802" i="7" s="1"/>
  <c r="AA803" i="7" s="1"/>
  <c r="AA804" i="7" s="1"/>
  <c r="AA805" i="7" s="1"/>
  <c r="AA806" i="7" s="1"/>
  <c r="AA807" i="7" s="1"/>
  <c r="AA808" i="7" s="1"/>
  <c r="AA809" i="7" s="1"/>
  <c r="AA810" i="7" s="1"/>
  <c r="AA811" i="7" s="1"/>
  <c r="AA812" i="7" s="1"/>
  <c r="AA813" i="7" s="1"/>
  <c r="AA814" i="7" s="1"/>
  <c r="AA815" i="7" s="1"/>
  <c r="AA816" i="7" s="1"/>
  <c r="AA817" i="7" s="1"/>
  <c r="AA818" i="7" s="1"/>
  <c r="AA819" i="7" s="1"/>
  <c r="AA820" i="7" s="1"/>
  <c r="AA821" i="7" s="1"/>
  <c r="AA822" i="7" s="1"/>
  <c r="AA823" i="7" s="1"/>
  <c r="AA824" i="7" s="1"/>
  <c r="AA825" i="7" s="1"/>
  <c r="AA826" i="7" s="1"/>
  <c r="AA827" i="7" s="1"/>
  <c r="AA828" i="7" s="1"/>
  <c r="AA829" i="7" s="1"/>
  <c r="AA830" i="7" s="1"/>
  <c r="AA831" i="7" s="1"/>
  <c r="AA832" i="7" s="1"/>
  <c r="AA833" i="7" s="1"/>
  <c r="AA834" i="7" s="1"/>
  <c r="AA835" i="7" s="1"/>
  <c r="AA836" i="7" s="1"/>
  <c r="AA837" i="7" s="1"/>
  <c r="AA838" i="7" s="1"/>
  <c r="AA839" i="7" s="1"/>
  <c r="AA840" i="7" s="1"/>
  <c r="AA841" i="7" s="1"/>
  <c r="AA842" i="7" s="1"/>
  <c r="AA843" i="7" s="1"/>
  <c r="AA844" i="7" s="1"/>
  <c r="AA845" i="7" s="1"/>
  <c r="AA846" i="7" s="1"/>
  <c r="AA847" i="7" s="1"/>
  <c r="AA848" i="7" s="1"/>
  <c r="AA849" i="7" s="1"/>
  <c r="AA850" i="7" s="1"/>
  <c r="AA851" i="7" s="1"/>
  <c r="AA852" i="7" s="1"/>
  <c r="AA853" i="7" s="1"/>
  <c r="AA854" i="7" s="1"/>
  <c r="AA855" i="7" s="1"/>
  <c r="AA856" i="7" s="1"/>
  <c r="AA857" i="7" s="1"/>
  <c r="AA858" i="7" s="1"/>
  <c r="AA859" i="7" s="1"/>
  <c r="AA860" i="7" s="1"/>
  <c r="AA861" i="7" s="1"/>
  <c r="AA862" i="7" s="1"/>
  <c r="AA863" i="7" s="1"/>
  <c r="AA864" i="7" s="1"/>
  <c r="AA865" i="7" s="1"/>
  <c r="AA866" i="7" s="1"/>
  <c r="AA867" i="7" s="1"/>
  <c r="AA868" i="7" s="1"/>
  <c r="AA869" i="7" s="1"/>
  <c r="AA870" i="7" s="1"/>
  <c r="AA871" i="7" s="1"/>
  <c r="AA872" i="7" s="1"/>
  <c r="AA873" i="7" s="1"/>
  <c r="AA874" i="7" s="1"/>
  <c r="AA875" i="7" s="1"/>
  <c r="AA876" i="7" s="1"/>
  <c r="AA877" i="7" s="1"/>
  <c r="AA878" i="7" s="1"/>
  <c r="AA879" i="7" s="1"/>
  <c r="AA880" i="7" s="1"/>
  <c r="AA881" i="7" s="1"/>
  <c r="AA882" i="7" s="1"/>
  <c r="AA883" i="7" s="1"/>
  <c r="AA884" i="7" s="1"/>
  <c r="AA885" i="7" s="1"/>
  <c r="AA886" i="7" s="1"/>
  <c r="AA887" i="7" s="1"/>
  <c r="AA888" i="7" s="1"/>
  <c r="AA889" i="7" s="1"/>
  <c r="AA890" i="7" s="1"/>
  <c r="AA891" i="7" s="1"/>
  <c r="AA892" i="7" s="1"/>
  <c r="AA893" i="7" s="1"/>
  <c r="AA894" i="7" s="1"/>
  <c r="AA895" i="7" s="1"/>
  <c r="AA896" i="7" s="1"/>
  <c r="AA897" i="7" s="1"/>
  <c r="AA898" i="7" s="1"/>
  <c r="AA899" i="7" s="1"/>
  <c r="AA900" i="7" s="1"/>
  <c r="AA901" i="7" s="1"/>
  <c r="AA902" i="7" s="1"/>
  <c r="AA903" i="7" s="1"/>
  <c r="AA904" i="7" s="1"/>
  <c r="AA905" i="7" s="1"/>
  <c r="AA906" i="7" s="1"/>
  <c r="AA907" i="7" s="1"/>
  <c r="AA908" i="7" s="1"/>
  <c r="AA909" i="7" s="1"/>
  <c r="AA910" i="7" s="1"/>
  <c r="AA911" i="7" s="1"/>
  <c r="AA912" i="7" s="1"/>
  <c r="AA913" i="7" s="1"/>
  <c r="AA914" i="7" s="1"/>
  <c r="AA915" i="7" s="1"/>
  <c r="AA916" i="7" s="1"/>
  <c r="AA917" i="7" s="1"/>
  <c r="AA918" i="7" s="1"/>
  <c r="AA919" i="7" s="1"/>
  <c r="AA920" i="7" s="1"/>
  <c r="AA921" i="7" s="1"/>
  <c r="AA922" i="7" s="1"/>
  <c r="AA923" i="7" s="1"/>
  <c r="AA924" i="7" s="1"/>
  <c r="AA925" i="7" s="1"/>
  <c r="AA926" i="7" s="1"/>
  <c r="AA927" i="7" s="1"/>
  <c r="AA928" i="7" s="1"/>
  <c r="AA929" i="7" s="1"/>
  <c r="AA930" i="7" s="1"/>
  <c r="AA931" i="7" s="1"/>
  <c r="AA932" i="7" s="1"/>
  <c r="AA933" i="7" s="1"/>
  <c r="AA934" i="7" s="1"/>
  <c r="AA935" i="7" s="1"/>
  <c r="AA936" i="7" s="1"/>
  <c r="AA937" i="7" s="1"/>
  <c r="AA938" i="7" s="1"/>
  <c r="AA939" i="7" s="1"/>
  <c r="AA940" i="7" s="1"/>
  <c r="AA941" i="7" s="1"/>
  <c r="AA942" i="7" s="1"/>
  <c r="AA943" i="7" s="1"/>
  <c r="AA944" i="7" s="1"/>
  <c r="AA945" i="7" s="1"/>
  <c r="AA946" i="7" s="1"/>
  <c r="AA947" i="7" s="1"/>
  <c r="AA948" i="7" s="1"/>
  <c r="AA949" i="7" s="1"/>
  <c r="AA950" i="7" s="1"/>
  <c r="AA951" i="7" s="1"/>
  <c r="AA952" i="7" s="1"/>
  <c r="AA953" i="7" s="1"/>
  <c r="AA954" i="7" s="1"/>
  <c r="AA955" i="7" s="1"/>
  <c r="AA956" i="7" s="1"/>
  <c r="AA957" i="7" s="1"/>
  <c r="AA958" i="7" s="1"/>
  <c r="AA959" i="7" s="1"/>
  <c r="AA960" i="7" s="1"/>
  <c r="AA961" i="7" s="1"/>
  <c r="AA962" i="7" s="1"/>
  <c r="AA963" i="7" s="1"/>
  <c r="AA964" i="7" s="1"/>
  <c r="AA965" i="7" s="1"/>
  <c r="AA966" i="7" s="1"/>
  <c r="AA967" i="7" s="1"/>
  <c r="AA968" i="7" s="1"/>
  <c r="AA969" i="7" s="1"/>
  <c r="AA970" i="7" s="1"/>
  <c r="AA971" i="7" s="1"/>
  <c r="AA972" i="7" s="1"/>
  <c r="AA973" i="7" s="1"/>
  <c r="AA974" i="7" s="1"/>
  <c r="AA975" i="7" s="1"/>
  <c r="AA976" i="7" s="1"/>
  <c r="AA977" i="7" s="1"/>
  <c r="AA978" i="7" s="1"/>
  <c r="AA979" i="7" s="1"/>
  <c r="AA980" i="7" s="1"/>
  <c r="AA981" i="7" s="1"/>
  <c r="AA982" i="7" s="1"/>
  <c r="AA983" i="7" s="1"/>
  <c r="AA984" i="7" s="1"/>
  <c r="AA985" i="7" s="1"/>
  <c r="AA986" i="7" s="1"/>
  <c r="AA987" i="7" s="1"/>
  <c r="AA988" i="7" s="1"/>
  <c r="AA989" i="7" s="1"/>
  <c r="AA990" i="7" s="1"/>
  <c r="AA991" i="7" s="1"/>
  <c r="AA992" i="7" s="1"/>
  <c r="AA993" i="7" s="1"/>
  <c r="AA994" i="7" s="1"/>
  <c r="AA995" i="7" s="1"/>
  <c r="AA996" i="7" s="1"/>
  <c r="AA997" i="7" s="1"/>
  <c r="AA998" i="7" s="1"/>
  <c r="AA999" i="7" s="1"/>
  <c r="AA1000" i="7" s="1"/>
  <c r="AA1001" i="7" s="1"/>
  <c r="D5" i="6"/>
  <c r="AA7" i="6"/>
  <c r="AA8" i="6" s="1"/>
  <c r="AA9" i="6" s="1"/>
  <c r="AA10" i="6" l="1"/>
  <c r="AA11" i="6" s="1"/>
  <c r="AA12" i="6" s="1"/>
  <c r="AA13" i="6" l="1"/>
  <c r="AA14" i="6" s="1"/>
  <c r="AA15" i="6" s="1"/>
  <c r="AA16" i="6" s="1"/>
  <c r="AA17" i="6" s="1"/>
  <c r="AA18" i="6" s="1"/>
  <c r="AA19" i="6" s="1"/>
  <c r="AA20" i="6" s="1"/>
  <c r="AA21" i="6" s="1"/>
  <c r="AA22" i="6" s="1"/>
  <c r="AA23" i="6" s="1"/>
  <c r="AA24" i="6" s="1"/>
  <c r="AA25" i="6" s="1"/>
  <c r="AA26" i="6" s="1"/>
  <c r="AA27" i="6" s="1"/>
  <c r="AA28" i="6" s="1"/>
  <c r="AA29" i="6" s="1"/>
  <c r="AA30" i="6" s="1"/>
  <c r="AA31" i="6" s="1"/>
  <c r="AA32" i="6" s="1"/>
  <c r="AA33" i="6" s="1"/>
  <c r="AA34" i="6" s="1"/>
  <c r="AA35" i="6" s="1"/>
  <c r="AA36" i="6" s="1"/>
  <c r="AA37" i="6" s="1"/>
  <c r="AA38" i="6" s="1"/>
  <c r="AA39" i="6" s="1"/>
  <c r="AA40" i="6" s="1"/>
  <c r="AA41" i="6" s="1"/>
  <c r="AA42" i="6" s="1"/>
  <c r="AA43" i="6" s="1"/>
  <c r="AA44" i="6" s="1"/>
  <c r="AA45" i="6" s="1"/>
  <c r="AA46" i="6" s="1"/>
  <c r="AA47" i="6" s="1"/>
  <c r="AA48" i="6" s="1"/>
  <c r="AA49" i="6" s="1"/>
  <c r="AA50" i="6" s="1"/>
  <c r="AA51" i="6" s="1"/>
  <c r="AA52" i="6" s="1"/>
  <c r="AA53" i="6" s="1"/>
  <c r="AA54" i="6" s="1"/>
  <c r="AA55" i="6" s="1"/>
  <c r="AA56" i="6" s="1"/>
  <c r="AA57" i="6" s="1"/>
  <c r="AA58" i="6" s="1"/>
  <c r="AA59" i="6" s="1"/>
  <c r="AA60" i="6" s="1"/>
  <c r="AA61" i="6" s="1"/>
  <c r="AA62" i="6" s="1"/>
  <c r="AA63" i="6" s="1"/>
  <c r="AA64" i="6" s="1"/>
  <c r="AA65" i="6" s="1"/>
  <c r="AA66" i="6" s="1"/>
  <c r="AA67" i="6" s="1"/>
  <c r="AA68" i="6" s="1"/>
  <c r="AA69" i="6" s="1"/>
  <c r="AA70" i="6" s="1"/>
  <c r="AA71" i="6" s="1"/>
  <c r="AA72" i="6" s="1"/>
  <c r="AA73" i="6" s="1"/>
  <c r="AA74" i="6" s="1"/>
  <c r="AA75" i="6" s="1"/>
  <c r="AA76" i="6" s="1"/>
  <c r="AA77" i="6" s="1"/>
  <c r="AA78" i="6" s="1"/>
  <c r="AA79" i="6" s="1"/>
  <c r="AA80" i="6" s="1"/>
  <c r="AA81" i="6" s="1"/>
  <c r="AA82" i="6" s="1"/>
  <c r="AA83" i="6" s="1"/>
  <c r="AA84" i="6" s="1"/>
  <c r="AA85" i="6" s="1"/>
  <c r="AA86" i="6" s="1"/>
  <c r="AA87" i="6" s="1"/>
  <c r="AA88" i="6" s="1"/>
  <c r="AA89" i="6" s="1"/>
  <c r="AA90" i="6" s="1"/>
  <c r="AA91" i="6" s="1"/>
  <c r="AA92" i="6" s="1"/>
  <c r="AA93" i="6" s="1"/>
  <c r="AA94" i="6" s="1"/>
  <c r="AA95" i="6" s="1"/>
  <c r="AA96" i="6" s="1"/>
  <c r="AA97" i="6" s="1"/>
  <c r="AA98" i="6" s="1"/>
  <c r="AA99" i="6" s="1"/>
  <c r="AA100" i="6" s="1"/>
  <c r="AA101" i="6" s="1"/>
  <c r="AA102" i="6" s="1"/>
  <c r="AA103" i="6" s="1"/>
  <c r="AA104" i="6" s="1"/>
  <c r="AA105" i="6" s="1"/>
  <c r="AA106" i="6" s="1"/>
  <c r="AA107" i="6" s="1"/>
  <c r="AA108" i="6" s="1"/>
  <c r="AA109" i="6" s="1"/>
  <c r="AA110" i="6" s="1"/>
  <c r="AA111" i="6" s="1"/>
  <c r="AA112" i="6" s="1"/>
  <c r="AA113" i="6" s="1"/>
  <c r="AA114" i="6" s="1"/>
  <c r="AA115" i="6" s="1"/>
  <c r="AA116" i="6" s="1"/>
  <c r="AA117" i="6" s="1"/>
  <c r="AA118" i="6" s="1"/>
  <c r="AA119" i="6" s="1"/>
  <c r="AA120" i="6" s="1"/>
  <c r="AA121" i="6" s="1"/>
  <c r="AA122" i="6" s="1"/>
  <c r="AA123" i="6" s="1"/>
  <c r="AA124" i="6" s="1"/>
  <c r="AA125" i="6" s="1"/>
  <c r="AA126" i="6" s="1"/>
  <c r="AA127" i="6" s="1"/>
  <c r="AA128" i="6" s="1"/>
  <c r="AA129" i="6" s="1"/>
  <c r="AA130" i="6" s="1"/>
  <c r="AA131" i="6" s="1"/>
  <c r="AA132" i="6" s="1"/>
  <c r="AA133" i="6" s="1"/>
  <c r="AA134" i="6" s="1"/>
  <c r="AA135" i="6" s="1"/>
  <c r="AA136" i="6" s="1"/>
  <c r="AA137" i="6" s="1"/>
  <c r="AA138" i="6" s="1"/>
  <c r="AA139" i="6" s="1"/>
  <c r="AA140" i="6" s="1"/>
  <c r="AA141" i="6" s="1"/>
  <c r="AA142" i="6" s="1"/>
  <c r="AA143" i="6" s="1"/>
  <c r="AA144" i="6" s="1"/>
  <c r="AA145" i="6" s="1"/>
  <c r="AA146" i="6" s="1"/>
  <c r="AA147" i="6" s="1"/>
  <c r="AA148" i="6" s="1"/>
  <c r="AA149" i="6" s="1"/>
  <c r="AA150" i="6" s="1"/>
  <c r="AA151" i="6" s="1"/>
  <c r="AA152" i="6" s="1"/>
  <c r="AA153" i="6" s="1"/>
  <c r="AA154" i="6" s="1"/>
  <c r="AA155" i="6" s="1"/>
  <c r="AA156" i="6" s="1"/>
  <c r="AA157" i="6" s="1"/>
  <c r="AA158" i="6" s="1"/>
  <c r="AA159" i="6" s="1"/>
  <c r="AA160" i="6" s="1"/>
  <c r="AA161" i="6" s="1"/>
  <c r="AA162" i="6" s="1"/>
  <c r="AA163" i="6" s="1"/>
  <c r="AA164" i="6" s="1"/>
  <c r="AA165" i="6" s="1"/>
  <c r="AA166" i="6" s="1"/>
  <c r="AA167" i="6" s="1"/>
  <c r="AA168" i="6" s="1"/>
  <c r="AA169" i="6" s="1"/>
  <c r="AA170" i="6" s="1"/>
  <c r="AA171" i="6" s="1"/>
  <c r="AA172" i="6" s="1"/>
  <c r="AA173" i="6" s="1"/>
  <c r="AA174" i="6" s="1"/>
  <c r="AA175" i="6" s="1"/>
  <c r="AA176" i="6" s="1"/>
  <c r="AA177" i="6" s="1"/>
  <c r="AA178" i="6" s="1"/>
  <c r="AA179" i="6" s="1"/>
  <c r="AA180" i="6" s="1"/>
  <c r="AA181" i="6" s="1"/>
  <c r="AA182" i="6" s="1"/>
  <c r="AA183" i="6" s="1"/>
  <c r="AA184" i="6" s="1"/>
  <c r="AA185" i="6" s="1"/>
  <c r="AA186" i="6" s="1"/>
  <c r="AA187" i="6" s="1"/>
  <c r="AA188" i="6" s="1"/>
  <c r="AA189" i="6" s="1"/>
  <c r="AA190" i="6" s="1"/>
  <c r="AA191" i="6" s="1"/>
  <c r="AA192" i="6" s="1"/>
  <c r="AA193" i="6" s="1"/>
  <c r="AA194" i="6" s="1"/>
  <c r="AA195" i="6" s="1"/>
  <c r="AA196" i="6" s="1"/>
  <c r="AA197" i="6" s="1"/>
  <c r="AA198" i="6" s="1"/>
  <c r="AA199" i="6" s="1"/>
  <c r="AA200" i="6" s="1"/>
  <c r="AA201" i="6" s="1"/>
  <c r="AA202" i="6" s="1"/>
  <c r="AA203" i="6" s="1"/>
  <c r="AA204" i="6" s="1"/>
  <c r="AA205" i="6" s="1"/>
  <c r="AA206" i="6" s="1"/>
  <c r="AA207" i="6" s="1"/>
  <c r="AA208" i="6" s="1"/>
  <c r="AA209" i="6" s="1"/>
  <c r="AA210" i="6" s="1"/>
  <c r="AA211" i="6" s="1"/>
  <c r="AA212" i="6" s="1"/>
  <c r="AA213" i="6" s="1"/>
  <c r="AA214" i="6" s="1"/>
  <c r="AA215" i="6" s="1"/>
  <c r="AA216" i="6" s="1"/>
  <c r="AA217" i="6" s="1"/>
  <c r="AA218" i="6" s="1"/>
  <c r="AA219" i="6" s="1"/>
  <c r="AA220" i="6" s="1"/>
  <c r="AA221" i="6" s="1"/>
  <c r="AA222" i="6" s="1"/>
  <c r="AA223" i="6" s="1"/>
  <c r="AA224" i="6" s="1"/>
  <c r="AA225" i="6" s="1"/>
  <c r="AA226" i="6" s="1"/>
  <c r="AA227" i="6" s="1"/>
  <c r="AA228" i="6" s="1"/>
  <c r="AA229" i="6" s="1"/>
  <c r="AA230" i="6" s="1"/>
  <c r="AA231" i="6" s="1"/>
  <c r="AA232" i="6" s="1"/>
  <c r="AA233" i="6" s="1"/>
  <c r="AA234" i="6" s="1"/>
  <c r="AA235" i="6" s="1"/>
  <c r="AA236" i="6" s="1"/>
  <c r="AA237" i="6" s="1"/>
  <c r="AA238" i="6" s="1"/>
  <c r="AA239" i="6" s="1"/>
  <c r="AA240" i="6" s="1"/>
  <c r="AA241" i="6" s="1"/>
  <c r="AA242" i="6" s="1"/>
  <c r="AA243" i="6" s="1"/>
  <c r="AA244" i="6" s="1"/>
  <c r="AA245" i="6" s="1"/>
  <c r="AA246" i="6" s="1"/>
  <c r="AA247" i="6" s="1"/>
  <c r="AA248" i="6" s="1"/>
  <c r="AA249" i="6" s="1"/>
  <c r="AA250" i="6" s="1"/>
  <c r="AA251" i="6" s="1"/>
  <c r="AA252" i="6" s="1"/>
  <c r="AA253" i="6" s="1"/>
  <c r="AA254" i="6" s="1"/>
  <c r="AA255" i="6" s="1"/>
  <c r="AA256" i="6" s="1"/>
  <c r="AA257" i="6" s="1"/>
  <c r="AA258" i="6" s="1"/>
  <c r="AA259" i="6" s="1"/>
  <c r="AA260" i="6" s="1"/>
  <c r="AA261" i="6" s="1"/>
  <c r="AA262" i="6" s="1"/>
  <c r="AA263" i="6" s="1"/>
  <c r="AA264" i="6" s="1"/>
  <c r="AA265" i="6" s="1"/>
  <c r="AA266" i="6" s="1"/>
  <c r="AA267" i="6" s="1"/>
  <c r="AA268" i="6" s="1"/>
  <c r="AA269" i="6" s="1"/>
  <c r="AA270" i="6" s="1"/>
  <c r="AA271" i="6" s="1"/>
  <c r="AA272" i="6" s="1"/>
  <c r="AA273" i="6" s="1"/>
  <c r="AA274" i="6" s="1"/>
  <c r="AA275" i="6" s="1"/>
  <c r="AA276" i="6" s="1"/>
  <c r="AA277" i="6" s="1"/>
  <c r="AA278" i="6" s="1"/>
  <c r="AA279" i="6" s="1"/>
  <c r="AA280" i="6" s="1"/>
  <c r="AA281" i="6" s="1"/>
  <c r="AA282" i="6" s="1"/>
  <c r="AA283" i="6" s="1"/>
  <c r="AA284" i="6" s="1"/>
  <c r="AA285" i="6" s="1"/>
  <c r="AA286" i="6" s="1"/>
  <c r="AA287" i="6" s="1"/>
  <c r="AA288" i="6" s="1"/>
  <c r="AA289" i="6" s="1"/>
  <c r="AA290" i="6" s="1"/>
  <c r="AA291" i="6" s="1"/>
  <c r="AA292" i="6" s="1"/>
  <c r="AA293" i="6" s="1"/>
  <c r="AA294" i="6" s="1"/>
  <c r="AA295" i="6" s="1"/>
  <c r="AA296" i="6" s="1"/>
  <c r="AA297" i="6" s="1"/>
  <c r="AA298" i="6" s="1"/>
  <c r="AA299" i="6" s="1"/>
  <c r="AA300" i="6" s="1"/>
  <c r="AA301" i="6" s="1"/>
  <c r="AA302" i="6" s="1"/>
  <c r="AA303" i="6" s="1"/>
  <c r="AA304" i="6" s="1"/>
  <c r="AA305" i="6" s="1"/>
  <c r="AA306" i="6" s="1"/>
  <c r="AA307" i="6" s="1"/>
  <c r="AA308" i="6" s="1"/>
  <c r="AA309" i="6" s="1"/>
  <c r="AA310" i="6" s="1"/>
  <c r="AA311" i="6" s="1"/>
  <c r="AA312" i="6" s="1"/>
  <c r="AA313" i="6" s="1"/>
  <c r="AA314" i="6" s="1"/>
  <c r="AA315" i="6" s="1"/>
  <c r="AA316" i="6" s="1"/>
  <c r="AA317" i="6" s="1"/>
  <c r="AA318" i="6" s="1"/>
  <c r="AA319" i="6" s="1"/>
  <c r="AA320" i="6" s="1"/>
  <c r="AA321" i="6" s="1"/>
  <c r="AA322" i="6" s="1"/>
  <c r="AA323" i="6" s="1"/>
  <c r="AA324" i="6" s="1"/>
  <c r="AA325" i="6" s="1"/>
  <c r="AA326" i="6" s="1"/>
  <c r="AA327" i="6" s="1"/>
  <c r="AA328" i="6" s="1"/>
  <c r="AA329" i="6" s="1"/>
  <c r="AA330" i="6" s="1"/>
  <c r="AA331" i="6" s="1"/>
  <c r="AA332" i="6" s="1"/>
  <c r="AA333" i="6" s="1"/>
  <c r="AA334" i="6" s="1"/>
  <c r="AA335" i="6" s="1"/>
  <c r="AA336" i="6" s="1"/>
  <c r="AA337" i="6" s="1"/>
  <c r="AA338" i="6" s="1"/>
  <c r="AA339" i="6" s="1"/>
  <c r="AA340" i="6" s="1"/>
  <c r="AA341" i="6" s="1"/>
  <c r="AA342" i="6" s="1"/>
  <c r="AA343" i="6" s="1"/>
  <c r="AA344" i="6" s="1"/>
  <c r="AA345" i="6" s="1"/>
  <c r="AA346" i="6" s="1"/>
  <c r="AA347" i="6" s="1"/>
  <c r="AA348" i="6" s="1"/>
  <c r="AA349" i="6" s="1"/>
  <c r="AA350" i="6" s="1"/>
  <c r="AA351" i="6" s="1"/>
  <c r="AA352" i="6" s="1"/>
  <c r="AA353" i="6" s="1"/>
  <c r="AA354" i="6" s="1"/>
  <c r="AA355" i="6" s="1"/>
  <c r="AA356" i="6" s="1"/>
  <c r="AA357" i="6" s="1"/>
  <c r="AA358" i="6" s="1"/>
  <c r="AA359" i="6" s="1"/>
  <c r="AA360" i="6" s="1"/>
  <c r="AA361" i="6" s="1"/>
  <c r="AA362" i="6" s="1"/>
  <c r="AA363" i="6" s="1"/>
  <c r="AA364" i="6" s="1"/>
  <c r="AA365" i="6" s="1"/>
  <c r="AA366" i="6" s="1"/>
  <c r="AA367" i="6" s="1"/>
  <c r="AA368" i="6" s="1"/>
  <c r="AA369" i="6" s="1"/>
  <c r="AA370" i="6" s="1"/>
  <c r="AA371" i="6" s="1"/>
  <c r="AA372" i="6" s="1"/>
  <c r="AA373" i="6" s="1"/>
  <c r="AA374" i="6" s="1"/>
  <c r="AA375" i="6" s="1"/>
  <c r="AA376" i="6" s="1"/>
  <c r="AA377" i="6" s="1"/>
  <c r="AA378" i="6" s="1"/>
  <c r="AA379" i="6" s="1"/>
  <c r="AA380" i="6" s="1"/>
  <c r="AA381" i="6" s="1"/>
  <c r="AA382" i="6" s="1"/>
  <c r="AA383" i="6" s="1"/>
  <c r="AA384" i="6" s="1"/>
  <c r="AA385" i="6" s="1"/>
  <c r="AA386" i="6" s="1"/>
  <c r="AA387" i="6" s="1"/>
  <c r="AA388" i="6" s="1"/>
  <c r="AA389" i="6" s="1"/>
  <c r="AA390" i="6" s="1"/>
  <c r="AA391" i="6" s="1"/>
  <c r="AA392" i="6" s="1"/>
  <c r="AA393" i="6" s="1"/>
  <c r="AA394" i="6" s="1"/>
  <c r="AA395" i="6" s="1"/>
  <c r="AA396" i="6" s="1"/>
  <c r="AA397" i="6" s="1"/>
  <c r="AA398" i="6" s="1"/>
  <c r="AA399" i="6" s="1"/>
  <c r="AA400" i="6" s="1"/>
  <c r="AA401" i="6" s="1"/>
  <c r="AA402" i="6" s="1"/>
  <c r="AA403" i="6" s="1"/>
  <c r="AA404" i="6" s="1"/>
  <c r="AA405" i="6" s="1"/>
  <c r="AA406" i="6" s="1"/>
  <c r="AA407" i="6" s="1"/>
  <c r="AA408" i="6" s="1"/>
  <c r="AA409" i="6" s="1"/>
  <c r="AA410" i="6" s="1"/>
  <c r="AA411" i="6" s="1"/>
  <c r="AA412" i="6" s="1"/>
  <c r="AA413" i="6" s="1"/>
  <c r="AA414" i="6" s="1"/>
  <c r="AA415" i="6" s="1"/>
  <c r="AA416" i="6" s="1"/>
  <c r="AA417" i="6" s="1"/>
  <c r="AA418" i="6" s="1"/>
  <c r="AA419" i="6" s="1"/>
  <c r="AA420" i="6" s="1"/>
  <c r="AA421" i="6" s="1"/>
  <c r="AA422" i="6" s="1"/>
  <c r="AA423" i="6" s="1"/>
  <c r="AA424" i="6" s="1"/>
  <c r="AA425" i="6" s="1"/>
  <c r="AA426" i="6" s="1"/>
  <c r="AA427" i="6" s="1"/>
  <c r="AA428" i="6" s="1"/>
  <c r="AA429" i="6" s="1"/>
  <c r="AA430" i="6" s="1"/>
  <c r="AA431" i="6" s="1"/>
  <c r="AA432" i="6" s="1"/>
  <c r="AA433" i="6" s="1"/>
  <c r="AA434" i="6" s="1"/>
  <c r="AA435" i="6" s="1"/>
  <c r="AA436" i="6" s="1"/>
  <c r="AA437" i="6" s="1"/>
  <c r="AA438" i="6" s="1"/>
  <c r="AA439" i="6" s="1"/>
  <c r="AA440" i="6" s="1"/>
  <c r="AA441" i="6" s="1"/>
  <c r="AA442" i="6" s="1"/>
  <c r="AA443" i="6" s="1"/>
  <c r="AA444" i="6" s="1"/>
  <c r="AA445" i="6" s="1"/>
  <c r="AA446" i="6" s="1"/>
  <c r="AA447" i="6" s="1"/>
  <c r="AA448" i="6" s="1"/>
  <c r="AA449" i="6" s="1"/>
  <c r="AA450" i="6" s="1"/>
  <c r="AA451" i="6" s="1"/>
  <c r="AA452" i="6" s="1"/>
  <c r="AA453" i="6" s="1"/>
  <c r="AA454" i="6" s="1"/>
  <c r="AA455" i="6" s="1"/>
  <c r="AA456" i="6" s="1"/>
  <c r="AA457" i="6" s="1"/>
  <c r="AA458" i="6" s="1"/>
  <c r="AA459" i="6" s="1"/>
  <c r="AA460" i="6" s="1"/>
  <c r="AA461" i="6" s="1"/>
  <c r="AA462" i="6" s="1"/>
  <c r="AA463" i="6" s="1"/>
  <c r="AA464" i="6" s="1"/>
  <c r="AA465" i="6" s="1"/>
  <c r="AA466" i="6" s="1"/>
  <c r="AA467" i="6" s="1"/>
  <c r="AA468" i="6" s="1"/>
  <c r="AA469" i="6" s="1"/>
  <c r="AA470" i="6" s="1"/>
  <c r="AA471" i="6" s="1"/>
  <c r="AA472" i="6" s="1"/>
  <c r="AA473" i="6" s="1"/>
  <c r="AA474" i="6" s="1"/>
  <c r="AA475" i="6" s="1"/>
  <c r="AA476" i="6" s="1"/>
  <c r="AA477" i="6" s="1"/>
  <c r="AA478" i="6" s="1"/>
  <c r="AA479" i="6" s="1"/>
  <c r="AA480" i="6" s="1"/>
  <c r="AA481" i="6" s="1"/>
  <c r="AA482" i="6" s="1"/>
  <c r="AA483" i="6" s="1"/>
  <c r="AA484" i="6" s="1"/>
  <c r="AA485" i="6" s="1"/>
  <c r="AA486" i="6" s="1"/>
  <c r="AA487" i="6" s="1"/>
  <c r="AA488" i="6" s="1"/>
  <c r="AA489" i="6" s="1"/>
  <c r="AA490" i="6" s="1"/>
  <c r="AA491" i="6" s="1"/>
  <c r="AA492" i="6" s="1"/>
  <c r="AA493" i="6" s="1"/>
  <c r="AA494" i="6" s="1"/>
  <c r="AA495" i="6" s="1"/>
  <c r="AA496" i="6" s="1"/>
  <c r="AA497" i="6" s="1"/>
  <c r="AA498" i="6" s="1"/>
  <c r="AA499" i="6" s="1"/>
  <c r="AA500" i="6" s="1"/>
  <c r="AA501" i="6" s="1"/>
  <c r="AA502" i="6" s="1"/>
  <c r="AA503" i="6" s="1"/>
  <c r="AA504" i="6" s="1"/>
  <c r="AA505" i="6" s="1"/>
  <c r="AA506" i="6" s="1"/>
  <c r="AA507" i="6" s="1"/>
  <c r="AA508" i="6" s="1"/>
  <c r="AA509" i="6" s="1"/>
  <c r="AA510" i="6" s="1"/>
  <c r="AA511" i="6" s="1"/>
  <c r="AA512" i="6" s="1"/>
  <c r="AA513" i="6" s="1"/>
  <c r="AA514" i="6" s="1"/>
  <c r="AA515" i="6" s="1"/>
  <c r="AA516" i="6" s="1"/>
  <c r="AA517" i="6" s="1"/>
  <c r="AA518" i="6" s="1"/>
  <c r="AA519" i="6" s="1"/>
  <c r="AA520" i="6" s="1"/>
  <c r="AA521" i="6" s="1"/>
  <c r="AA522" i="6" s="1"/>
  <c r="AA523" i="6" s="1"/>
  <c r="AA524" i="6" s="1"/>
  <c r="AA525" i="6" s="1"/>
  <c r="AA526" i="6" s="1"/>
  <c r="AA527" i="6" s="1"/>
  <c r="AA528" i="6" s="1"/>
  <c r="AA529" i="6" s="1"/>
  <c r="AA530" i="6" s="1"/>
  <c r="AA531" i="6" s="1"/>
  <c r="AA532" i="6" s="1"/>
  <c r="AA533" i="6" s="1"/>
  <c r="AA534" i="6" s="1"/>
  <c r="AA535" i="6" s="1"/>
  <c r="AA536" i="6" s="1"/>
  <c r="AA537" i="6" s="1"/>
  <c r="AA538" i="6" s="1"/>
  <c r="AA539" i="6" s="1"/>
  <c r="AA540" i="6" s="1"/>
  <c r="AA541" i="6" s="1"/>
  <c r="AA542" i="6" s="1"/>
  <c r="AA543" i="6" s="1"/>
  <c r="AA544" i="6" s="1"/>
  <c r="AA545" i="6" s="1"/>
  <c r="AA546" i="6" s="1"/>
  <c r="AA547" i="6" s="1"/>
  <c r="AA548" i="6" s="1"/>
  <c r="AA549" i="6" s="1"/>
  <c r="AA550" i="6" s="1"/>
  <c r="AA551" i="6" s="1"/>
  <c r="AA552" i="6" s="1"/>
  <c r="AA553" i="6" s="1"/>
  <c r="AA554" i="6" s="1"/>
  <c r="AA555" i="6" s="1"/>
  <c r="AA556" i="6" s="1"/>
  <c r="AA557" i="6" s="1"/>
  <c r="AA558" i="6" s="1"/>
  <c r="AA559" i="6" s="1"/>
  <c r="AA560" i="6" s="1"/>
  <c r="AA561" i="6" s="1"/>
  <c r="AA562" i="6" s="1"/>
  <c r="AA563" i="6" s="1"/>
  <c r="AA564" i="6" s="1"/>
  <c r="AA565" i="6" s="1"/>
  <c r="AA566" i="6" s="1"/>
  <c r="AA567" i="6" s="1"/>
  <c r="AA568" i="6" s="1"/>
  <c r="AA569" i="6" s="1"/>
  <c r="AA570" i="6" s="1"/>
  <c r="AA571" i="6" s="1"/>
  <c r="AA572" i="6" s="1"/>
  <c r="AA573" i="6" s="1"/>
  <c r="AA574" i="6" s="1"/>
  <c r="AA575" i="6" s="1"/>
  <c r="AA576" i="6" s="1"/>
  <c r="AA577" i="6" s="1"/>
  <c r="AA578" i="6" s="1"/>
  <c r="AA579" i="6" s="1"/>
  <c r="AA580" i="6" s="1"/>
  <c r="AA581" i="6" s="1"/>
  <c r="AA582" i="6" s="1"/>
  <c r="AA583" i="6" s="1"/>
  <c r="AA584" i="6" s="1"/>
  <c r="AA585" i="6" s="1"/>
  <c r="AA586" i="6" s="1"/>
  <c r="AA587" i="6" s="1"/>
  <c r="AA588" i="6" s="1"/>
  <c r="AA589" i="6" s="1"/>
  <c r="AA590" i="6" s="1"/>
  <c r="AA591" i="6" s="1"/>
  <c r="AA592" i="6" s="1"/>
  <c r="AA593" i="6" s="1"/>
  <c r="AA594" i="6" s="1"/>
  <c r="AA595" i="6" s="1"/>
  <c r="AA596" i="6" s="1"/>
  <c r="AA597" i="6" s="1"/>
  <c r="AA598" i="6" s="1"/>
  <c r="AA599" i="6" s="1"/>
  <c r="AA600" i="6" s="1"/>
  <c r="AA601" i="6" s="1"/>
  <c r="AA602" i="6" s="1"/>
  <c r="AA603" i="6" s="1"/>
  <c r="AA604" i="6" s="1"/>
  <c r="AA605" i="6" s="1"/>
  <c r="AA606" i="6" s="1"/>
  <c r="AA607" i="6" s="1"/>
  <c r="AA608" i="6" s="1"/>
  <c r="AA609" i="6" s="1"/>
  <c r="AA610" i="6" s="1"/>
  <c r="AA611" i="6" s="1"/>
  <c r="AA612" i="6" s="1"/>
  <c r="AA613" i="6" s="1"/>
  <c r="AA614" i="6" s="1"/>
  <c r="AA615" i="6" s="1"/>
  <c r="AA616" i="6" s="1"/>
  <c r="AA617" i="6" s="1"/>
  <c r="AA618" i="6" s="1"/>
  <c r="AA619" i="6" s="1"/>
  <c r="AA620" i="6" s="1"/>
  <c r="AA621" i="6" s="1"/>
  <c r="AA622" i="6" s="1"/>
  <c r="AA623" i="6" s="1"/>
  <c r="AA624" i="6" s="1"/>
  <c r="AA625" i="6" s="1"/>
  <c r="AA626" i="6" s="1"/>
  <c r="AA627" i="6" s="1"/>
  <c r="AA628" i="6" s="1"/>
  <c r="AA629" i="6" s="1"/>
  <c r="AA630" i="6" s="1"/>
  <c r="AA631" i="6" s="1"/>
  <c r="AA632" i="6" s="1"/>
  <c r="AA633" i="6" s="1"/>
  <c r="AA634" i="6" s="1"/>
  <c r="AA635" i="6" s="1"/>
  <c r="AA636" i="6" s="1"/>
  <c r="AA637" i="6" s="1"/>
  <c r="AA638" i="6" s="1"/>
  <c r="AA639" i="6" s="1"/>
  <c r="AA640" i="6" s="1"/>
  <c r="AA641" i="6" s="1"/>
  <c r="AA642" i="6" s="1"/>
  <c r="AA643" i="6" s="1"/>
  <c r="AA644" i="6" s="1"/>
  <c r="AA645" i="6" s="1"/>
  <c r="AA646" i="6" s="1"/>
  <c r="AA647" i="6" s="1"/>
  <c r="AA648" i="6" s="1"/>
  <c r="AA649" i="6" s="1"/>
  <c r="AA650" i="6" s="1"/>
  <c r="AA651" i="6" s="1"/>
  <c r="AA652" i="6" s="1"/>
  <c r="AA653" i="6" s="1"/>
  <c r="AA654" i="6" s="1"/>
  <c r="AA655" i="6" s="1"/>
  <c r="AA656" i="6" s="1"/>
  <c r="AA657" i="6" s="1"/>
  <c r="AA658" i="6" s="1"/>
  <c r="AA659" i="6" s="1"/>
  <c r="AA660" i="6" s="1"/>
  <c r="AA661" i="6" s="1"/>
  <c r="AA662" i="6" s="1"/>
  <c r="AA663" i="6" s="1"/>
  <c r="AA664" i="6" s="1"/>
  <c r="AA665" i="6" s="1"/>
  <c r="AA666" i="6" s="1"/>
  <c r="AA667" i="6" s="1"/>
  <c r="AA668" i="6" s="1"/>
  <c r="AA669" i="6" s="1"/>
  <c r="AA670" i="6" s="1"/>
  <c r="AA671" i="6" s="1"/>
  <c r="AA672" i="6" s="1"/>
  <c r="AA673" i="6" s="1"/>
  <c r="AA674" i="6" s="1"/>
  <c r="AA675" i="6" s="1"/>
  <c r="AA676" i="6" s="1"/>
  <c r="AA677" i="6" s="1"/>
  <c r="AA678" i="6" s="1"/>
  <c r="AA679" i="6" s="1"/>
  <c r="AA680" i="6" s="1"/>
  <c r="AA681" i="6" s="1"/>
  <c r="AA682" i="6" s="1"/>
  <c r="AA683" i="6" s="1"/>
  <c r="AA684" i="6" s="1"/>
  <c r="AA685" i="6" s="1"/>
  <c r="AA686" i="6" s="1"/>
  <c r="AA687" i="6" s="1"/>
  <c r="AA688" i="6" s="1"/>
  <c r="AA689" i="6" s="1"/>
  <c r="AA690" i="6" s="1"/>
  <c r="AA691" i="6" s="1"/>
  <c r="AA692" i="6" s="1"/>
  <c r="AA693" i="6" s="1"/>
  <c r="AA694" i="6" s="1"/>
  <c r="AA695" i="6" s="1"/>
  <c r="AA696" i="6" s="1"/>
  <c r="AA697" i="6" s="1"/>
  <c r="AA698" i="6" s="1"/>
  <c r="AA699" i="6" s="1"/>
  <c r="AA700" i="6" s="1"/>
  <c r="AA701" i="6" s="1"/>
  <c r="AA702" i="6" s="1"/>
  <c r="AA703" i="6" s="1"/>
  <c r="AA704" i="6" s="1"/>
  <c r="AA705" i="6" s="1"/>
  <c r="AA706" i="6" s="1"/>
  <c r="AA707" i="6" s="1"/>
  <c r="AA708" i="6" s="1"/>
  <c r="AA709" i="6" s="1"/>
  <c r="AA710" i="6" s="1"/>
  <c r="AA711" i="6" s="1"/>
  <c r="AA712" i="6" s="1"/>
  <c r="AA713" i="6" s="1"/>
  <c r="AA714" i="6" s="1"/>
  <c r="AA715" i="6" s="1"/>
  <c r="AA716" i="6" s="1"/>
  <c r="AA717" i="6" s="1"/>
  <c r="AA718" i="6" s="1"/>
  <c r="AA719" i="6" s="1"/>
  <c r="AA720" i="6" s="1"/>
  <c r="AA721" i="6" s="1"/>
  <c r="AA722" i="6" s="1"/>
  <c r="AA723" i="6" s="1"/>
  <c r="AA724" i="6" s="1"/>
  <c r="AA725" i="6" s="1"/>
  <c r="AA726" i="6" s="1"/>
  <c r="AA727" i="6" s="1"/>
  <c r="AA728" i="6" s="1"/>
  <c r="AA729" i="6" s="1"/>
  <c r="AA730" i="6" s="1"/>
  <c r="AA731" i="6" s="1"/>
  <c r="AA732" i="6" s="1"/>
  <c r="AA733" i="6" s="1"/>
  <c r="AA734" i="6" s="1"/>
  <c r="AA735" i="6" s="1"/>
  <c r="AA736" i="6" s="1"/>
  <c r="AA737" i="6" s="1"/>
  <c r="AA738" i="6" s="1"/>
  <c r="AA739" i="6" s="1"/>
  <c r="AA740" i="6" s="1"/>
  <c r="AA741" i="6" s="1"/>
  <c r="AA742" i="6" s="1"/>
  <c r="AA743" i="6" s="1"/>
  <c r="AA744" i="6" s="1"/>
  <c r="AA745" i="6" s="1"/>
  <c r="AA746" i="6" s="1"/>
  <c r="AA747" i="6" s="1"/>
  <c r="AA748" i="6" s="1"/>
  <c r="AA749" i="6" s="1"/>
  <c r="AA750" i="6" s="1"/>
  <c r="AA751" i="6" s="1"/>
  <c r="AA752" i="6" s="1"/>
  <c r="AA753" i="6" s="1"/>
  <c r="AA754" i="6" s="1"/>
  <c r="AA755" i="6" s="1"/>
  <c r="AA756" i="6" s="1"/>
  <c r="AA757" i="6" s="1"/>
  <c r="AA758" i="6" s="1"/>
  <c r="AA759" i="6" s="1"/>
  <c r="AA760" i="6" s="1"/>
  <c r="AA761" i="6" s="1"/>
  <c r="AA762" i="6" s="1"/>
  <c r="AA763" i="6" s="1"/>
  <c r="AA764" i="6" s="1"/>
  <c r="AA765" i="6" s="1"/>
  <c r="AA766" i="6" s="1"/>
  <c r="AA767" i="6" s="1"/>
  <c r="AA768" i="6" s="1"/>
  <c r="AA769" i="6" s="1"/>
  <c r="AA770" i="6" s="1"/>
  <c r="AA771" i="6" s="1"/>
  <c r="AA772" i="6" s="1"/>
  <c r="AA773" i="6" s="1"/>
  <c r="AA774" i="6" s="1"/>
  <c r="AA775" i="6" s="1"/>
  <c r="AA776" i="6" s="1"/>
  <c r="AA777" i="6" s="1"/>
  <c r="AA778" i="6" s="1"/>
  <c r="AA779" i="6" s="1"/>
  <c r="AA780" i="6" s="1"/>
  <c r="AA781" i="6" s="1"/>
  <c r="AA782" i="6" s="1"/>
  <c r="AA783" i="6" s="1"/>
  <c r="AA784" i="6" s="1"/>
  <c r="AA785" i="6" s="1"/>
  <c r="AA786" i="6" s="1"/>
  <c r="AA787" i="6" s="1"/>
  <c r="AA788" i="6" s="1"/>
  <c r="AA789" i="6" s="1"/>
  <c r="AA790" i="6" s="1"/>
  <c r="AA791" i="6" s="1"/>
  <c r="AA792" i="6" s="1"/>
  <c r="AA793" i="6" s="1"/>
  <c r="AA794" i="6" s="1"/>
  <c r="AA795" i="6" s="1"/>
  <c r="AA796" i="6" s="1"/>
  <c r="AA797" i="6" s="1"/>
  <c r="AA798" i="6" s="1"/>
  <c r="AA799" i="6" s="1"/>
  <c r="AA800" i="6" s="1"/>
  <c r="AA801" i="6" s="1"/>
  <c r="AA802" i="6" s="1"/>
  <c r="AA803" i="6" s="1"/>
  <c r="AA804" i="6" s="1"/>
  <c r="AA805" i="6" s="1"/>
  <c r="AA806" i="6" s="1"/>
  <c r="AA807" i="6" s="1"/>
  <c r="AA808" i="6" s="1"/>
  <c r="AA809" i="6" s="1"/>
  <c r="AA810" i="6" s="1"/>
  <c r="AA811" i="6" s="1"/>
  <c r="AA812" i="6" s="1"/>
  <c r="AA813" i="6" s="1"/>
  <c r="AA814" i="6" s="1"/>
  <c r="AA815" i="6" s="1"/>
  <c r="AA816" i="6" s="1"/>
  <c r="AA817" i="6" s="1"/>
  <c r="AA818" i="6" s="1"/>
  <c r="AA819" i="6" s="1"/>
  <c r="AA820" i="6" s="1"/>
  <c r="AA821" i="6" s="1"/>
  <c r="AA822" i="6" s="1"/>
  <c r="AA823" i="6" s="1"/>
  <c r="AA824" i="6" s="1"/>
  <c r="AA825" i="6" s="1"/>
  <c r="AA826" i="6" s="1"/>
  <c r="AA827" i="6" s="1"/>
  <c r="AA828" i="6" s="1"/>
  <c r="AA829" i="6" s="1"/>
  <c r="AA830" i="6" s="1"/>
  <c r="AA831" i="6" s="1"/>
  <c r="AA832" i="6" s="1"/>
  <c r="AA833" i="6" s="1"/>
  <c r="AA834" i="6" s="1"/>
  <c r="AA835" i="6" s="1"/>
  <c r="AA836" i="6" s="1"/>
  <c r="AA837" i="6" s="1"/>
  <c r="AA838" i="6" s="1"/>
  <c r="AA839" i="6" s="1"/>
  <c r="AA840" i="6" s="1"/>
  <c r="AA841" i="6" s="1"/>
  <c r="AA842" i="6" s="1"/>
  <c r="AA843" i="6" s="1"/>
  <c r="AA844" i="6" s="1"/>
  <c r="AA845" i="6" s="1"/>
  <c r="AA846" i="6" s="1"/>
  <c r="AA847" i="6" s="1"/>
  <c r="AA848" i="6" s="1"/>
  <c r="AA849" i="6" s="1"/>
  <c r="AA850" i="6" s="1"/>
  <c r="AA851" i="6" s="1"/>
  <c r="AA852" i="6" s="1"/>
  <c r="AA853" i="6" s="1"/>
  <c r="AA854" i="6" s="1"/>
  <c r="AA855" i="6" s="1"/>
  <c r="AA856" i="6" s="1"/>
  <c r="AA857" i="6" s="1"/>
  <c r="AA858" i="6" s="1"/>
  <c r="AA859" i="6" s="1"/>
  <c r="AA860" i="6" s="1"/>
  <c r="AA861" i="6" s="1"/>
  <c r="AA862" i="6" s="1"/>
  <c r="AA863" i="6" s="1"/>
  <c r="AA864" i="6" s="1"/>
  <c r="AA865" i="6" s="1"/>
  <c r="AA866" i="6" s="1"/>
  <c r="AA867" i="6" s="1"/>
  <c r="AA868" i="6" s="1"/>
  <c r="AA869" i="6" s="1"/>
  <c r="AA870" i="6" s="1"/>
  <c r="AA871" i="6" s="1"/>
  <c r="AA872" i="6" s="1"/>
  <c r="AA873" i="6" s="1"/>
  <c r="AA874" i="6" s="1"/>
  <c r="AA875" i="6" s="1"/>
  <c r="AA876" i="6" s="1"/>
  <c r="AA877" i="6" s="1"/>
  <c r="AA878" i="6" s="1"/>
  <c r="AA879" i="6" s="1"/>
  <c r="AA880" i="6" s="1"/>
  <c r="AA881" i="6" s="1"/>
  <c r="AA882" i="6" s="1"/>
  <c r="AA883" i="6" s="1"/>
  <c r="AA884" i="6" s="1"/>
  <c r="AA885" i="6" s="1"/>
  <c r="AA886" i="6" s="1"/>
  <c r="AA887" i="6" s="1"/>
  <c r="AA888" i="6" s="1"/>
  <c r="AA889" i="6" s="1"/>
  <c r="AA890" i="6" s="1"/>
  <c r="AA891" i="6" s="1"/>
  <c r="AA892" i="6" s="1"/>
  <c r="AA893" i="6" s="1"/>
  <c r="AA894" i="6" s="1"/>
  <c r="AA895" i="6" s="1"/>
  <c r="AA896" i="6" s="1"/>
  <c r="AA897" i="6" s="1"/>
  <c r="AA898" i="6" s="1"/>
  <c r="AA899" i="6" s="1"/>
  <c r="AA900" i="6" s="1"/>
  <c r="AA901" i="6" s="1"/>
  <c r="AA902" i="6" s="1"/>
  <c r="AA903" i="6" s="1"/>
  <c r="AA904" i="6" s="1"/>
  <c r="AA905" i="6" s="1"/>
  <c r="AA906" i="6" s="1"/>
  <c r="AA907" i="6" s="1"/>
  <c r="AA908" i="6" s="1"/>
  <c r="AA909" i="6" s="1"/>
  <c r="AA910" i="6" s="1"/>
  <c r="AA911" i="6" s="1"/>
  <c r="AA912" i="6" s="1"/>
  <c r="AA913" i="6" s="1"/>
  <c r="AA914" i="6" s="1"/>
  <c r="AA915" i="6" s="1"/>
  <c r="AA916" i="6" s="1"/>
  <c r="AA917" i="6" s="1"/>
  <c r="AA918" i="6" s="1"/>
  <c r="AA919" i="6" s="1"/>
  <c r="AA920" i="6" s="1"/>
  <c r="AA921" i="6" s="1"/>
  <c r="AA922" i="6" s="1"/>
  <c r="AA923" i="6" s="1"/>
  <c r="AA924" i="6" s="1"/>
  <c r="AA925" i="6" s="1"/>
  <c r="AA926" i="6" s="1"/>
  <c r="AA927" i="6" s="1"/>
  <c r="AA928" i="6" s="1"/>
  <c r="AA929" i="6" s="1"/>
  <c r="AA930" i="6" s="1"/>
  <c r="AA931" i="6" s="1"/>
  <c r="AA932" i="6" s="1"/>
  <c r="AA933" i="6" s="1"/>
  <c r="AA934" i="6" s="1"/>
  <c r="AA935" i="6" s="1"/>
  <c r="AA936" i="6" s="1"/>
  <c r="AA937" i="6" s="1"/>
  <c r="AA938" i="6" s="1"/>
  <c r="AA939" i="6" s="1"/>
  <c r="AA940" i="6" s="1"/>
  <c r="AA941" i="6" s="1"/>
  <c r="AA942" i="6" s="1"/>
  <c r="AA943" i="6" s="1"/>
  <c r="AA944" i="6" s="1"/>
  <c r="AA945" i="6" s="1"/>
  <c r="AA946" i="6" s="1"/>
  <c r="AA947" i="6" s="1"/>
  <c r="AA948" i="6" s="1"/>
  <c r="AA949" i="6" s="1"/>
  <c r="AA950" i="6" s="1"/>
  <c r="AA951" i="6" s="1"/>
  <c r="AA952" i="6" s="1"/>
  <c r="AA953" i="6" s="1"/>
  <c r="AA954" i="6" s="1"/>
  <c r="AA955" i="6" s="1"/>
  <c r="AA956" i="6" s="1"/>
  <c r="AA957" i="6" s="1"/>
  <c r="AA958" i="6" s="1"/>
  <c r="AA959" i="6" s="1"/>
  <c r="AA960" i="6" s="1"/>
  <c r="AA961" i="6" s="1"/>
  <c r="AA962" i="6" s="1"/>
  <c r="AA963" i="6" s="1"/>
  <c r="AA964" i="6" s="1"/>
  <c r="AA965" i="6" s="1"/>
  <c r="AA966" i="6" s="1"/>
  <c r="AA967" i="6" s="1"/>
  <c r="AA968" i="6" s="1"/>
  <c r="AA969" i="6" s="1"/>
  <c r="AA970" i="6" s="1"/>
  <c r="AA971" i="6" s="1"/>
  <c r="AA972" i="6" s="1"/>
  <c r="AA973" i="6" s="1"/>
  <c r="AA974" i="6" s="1"/>
  <c r="AA975" i="6" s="1"/>
  <c r="AA976" i="6" s="1"/>
  <c r="AA977" i="6" s="1"/>
  <c r="AA978" i="6" s="1"/>
  <c r="AA979" i="6" s="1"/>
  <c r="AA980" i="6" s="1"/>
  <c r="AA981" i="6" s="1"/>
  <c r="AA982" i="6" s="1"/>
  <c r="AA983" i="6" s="1"/>
  <c r="AA984" i="6" s="1"/>
  <c r="AA985" i="6" s="1"/>
  <c r="AA986" i="6" s="1"/>
  <c r="AA987" i="6" s="1"/>
  <c r="AA988" i="6" s="1"/>
  <c r="AA989" i="6" s="1"/>
  <c r="AA990" i="6" s="1"/>
  <c r="AA991" i="6" s="1"/>
  <c r="AA992" i="6" s="1"/>
  <c r="AA993" i="6" s="1"/>
  <c r="AA994" i="6" s="1"/>
  <c r="AA995" i="6" s="1"/>
  <c r="AA996" i="6" s="1"/>
  <c r="AA997" i="6" s="1"/>
  <c r="AA998" i="6" s="1"/>
  <c r="AA999" i="6" s="1"/>
  <c r="AA1000" i="6" s="1"/>
  <c r="AA1001" i="6" s="1"/>
</calcChain>
</file>

<file path=xl/sharedStrings.xml><?xml version="1.0" encoding="utf-8"?>
<sst xmlns="http://schemas.openxmlformats.org/spreadsheetml/2006/main" count="9416" uniqueCount="7352">
  <si>
    <t>1|1</t>
  </si>
  <si>
    <t>1|2</t>
  </si>
  <si>
    <t>1|3</t>
  </si>
  <si>
    <t>1|4</t>
  </si>
  <si>
    <t>1|5</t>
  </si>
  <si>
    <t>1|6</t>
  </si>
  <si>
    <t>1|7</t>
  </si>
  <si>
    <t>1|8</t>
  </si>
  <si>
    <t>1|9</t>
  </si>
  <si>
    <t>1|10</t>
  </si>
  <si>
    <t>1|11</t>
  </si>
  <si>
    <t>1|12</t>
  </si>
  <si>
    <t>1|13</t>
  </si>
  <si>
    <t>1|14</t>
  </si>
  <si>
    <t>1|15</t>
  </si>
  <si>
    <t>1|16</t>
  </si>
  <si>
    <t>1|17</t>
  </si>
  <si>
    <t>1|18</t>
  </si>
  <si>
    <t>1|19</t>
  </si>
  <si>
    <t>1|20</t>
  </si>
  <si>
    <t>1|21</t>
  </si>
  <si>
    <t>1|22</t>
  </si>
  <si>
    <t>1|23</t>
  </si>
  <si>
    <t>1|24</t>
  </si>
  <si>
    <t>1|25</t>
  </si>
  <si>
    <t>1|26</t>
  </si>
  <si>
    <t>1|27</t>
  </si>
  <si>
    <t>1|28</t>
  </si>
  <si>
    <t>1|29</t>
  </si>
  <si>
    <t>1|30</t>
  </si>
  <si>
    <t>1|31</t>
  </si>
  <si>
    <t>1|32</t>
  </si>
  <si>
    <t>1|33</t>
  </si>
  <si>
    <t>1|34</t>
  </si>
  <si>
    <t>1|35</t>
  </si>
  <si>
    <t>1|36</t>
  </si>
  <si>
    <t>1|37</t>
  </si>
  <si>
    <t>1|38</t>
  </si>
  <si>
    <t>1|39</t>
  </si>
  <si>
    <t>1|40</t>
  </si>
  <si>
    <t>1|41</t>
  </si>
  <si>
    <t>1|42</t>
  </si>
  <si>
    <t>1|43</t>
  </si>
  <si>
    <t>1|44</t>
  </si>
  <si>
    <t>1|45</t>
  </si>
  <si>
    <t>1|46</t>
  </si>
  <si>
    <t>1|47</t>
  </si>
  <si>
    <t>1|48</t>
  </si>
  <si>
    <t>1|49</t>
  </si>
  <si>
    <t>1|50</t>
  </si>
  <si>
    <t>1|51</t>
  </si>
  <si>
    <t>1|52</t>
  </si>
  <si>
    <t>1|53</t>
  </si>
  <si>
    <t>1|54</t>
  </si>
  <si>
    <t>1|55</t>
  </si>
  <si>
    <t>1|56</t>
  </si>
  <si>
    <t>1|57</t>
  </si>
  <si>
    <t>1|58</t>
  </si>
  <si>
    <t>1|59</t>
  </si>
  <si>
    <t>1|60</t>
  </si>
  <si>
    <t>1|61</t>
  </si>
  <si>
    <t>1|62</t>
  </si>
  <si>
    <t>1|63</t>
  </si>
  <si>
    <t>1|64</t>
  </si>
  <si>
    <t>1|65</t>
  </si>
  <si>
    <t>1|66</t>
  </si>
  <si>
    <t>1|67</t>
  </si>
  <si>
    <t>1|68</t>
  </si>
  <si>
    <t>1|69</t>
  </si>
  <si>
    <t>1|70</t>
  </si>
  <si>
    <t>1|71</t>
  </si>
  <si>
    <t>1|72</t>
  </si>
  <si>
    <t>1|73</t>
  </si>
  <si>
    <t>1|74</t>
  </si>
  <si>
    <t>1|75</t>
  </si>
  <si>
    <t>1|76</t>
  </si>
  <si>
    <t>1|77</t>
  </si>
  <si>
    <t>1|78</t>
  </si>
  <si>
    <t>1|79</t>
  </si>
  <si>
    <t>1|80</t>
  </si>
  <si>
    <t>1|81</t>
  </si>
  <si>
    <t>1|82</t>
  </si>
  <si>
    <t>1|83</t>
  </si>
  <si>
    <t>1|84</t>
  </si>
  <si>
    <t>1|85</t>
  </si>
  <si>
    <t>1|86</t>
  </si>
  <si>
    <t>1|87</t>
  </si>
  <si>
    <t>1|88</t>
  </si>
  <si>
    <t>1|89</t>
  </si>
  <si>
    <t>1|90</t>
  </si>
  <si>
    <t>1|91</t>
  </si>
  <si>
    <t>1|92</t>
  </si>
  <si>
    <t>1|93</t>
  </si>
  <si>
    <t>1|94</t>
  </si>
  <si>
    <t>1|95</t>
  </si>
  <si>
    <t>1|96</t>
  </si>
  <si>
    <t>1|97</t>
  </si>
  <si>
    <t>1|98</t>
  </si>
  <si>
    <t>1|99</t>
  </si>
  <si>
    <t>1|100</t>
  </si>
  <si>
    <t>1|101</t>
  </si>
  <si>
    <t>1|102</t>
  </si>
  <si>
    <t>1|103</t>
  </si>
  <si>
    <t>1|104</t>
  </si>
  <si>
    <t>1|105</t>
  </si>
  <si>
    <t>1|106</t>
  </si>
  <si>
    <t>1|107</t>
  </si>
  <si>
    <t>1|108</t>
  </si>
  <si>
    <t>1|109</t>
  </si>
  <si>
    <t>1|110</t>
  </si>
  <si>
    <t>1|111</t>
  </si>
  <si>
    <t>1|112</t>
  </si>
  <si>
    <t>1|113</t>
  </si>
  <si>
    <t>1|114</t>
  </si>
  <si>
    <t>1|115</t>
  </si>
  <si>
    <t>1|116</t>
  </si>
  <si>
    <t>1|117</t>
  </si>
  <si>
    <t>1|118</t>
  </si>
  <si>
    <t>1|119</t>
  </si>
  <si>
    <t>1|120</t>
  </si>
  <si>
    <t>2|2</t>
  </si>
  <si>
    <t>2|3</t>
  </si>
  <si>
    <t>2|4</t>
  </si>
  <si>
    <t>2|5</t>
  </si>
  <si>
    <t>2|6</t>
  </si>
  <si>
    <t>2|7</t>
  </si>
  <si>
    <t>2|8</t>
  </si>
  <si>
    <t>2|9</t>
  </si>
  <si>
    <t>2|10</t>
  </si>
  <si>
    <t>2|11</t>
  </si>
  <si>
    <t>2|12</t>
  </si>
  <si>
    <t>2|13</t>
  </si>
  <si>
    <t>2|14</t>
  </si>
  <si>
    <t>2|15</t>
  </si>
  <si>
    <t>2|16</t>
  </si>
  <si>
    <t>2|17</t>
  </si>
  <si>
    <t>2|18</t>
  </si>
  <si>
    <t>2|19</t>
  </si>
  <si>
    <t>2|20</t>
  </si>
  <si>
    <t>2|21</t>
  </si>
  <si>
    <t>2|22</t>
  </si>
  <si>
    <t>2|23</t>
  </si>
  <si>
    <t>2|24</t>
  </si>
  <si>
    <t>2|25</t>
  </si>
  <si>
    <t>2|26</t>
  </si>
  <si>
    <t>2|27</t>
  </si>
  <si>
    <t>2|28</t>
  </si>
  <si>
    <t>2|29</t>
  </si>
  <si>
    <t>2|30</t>
  </si>
  <si>
    <t>2|31</t>
  </si>
  <si>
    <t>2|32</t>
  </si>
  <si>
    <t>2|33</t>
  </si>
  <si>
    <t>2|34</t>
  </si>
  <si>
    <t>2|35</t>
  </si>
  <si>
    <t>2|36</t>
  </si>
  <si>
    <t>2|37</t>
  </si>
  <si>
    <t>2|38</t>
  </si>
  <si>
    <t>2|39</t>
  </si>
  <si>
    <t>2|40</t>
  </si>
  <si>
    <t>2|41</t>
  </si>
  <si>
    <t>2|42</t>
  </si>
  <si>
    <t>2|43</t>
  </si>
  <si>
    <t>2|44</t>
  </si>
  <si>
    <t>2|45</t>
  </si>
  <si>
    <t>2|46</t>
  </si>
  <si>
    <t>2|47</t>
  </si>
  <si>
    <t>2|48</t>
  </si>
  <si>
    <t>2|49</t>
  </si>
  <si>
    <t>2|50</t>
  </si>
  <si>
    <t>2|51</t>
  </si>
  <si>
    <t>2|52</t>
  </si>
  <si>
    <t>2|53</t>
  </si>
  <si>
    <t>2|54</t>
  </si>
  <si>
    <t>2|55</t>
  </si>
  <si>
    <t>2|56</t>
  </si>
  <si>
    <t>2|57</t>
  </si>
  <si>
    <t>2|58</t>
  </si>
  <si>
    <t>2|59</t>
  </si>
  <si>
    <t>2|60</t>
  </si>
  <si>
    <t>2|61</t>
  </si>
  <si>
    <t>2|62</t>
  </si>
  <si>
    <t>2|63</t>
  </si>
  <si>
    <t>2|64</t>
  </si>
  <si>
    <t>2|65</t>
  </si>
  <si>
    <t>2|66</t>
  </si>
  <si>
    <t>2|67</t>
  </si>
  <si>
    <t>2|68</t>
  </si>
  <si>
    <t>2|69</t>
  </si>
  <si>
    <t>2|70</t>
  </si>
  <si>
    <t>2|71</t>
  </si>
  <si>
    <t>2|72</t>
  </si>
  <si>
    <t>2|73</t>
  </si>
  <si>
    <t>2|74</t>
  </si>
  <si>
    <t>2|75</t>
  </si>
  <si>
    <t>2|76</t>
  </si>
  <si>
    <t>2|77</t>
  </si>
  <si>
    <t>2|78</t>
  </si>
  <si>
    <t>2|79</t>
  </si>
  <si>
    <t>2|80</t>
  </si>
  <si>
    <t>2|81</t>
  </si>
  <si>
    <t>2|82</t>
  </si>
  <si>
    <t>2|83</t>
  </si>
  <si>
    <t>2|84</t>
  </si>
  <si>
    <t>2|85</t>
  </si>
  <si>
    <t>2|86</t>
  </si>
  <si>
    <t>2|87</t>
  </si>
  <si>
    <t>2|88</t>
  </si>
  <si>
    <t>2|89</t>
  </si>
  <si>
    <t>2|90</t>
  </si>
  <si>
    <t>2|91</t>
  </si>
  <si>
    <t>2|92</t>
  </si>
  <si>
    <t>2|93</t>
  </si>
  <si>
    <t>2|94</t>
  </si>
  <si>
    <t>2|95</t>
  </si>
  <si>
    <t>2|96</t>
  </si>
  <si>
    <t>2|97</t>
  </si>
  <si>
    <t>2|98</t>
  </si>
  <si>
    <t>2|99</t>
  </si>
  <si>
    <t>2|100</t>
  </si>
  <si>
    <t>2|101</t>
  </si>
  <si>
    <t>2|102</t>
  </si>
  <si>
    <t>2|103</t>
  </si>
  <si>
    <t>2|104</t>
  </si>
  <si>
    <t>2|105</t>
  </si>
  <si>
    <t>2|106</t>
  </si>
  <si>
    <t>2|107</t>
  </si>
  <si>
    <t>2|108</t>
  </si>
  <si>
    <t>2|109</t>
  </si>
  <si>
    <t>2|110</t>
  </si>
  <si>
    <t>2|111</t>
  </si>
  <si>
    <t>2|112</t>
  </si>
  <si>
    <t>2|113</t>
  </si>
  <si>
    <t>2|114</t>
  </si>
  <si>
    <t>2|115</t>
  </si>
  <si>
    <t>2|116</t>
  </si>
  <si>
    <t>2|117</t>
  </si>
  <si>
    <t>2|118</t>
  </si>
  <si>
    <t>2|119</t>
  </si>
  <si>
    <t>2|120</t>
  </si>
  <si>
    <t>3|3</t>
  </si>
  <si>
    <t>3|4</t>
  </si>
  <si>
    <t>3|5</t>
  </si>
  <si>
    <t>3|6</t>
  </si>
  <si>
    <t>3|7</t>
  </si>
  <si>
    <t>3|8</t>
  </si>
  <si>
    <t>3|9</t>
  </si>
  <si>
    <t>3|10</t>
  </si>
  <si>
    <t>3|11</t>
  </si>
  <si>
    <t>3|12</t>
  </si>
  <si>
    <t>3|13</t>
  </si>
  <si>
    <t>3|14</t>
  </si>
  <si>
    <t>3|15</t>
  </si>
  <si>
    <t>3|16</t>
  </si>
  <si>
    <t>3|17</t>
  </si>
  <si>
    <t>3|18</t>
  </si>
  <si>
    <t>3|19</t>
  </si>
  <si>
    <t>3|20</t>
  </si>
  <si>
    <t>3|21</t>
  </si>
  <si>
    <t>3|22</t>
  </si>
  <si>
    <t>3|23</t>
  </si>
  <si>
    <t>3|24</t>
  </si>
  <si>
    <t>3|25</t>
  </si>
  <si>
    <t>3|26</t>
  </si>
  <si>
    <t>3|27</t>
  </si>
  <si>
    <t>3|28</t>
  </si>
  <si>
    <t>3|29</t>
  </si>
  <si>
    <t>3|30</t>
  </si>
  <si>
    <t>3|31</t>
  </si>
  <si>
    <t>3|32</t>
  </si>
  <si>
    <t>3|33</t>
  </si>
  <si>
    <t>3|34</t>
  </si>
  <si>
    <t>3|35</t>
  </si>
  <si>
    <t>3|36</t>
  </si>
  <si>
    <t>3|37</t>
  </si>
  <si>
    <t>3|38</t>
  </si>
  <si>
    <t>3|39</t>
  </si>
  <si>
    <t>3|40</t>
  </si>
  <si>
    <t>3|41</t>
  </si>
  <si>
    <t>3|42</t>
  </si>
  <si>
    <t>3|43</t>
  </si>
  <si>
    <t>3|44</t>
  </si>
  <si>
    <t>3|45</t>
  </si>
  <si>
    <t>3|46</t>
  </si>
  <si>
    <t>3|47</t>
  </si>
  <si>
    <t>3|48</t>
  </si>
  <si>
    <t>3|49</t>
  </si>
  <si>
    <t>3|50</t>
  </si>
  <si>
    <t>3|51</t>
  </si>
  <si>
    <t>3|52</t>
  </si>
  <si>
    <t>3|53</t>
  </si>
  <si>
    <t>3|54</t>
  </si>
  <si>
    <t>3|55</t>
  </si>
  <si>
    <t>3|56</t>
  </si>
  <si>
    <t>3|57</t>
  </si>
  <si>
    <t>3|58</t>
  </si>
  <si>
    <t>3|59</t>
  </si>
  <si>
    <t>3|60</t>
  </si>
  <si>
    <t>3|61</t>
  </si>
  <si>
    <t>3|62</t>
  </si>
  <si>
    <t>3|63</t>
  </si>
  <si>
    <t>3|64</t>
  </si>
  <si>
    <t>3|65</t>
  </si>
  <si>
    <t>3|66</t>
  </si>
  <si>
    <t>3|67</t>
  </si>
  <si>
    <t>3|68</t>
  </si>
  <si>
    <t>3|69</t>
  </si>
  <si>
    <t>3|70</t>
  </si>
  <si>
    <t>3|71</t>
  </si>
  <si>
    <t>3|72</t>
  </si>
  <si>
    <t>3|73</t>
  </si>
  <si>
    <t>3|74</t>
  </si>
  <si>
    <t>3|75</t>
  </si>
  <si>
    <t>3|76</t>
  </si>
  <si>
    <t>3|77</t>
  </si>
  <si>
    <t>3|78</t>
  </si>
  <si>
    <t>3|79</t>
  </si>
  <si>
    <t>3|80</t>
  </si>
  <si>
    <t>3|81</t>
  </si>
  <si>
    <t>3|82</t>
  </si>
  <si>
    <t>3|83</t>
  </si>
  <si>
    <t>3|84</t>
  </si>
  <si>
    <t>3|85</t>
  </si>
  <si>
    <t>3|86</t>
  </si>
  <si>
    <t>3|87</t>
  </si>
  <si>
    <t>3|88</t>
  </si>
  <si>
    <t>3|89</t>
  </si>
  <si>
    <t>3|90</t>
  </si>
  <si>
    <t>3|91</t>
  </si>
  <si>
    <t>3|92</t>
  </si>
  <si>
    <t>3|93</t>
  </si>
  <si>
    <t>3|94</t>
  </si>
  <si>
    <t>3|95</t>
  </si>
  <si>
    <t>3|96</t>
  </si>
  <si>
    <t>3|97</t>
  </si>
  <si>
    <t>3|98</t>
  </si>
  <si>
    <t>3|99</t>
  </si>
  <si>
    <t>3|100</t>
  </si>
  <si>
    <t>3|101</t>
  </si>
  <si>
    <t>3|102</t>
  </si>
  <si>
    <t>3|103</t>
  </si>
  <si>
    <t>3|104</t>
  </si>
  <si>
    <t>3|105</t>
  </si>
  <si>
    <t>3|106</t>
  </si>
  <si>
    <t>3|107</t>
  </si>
  <si>
    <t>3|108</t>
  </si>
  <si>
    <t>3|109</t>
  </si>
  <si>
    <t>3|110</t>
  </si>
  <si>
    <t>3|111</t>
  </si>
  <si>
    <t>3|112</t>
  </si>
  <si>
    <t>3|113</t>
  </si>
  <si>
    <t>3|114</t>
  </si>
  <si>
    <t>3|115</t>
  </si>
  <si>
    <t>3|116</t>
  </si>
  <si>
    <t>3|117</t>
  </si>
  <si>
    <t>3|118</t>
  </si>
  <si>
    <t>3|119</t>
  </si>
  <si>
    <t>3|120</t>
  </si>
  <si>
    <t>4|4</t>
  </si>
  <si>
    <t>4|5</t>
  </si>
  <si>
    <t>4|6</t>
  </si>
  <si>
    <t>4|7</t>
  </si>
  <si>
    <t>4|8</t>
  </si>
  <si>
    <t>4|9</t>
  </si>
  <si>
    <t>4|10</t>
  </si>
  <si>
    <t>4|11</t>
  </si>
  <si>
    <t>4|12</t>
  </si>
  <si>
    <t>4|13</t>
  </si>
  <si>
    <t>4|14</t>
  </si>
  <si>
    <t>4|15</t>
  </si>
  <si>
    <t>4|16</t>
  </si>
  <si>
    <t>4|17</t>
  </si>
  <si>
    <t>4|18</t>
  </si>
  <si>
    <t>4|19</t>
  </si>
  <si>
    <t>4|20</t>
  </si>
  <si>
    <t>4|21</t>
  </si>
  <si>
    <t>4|22</t>
  </si>
  <si>
    <t>4|23</t>
  </si>
  <si>
    <t>4|24</t>
  </si>
  <si>
    <t>4|25</t>
  </si>
  <si>
    <t>4|26</t>
  </si>
  <si>
    <t>4|27</t>
  </si>
  <si>
    <t>4|28</t>
  </si>
  <si>
    <t>4|29</t>
  </si>
  <si>
    <t>4|30</t>
  </si>
  <si>
    <t>4|31</t>
  </si>
  <si>
    <t>4|32</t>
  </si>
  <si>
    <t>4|33</t>
  </si>
  <si>
    <t>4|34</t>
  </si>
  <si>
    <t>4|35</t>
  </si>
  <si>
    <t>4|36</t>
  </si>
  <si>
    <t>4|37</t>
  </si>
  <si>
    <t>4|38</t>
  </si>
  <si>
    <t>4|39</t>
  </si>
  <si>
    <t>4|40</t>
  </si>
  <si>
    <t>4|41</t>
  </si>
  <si>
    <t>4|42</t>
  </si>
  <si>
    <t>4|43</t>
  </si>
  <si>
    <t>4|44</t>
  </si>
  <si>
    <t>4|45</t>
  </si>
  <si>
    <t>4|46</t>
  </si>
  <si>
    <t>4|47</t>
  </si>
  <si>
    <t>4|48</t>
  </si>
  <si>
    <t>4|49</t>
  </si>
  <si>
    <t>4|50</t>
  </si>
  <si>
    <t>4|51</t>
  </si>
  <si>
    <t>4|52</t>
  </si>
  <si>
    <t>4|53</t>
  </si>
  <si>
    <t>4|54</t>
  </si>
  <si>
    <t>4|55</t>
  </si>
  <si>
    <t>4|56</t>
  </si>
  <si>
    <t>4|57</t>
  </si>
  <si>
    <t>4|58</t>
  </si>
  <si>
    <t>4|59</t>
  </si>
  <si>
    <t>4|60</t>
  </si>
  <si>
    <t>4|61</t>
  </si>
  <si>
    <t>4|62</t>
  </si>
  <si>
    <t>4|63</t>
  </si>
  <si>
    <t>4|64</t>
  </si>
  <si>
    <t>4|65</t>
  </si>
  <si>
    <t>4|66</t>
  </si>
  <si>
    <t>4|67</t>
  </si>
  <si>
    <t>4|68</t>
  </si>
  <si>
    <t>4|69</t>
  </si>
  <si>
    <t>4|70</t>
  </si>
  <si>
    <t>4|71</t>
  </si>
  <si>
    <t>4|72</t>
  </si>
  <si>
    <t>4|73</t>
  </si>
  <si>
    <t>4|74</t>
  </si>
  <si>
    <t>4|75</t>
  </si>
  <si>
    <t>4|76</t>
  </si>
  <si>
    <t>4|77</t>
  </si>
  <si>
    <t>4|78</t>
  </si>
  <si>
    <t>4|79</t>
  </si>
  <si>
    <t>4|80</t>
  </si>
  <si>
    <t>4|81</t>
  </si>
  <si>
    <t>4|82</t>
  </si>
  <si>
    <t>4|83</t>
  </si>
  <si>
    <t>4|84</t>
  </si>
  <si>
    <t>4|85</t>
  </si>
  <si>
    <t>4|86</t>
  </si>
  <si>
    <t>4|87</t>
  </si>
  <si>
    <t>4|88</t>
  </si>
  <si>
    <t>4|89</t>
  </si>
  <si>
    <t>4|90</t>
  </si>
  <si>
    <t>4|91</t>
  </si>
  <si>
    <t>4|92</t>
  </si>
  <si>
    <t>4|93</t>
  </si>
  <si>
    <t>4|94</t>
  </si>
  <si>
    <t>4|95</t>
  </si>
  <si>
    <t>4|96</t>
  </si>
  <si>
    <t>4|97</t>
  </si>
  <si>
    <t>4|98</t>
  </si>
  <si>
    <t>4|99</t>
  </si>
  <si>
    <t>4|100</t>
  </si>
  <si>
    <t>4|101</t>
  </si>
  <si>
    <t>4|102</t>
  </si>
  <si>
    <t>4|103</t>
  </si>
  <si>
    <t>4|104</t>
  </si>
  <si>
    <t>4|105</t>
  </si>
  <si>
    <t>4|106</t>
  </si>
  <si>
    <t>4|107</t>
  </si>
  <si>
    <t>4|108</t>
  </si>
  <si>
    <t>4|109</t>
  </si>
  <si>
    <t>4|110</t>
  </si>
  <si>
    <t>4|111</t>
  </si>
  <si>
    <t>4|112</t>
  </si>
  <si>
    <t>4|113</t>
  </si>
  <si>
    <t>4|114</t>
  </si>
  <si>
    <t>4|115</t>
  </si>
  <si>
    <t>4|116</t>
  </si>
  <si>
    <t>4|117</t>
  </si>
  <si>
    <t>4|118</t>
  </si>
  <si>
    <t>4|119</t>
  </si>
  <si>
    <t>4|120</t>
  </si>
  <si>
    <t>5|5</t>
  </si>
  <si>
    <t>5|6</t>
  </si>
  <si>
    <t>5|7</t>
  </si>
  <si>
    <t>5|8</t>
  </si>
  <si>
    <t>5|9</t>
  </si>
  <si>
    <t>5|10</t>
  </si>
  <si>
    <t>5|11</t>
  </si>
  <si>
    <t>5|12</t>
  </si>
  <si>
    <t>5|13</t>
  </si>
  <si>
    <t>5|14</t>
  </si>
  <si>
    <t>5|15</t>
  </si>
  <si>
    <t>5|16</t>
  </si>
  <si>
    <t>5|17</t>
  </si>
  <si>
    <t>5|18</t>
  </si>
  <si>
    <t>5|19</t>
  </si>
  <si>
    <t>5|20</t>
  </si>
  <si>
    <t>5|21</t>
  </si>
  <si>
    <t>5|22</t>
  </si>
  <si>
    <t>5|23</t>
  </si>
  <si>
    <t>5|24</t>
  </si>
  <si>
    <t>5|25</t>
  </si>
  <si>
    <t>5|26</t>
  </si>
  <si>
    <t>5|27</t>
  </si>
  <si>
    <t>5|28</t>
  </si>
  <si>
    <t>5|29</t>
  </si>
  <si>
    <t>5|30</t>
  </si>
  <si>
    <t>5|31</t>
  </si>
  <si>
    <t>5|32</t>
  </si>
  <si>
    <t>5|33</t>
  </si>
  <si>
    <t>5|34</t>
  </si>
  <si>
    <t>5|35</t>
  </si>
  <si>
    <t>5|36</t>
  </si>
  <si>
    <t>5|37</t>
  </si>
  <si>
    <t>5|38</t>
  </si>
  <si>
    <t>5|39</t>
  </si>
  <si>
    <t>5|40</t>
  </si>
  <si>
    <t>5|41</t>
  </si>
  <si>
    <t>5|42</t>
  </si>
  <si>
    <t>5|43</t>
  </si>
  <si>
    <t>5|44</t>
  </si>
  <si>
    <t>5|45</t>
  </si>
  <si>
    <t>5|46</t>
  </si>
  <si>
    <t>5|47</t>
  </si>
  <si>
    <t>5|48</t>
  </si>
  <si>
    <t>5|49</t>
  </si>
  <si>
    <t>5|50</t>
  </si>
  <si>
    <t>5|51</t>
  </si>
  <si>
    <t>5|52</t>
  </si>
  <si>
    <t>5|53</t>
  </si>
  <si>
    <t>5|54</t>
  </si>
  <si>
    <t>5|55</t>
  </si>
  <si>
    <t>5|56</t>
  </si>
  <si>
    <t>5|57</t>
  </si>
  <si>
    <t>5|58</t>
  </si>
  <si>
    <t>5|59</t>
  </si>
  <si>
    <t>5|60</t>
  </si>
  <si>
    <t>5|61</t>
  </si>
  <si>
    <t>5|62</t>
  </si>
  <si>
    <t>5|63</t>
  </si>
  <si>
    <t>5|64</t>
  </si>
  <si>
    <t>5|65</t>
  </si>
  <si>
    <t>5|66</t>
  </si>
  <si>
    <t>5|67</t>
  </si>
  <si>
    <t>5|68</t>
  </si>
  <si>
    <t>5|69</t>
  </si>
  <si>
    <t>5|70</t>
  </si>
  <si>
    <t>5|71</t>
  </si>
  <si>
    <t>5|72</t>
  </si>
  <si>
    <t>5|73</t>
  </si>
  <si>
    <t>5|74</t>
  </si>
  <si>
    <t>5|75</t>
  </si>
  <si>
    <t>5|76</t>
  </si>
  <si>
    <t>5|77</t>
  </si>
  <si>
    <t>5|78</t>
  </si>
  <si>
    <t>5|79</t>
  </si>
  <si>
    <t>5|80</t>
  </si>
  <si>
    <t>5|81</t>
  </si>
  <si>
    <t>5|82</t>
  </si>
  <si>
    <t>5|83</t>
  </si>
  <si>
    <t>5|84</t>
  </si>
  <si>
    <t>5|85</t>
  </si>
  <si>
    <t>5|86</t>
  </si>
  <si>
    <t>5|87</t>
  </si>
  <si>
    <t>5|88</t>
  </si>
  <si>
    <t>5|89</t>
  </si>
  <si>
    <t>5|90</t>
  </si>
  <si>
    <t>5|91</t>
  </si>
  <si>
    <t>5|92</t>
  </si>
  <si>
    <t>5|93</t>
  </si>
  <si>
    <t>5|94</t>
  </si>
  <si>
    <t>5|95</t>
  </si>
  <si>
    <t>5|96</t>
  </si>
  <si>
    <t>5|97</t>
  </si>
  <si>
    <t>5|98</t>
  </si>
  <si>
    <t>5|99</t>
  </si>
  <si>
    <t>5|100</t>
  </si>
  <si>
    <t>5|101</t>
  </si>
  <si>
    <t>5|102</t>
  </si>
  <si>
    <t>5|103</t>
  </si>
  <si>
    <t>5|104</t>
  </si>
  <si>
    <t>5|105</t>
  </si>
  <si>
    <t>5|106</t>
  </si>
  <si>
    <t>5|107</t>
  </si>
  <si>
    <t>5|108</t>
  </si>
  <si>
    <t>5|109</t>
  </si>
  <si>
    <t>5|110</t>
  </si>
  <si>
    <t>5|111</t>
  </si>
  <si>
    <t>5|112</t>
  </si>
  <si>
    <t>5|113</t>
  </si>
  <si>
    <t>5|114</t>
  </si>
  <si>
    <t>5|115</t>
  </si>
  <si>
    <t>5|116</t>
  </si>
  <si>
    <t>5|117</t>
  </si>
  <si>
    <t>5|118</t>
  </si>
  <si>
    <t>5|119</t>
  </si>
  <si>
    <t>5|120</t>
  </si>
  <si>
    <t>6|6</t>
  </si>
  <si>
    <t>6|7</t>
  </si>
  <si>
    <t>6|8</t>
  </si>
  <si>
    <t>6|9</t>
  </si>
  <si>
    <t>6|10</t>
  </si>
  <si>
    <t>6|11</t>
  </si>
  <si>
    <t>6|12</t>
  </si>
  <si>
    <t>6|13</t>
  </si>
  <si>
    <t>6|14</t>
  </si>
  <si>
    <t>6|15</t>
  </si>
  <si>
    <t>6|16</t>
  </si>
  <si>
    <t>6|17</t>
  </si>
  <si>
    <t>6|18</t>
  </si>
  <si>
    <t>6|19</t>
  </si>
  <si>
    <t>6|20</t>
  </si>
  <si>
    <t>6|21</t>
  </si>
  <si>
    <t>6|22</t>
  </si>
  <si>
    <t>6|23</t>
  </si>
  <si>
    <t>6|24</t>
  </si>
  <si>
    <t>6|25</t>
  </si>
  <si>
    <t>6|26</t>
  </si>
  <si>
    <t>6|27</t>
  </si>
  <si>
    <t>6|28</t>
  </si>
  <si>
    <t>6|29</t>
  </si>
  <si>
    <t>6|30</t>
  </si>
  <si>
    <t>6|31</t>
  </si>
  <si>
    <t>6|32</t>
  </si>
  <si>
    <t>6|33</t>
  </si>
  <si>
    <t>6|34</t>
  </si>
  <si>
    <t>6|35</t>
  </si>
  <si>
    <t>6|36</t>
  </si>
  <si>
    <t>6|37</t>
  </si>
  <si>
    <t>6|38</t>
  </si>
  <si>
    <t>6|39</t>
  </si>
  <si>
    <t>6|40</t>
  </si>
  <si>
    <t>6|41</t>
  </si>
  <si>
    <t>6|42</t>
  </si>
  <si>
    <t>6|43</t>
  </si>
  <si>
    <t>6|44</t>
  </si>
  <si>
    <t>6|45</t>
  </si>
  <si>
    <t>6|46</t>
  </si>
  <si>
    <t>6|47</t>
  </si>
  <si>
    <t>6|48</t>
  </si>
  <si>
    <t>6|49</t>
  </si>
  <si>
    <t>6|50</t>
  </si>
  <si>
    <t>6|51</t>
  </si>
  <si>
    <t>6|52</t>
  </si>
  <si>
    <t>6|53</t>
  </si>
  <si>
    <t>6|54</t>
  </si>
  <si>
    <t>6|55</t>
  </si>
  <si>
    <t>6|56</t>
  </si>
  <si>
    <t>6|57</t>
  </si>
  <si>
    <t>6|58</t>
  </si>
  <si>
    <t>6|59</t>
  </si>
  <si>
    <t>6|60</t>
  </si>
  <si>
    <t>6|61</t>
  </si>
  <si>
    <t>6|62</t>
  </si>
  <si>
    <t>6|63</t>
  </si>
  <si>
    <t>6|64</t>
  </si>
  <si>
    <t>6|65</t>
  </si>
  <si>
    <t>6|66</t>
  </si>
  <si>
    <t>6|67</t>
  </si>
  <si>
    <t>6|68</t>
  </si>
  <si>
    <t>6|69</t>
  </si>
  <si>
    <t>6|70</t>
  </si>
  <si>
    <t>6|71</t>
  </si>
  <si>
    <t>6|72</t>
  </si>
  <si>
    <t>6|73</t>
  </si>
  <si>
    <t>6|74</t>
  </si>
  <si>
    <t>6|75</t>
  </si>
  <si>
    <t>6|76</t>
  </si>
  <si>
    <t>6|77</t>
  </si>
  <si>
    <t>6|78</t>
  </si>
  <si>
    <t>6|79</t>
  </si>
  <si>
    <t>6|80</t>
  </si>
  <si>
    <t>6|81</t>
  </si>
  <si>
    <t>6|82</t>
  </si>
  <si>
    <t>6|83</t>
  </si>
  <si>
    <t>6|84</t>
  </si>
  <si>
    <t>6|85</t>
  </si>
  <si>
    <t>6|86</t>
  </si>
  <si>
    <t>6|87</t>
  </si>
  <si>
    <t>6|88</t>
  </si>
  <si>
    <t>6|89</t>
  </si>
  <si>
    <t>6|90</t>
  </si>
  <si>
    <t>6|91</t>
  </si>
  <si>
    <t>6|92</t>
  </si>
  <si>
    <t>6|93</t>
  </si>
  <si>
    <t>6|94</t>
  </si>
  <si>
    <t>6|95</t>
  </si>
  <si>
    <t>6|96</t>
  </si>
  <si>
    <t>6|97</t>
  </si>
  <si>
    <t>6|98</t>
  </si>
  <si>
    <t>6|99</t>
  </si>
  <si>
    <t>6|100</t>
  </si>
  <si>
    <t>6|101</t>
  </si>
  <si>
    <t>6|102</t>
  </si>
  <si>
    <t>6|103</t>
  </si>
  <si>
    <t>6|104</t>
  </si>
  <si>
    <t>6|105</t>
  </si>
  <si>
    <t>6|106</t>
  </si>
  <si>
    <t>6|107</t>
  </si>
  <si>
    <t>6|108</t>
  </si>
  <si>
    <t>6|109</t>
  </si>
  <si>
    <t>6|110</t>
  </si>
  <si>
    <t>6|111</t>
  </si>
  <si>
    <t>6|112</t>
  </si>
  <si>
    <t>6|113</t>
  </si>
  <si>
    <t>6|114</t>
  </si>
  <si>
    <t>6|115</t>
  </si>
  <si>
    <t>6|116</t>
  </si>
  <si>
    <t>6|117</t>
  </si>
  <si>
    <t>6|118</t>
  </si>
  <si>
    <t>6|119</t>
  </si>
  <si>
    <t>6|120</t>
  </si>
  <si>
    <t>7|7</t>
  </si>
  <si>
    <t>7|8</t>
  </si>
  <si>
    <t>7|9</t>
  </si>
  <si>
    <t>7|10</t>
  </si>
  <si>
    <t>7|11</t>
  </si>
  <si>
    <t>7|12</t>
  </si>
  <si>
    <t>7|13</t>
  </si>
  <si>
    <t>7|14</t>
  </si>
  <si>
    <t>7|15</t>
  </si>
  <si>
    <t>7|16</t>
  </si>
  <si>
    <t>7|17</t>
  </si>
  <si>
    <t>7|18</t>
  </si>
  <si>
    <t>7|19</t>
  </si>
  <si>
    <t>7|20</t>
  </si>
  <si>
    <t>7|21</t>
  </si>
  <si>
    <t>7|22</t>
  </si>
  <si>
    <t>7|23</t>
  </si>
  <si>
    <t>7|24</t>
  </si>
  <si>
    <t>7|25</t>
  </si>
  <si>
    <t>7|26</t>
  </si>
  <si>
    <t>7|27</t>
  </si>
  <si>
    <t>7|28</t>
  </si>
  <si>
    <t>7|29</t>
  </si>
  <si>
    <t>7|30</t>
  </si>
  <si>
    <t>7|31</t>
  </si>
  <si>
    <t>7|32</t>
  </si>
  <si>
    <t>7|33</t>
  </si>
  <si>
    <t>7|34</t>
  </si>
  <si>
    <t>7|35</t>
  </si>
  <si>
    <t>7|36</t>
  </si>
  <si>
    <t>7|37</t>
  </si>
  <si>
    <t>7|38</t>
  </si>
  <si>
    <t>7|39</t>
  </si>
  <si>
    <t>7|40</t>
  </si>
  <si>
    <t>7|41</t>
  </si>
  <si>
    <t>7|42</t>
  </si>
  <si>
    <t>7|43</t>
  </si>
  <si>
    <t>7|44</t>
  </si>
  <si>
    <t>7|45</t>
  </si>
  <si>
    <t>7|46</t>
  </si>
  <si>
    <t>7|47</t>
  </si>
  <si>
    <t>7|48</t>
  </si>
  <si>
    <t>7|49</t>
  </si>
  <si>
    <t>7|50</t>
  </si>
  <si>
    <t>7|51</t>
  </si>
  <si>
    <t>7|52</t>
  </si>
  <si>
    <t>7|53</t>
  </si>
  <si>
    <t>7|54</t>
  </si>
  <si>
    <t>7|55</t>
  </si>
  <si>
    <t>7|56</t>
  </si>
  <si>
    <t>7|57</t>
  </si>
  <si>
    <t>7|58</t>
  </si>
  <si>
    <t>7|59</t>
  </si>
  <si>
    <t>7|60</t>
  </si>
  <si>
    <t>7|61</t>
  </si>
  <si>
    <t>7|62</t>
  </si>
  <si>
    <t>7|63</t>
  </si>
  <si>
    <t>7|64</t>
  </si>
  <si>
    <t>7|65</t>
  </si>
  <si>
    <t>7|66</t>
  </si>
  <si>
    <t>7|67</t>
  </si>
  <si>
    <t>7|68</t>
  </si>
  <si>
    <t>7|69</t>
  </si>
  <si>
    <t>7|70</t>
  </si>
  <si>
    <t>7|71</t>
  </si>
  <si>
    <t>7|72</t>
  </si>
  <si>
    <t>7|73</t>
  </si>
  <si>
    <t>7|74</t>
  </si>
  <si>
    <t>7|75</t>
  </si>
  <si>
    <t>7|76</t>
  </si>
  <si>
    <t>7|77</t>
  </si>
  <si>
    <t>7|78</t>
  </si>
  <si>
    <t>7|79</t>
  </si>
  <si>
    <t>7|80</t>
  </si>
  <si>
    <t>7|81</t>
  </si>
  <si>
    <t>7|82</t>
  </si>
  <si>
    <t>7|83</t>
  </si>
  <si>
    <t>7|84</t>
  </si>
  <si>
    <t>7|85</t>
  </si>
  <si>
    <t>7|86</t>
  </si>
  <si>
    <t>7|87</t>
  </si>
  <si>
    <t>7|88</t>
  </si>
  <si>
    <t>7|89</t>
  </si>
  <si>
    <t>7|90</t>
  </si>
  <si>
    <t>7|91</t>
  </si>
  <si>
    <t>7|92</t>
  </si>
  <si>
    <t>7|93</t>
  </si>
  <si>
    <t>7|94</t>
  </si>
  <si>
    <t>7|95</t>
  </si>
  <si>
    <t>7|96</t>
  </si>
  <si>
    <t>7|97</t>
  </si>
  <si>
    <t>7|98</t>
  </si>
  <si>
    <t>7|99</t>
  </si>
  <si>
    <t>7|100</t>
  </si>
  <si>
    <t>7|101</t>
  </si>
  <si>
    <t>7|102</t>
  </si>
  <si>
    <t>7|103</t>
  </si>
  <si>
    <t>7|104</t>
  </si>
  <si>
    <t>7|105</t>
  </si>
  <si>
    <t>7|106</t>
  </si>
  <si>
    <t>7|107</t>
  </si>
  <si>
    <t>7|108</t>
  </si>
  <si>
    <t>7|109</t>
  </si>
  <si>
    <t>7|110</t>
  </si>
  <si>
    <t>7|111</t>
  </si>
  <si>
    <t>7|112</t>
  </si>
  <si>
    <t>7|113</t>
  </si>
  <si>
    <t>7|114</t>
  </si>
  <si>
    <t>7|115</t>
  </si>
  <si>
    <t>7|116</t>
  </si>
  <si>
    <t>7|117</t>
  </si>
  <si>
    <t>7|118</t>
  </si>
  <si>
    <t>7|119</t>
  </si>
  <si>
    <t>7|120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</si>
  <si>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</si>
  <si>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</si>
  <si>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</si>
  <si>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</si>
  <si>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</si>
  <si>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</si>
  <si>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</si>
  <si>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</si>
  <si>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</si>
  <si>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</si>
  <si>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</si>
  <si>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8|19</t>
  </si>
  <si>
    <t>8|20</t>
  </si>
  <si>
    <t>8|21</t>
  </si>
  <si>
    <t>8|22</t>
  </si>
  <si>
    <t>8|23</t>
  </si>
  <si>
    <t>8|24</t>
  </si>
  <si>
    <t>8|25</t>
  </si>
  <si>
    <t>8|26</t>
  </si>
  <si>
    <t>8|27</t>
  </si>
  <si>
    <t>8|28</t>
  </si>
  <si>
    <t>8|29</t>
  </si>
  <si>
    <t>8|30</t>
  </si>
  <si>
    <t>8|31</t>
  </si>
  <si>
    <t>8|32</t>
  </si>
  <si>
    <t>8|33</t>
  </si>
  <si>
    <t>8|34</t>
  </si>
  <si>
    <t>8|35</t>
  </si>
  <si>
    <t>8|36</t>
  </si>
  <si>
    <t>8|37</t>
  </si>
  <si>
    <t>8|38</t>
  </si>
  <si>
    <t>8|39</t>
  </si>
  <si>
    <t>8|40</t>
  </si>
  <si>
    <t>8|41</t>
  </si>
  <si>
    <t>8|42</t>
  </si>
  <si>
    <t>8|43</t>
  </si>
  <si>
    <t>8|44</t>
  </si>
  <si>
    <t>8|45</t>
  </si>
  <si>
    <t>8|46</t>
  </si>
  <si>
    <t>8|47</t>
  </si>
  <si>
    <t>8|48</t>
  </si>
  <si>
    <t>8|49</t>
  </si>
  <si>
    <t>8|50</t>
  </si>
  <si>
    <t>8|51</t>
  </si>
  <si>
    <t>8|52</t>
  </si>
  <si>
    <t>8|53</t>
  </si>
  <si>
    <t>8|54</t>
  </si>
  <si>
    <t>8|55</t>
  </si>
  <si>
    <t>8|56</t>
  </si>
  <si>
    <t>8|57</t>
  </si>
  <si>
    <t>8|58</t>
  </si>
  <si>
    <t>8|59</t>
  </si>
  <si>
    <t>8|60</t>
  </si>
  <si>
    <t>8|61</t>
  </si>
  <si>
    <t>8|62</t>
  </si>
  <si>
    <t>8|63</t>
  </si>
  <si>
    <t>8|64</t>
  </si>
  <si>
    <t>8|65</t>
  </si>
  <si>
    <t>8|66</t>
  </si>
  <si>
    <t>8|67</t>
  </si>
  <si>
    <t>8|68</t>
  </si>
  <si>
    <t>8|69</t>
  </si>
  <si>
    <t>8|70</t>
  </si>
  <si>
    <t>8|71</t>
  </si>
  <si>
    <t>8|72</t>
  </si>
  <si>
    <t>8|73</t>
  </si>
  <si>
    <t>8|74</t>
  </si>
  <si>
    <t>8|75</t>
  </si>
  <si>
    <t>8|76</t>
  </si>
  <si>
    <t>8|77</t>
  </si>
  <si>
    <t>8|78</t>
  </si>
  <si>
    <t>8|79</t>
  </si>
  <si>
    <t>8|80</t>
  </si>
  <si>
    <t>8|81</t>
  </si>
  <si>
    <t>8|82</t>
  </si>
  <si>
    <t>8|83</t>
  </si>
  <si>
    <t>8|84</t>
  </si>
  <si>
    <t>8|85</t>
  </si>
  <si>
    <t>8|86</t>
  </si>
  <si>
    <t>8|87</t>
  </si>
  <si>
    <t>8|88</t>
  </si>
  <si>
    <t>8|89</t>
  </si>
  <si>
    <t>8|90</t>
  </si>
  <si>
    <t>8|91</t>
  </si>
  <si>
    <t>8|92</t>
  </si>
  <si>
    <t>8|93</t>
  </si>
  <si>
    <t>8|94</t>
  </si>
  <si>
    <t>8|95</t>
  </si>
  <si>
    <t>8|96</t>
  </si>
  <si>
    <t>8|97</t>
  </si>
  <si>
    <t>8|98</t>
  </si>
  <si>
    <t>8|99</t>
  </si>
  <si>
    <t>8|100</t>
  </si>
  <si>
    <t>8|101</t>
  </si>
  <si>
    <t>8|102</t>
  </si>
  <si>
    <t>8|103</t>
  </si>
  <si>
    <t>8|104</t>
  </si>
  <si>
    <t>8|105</t>
  </si>
  <si>
    <t>8|106</t>
  </si>
  <si>
    <t>8|107</t>
  </si>
  <si>
    <t>8|108</t>
  </si>
  <si>
    <t>8|109</t>
  </si>
  <si>
    <t>8|110</t>
  </si>
  <si>
    <t>8|111</t>
  </si>
  <si>
    <t>8|112</t>
  </si>
  <si>
    <t>8|113</t>
  </si>
  <si>
    <t>8|114</t>
  </si>
  <si>
    <t>8|115</t>
  </si>
  <si>
    <t>8|116</t>
  </si>
  <si>
    <t>8|117</t>
  </si>
  <si>
    <t>8|118</t>
  </si>
  <si>
    <t>8|119</t>
  </si>
  <si>
    <t>8|120</t>
  </si>
  <si>
    <t>9|9</t>
  </si>
  <si>
    <t>9|10</t>
  </si>
  <si>
    <t>9|11</t>
  </si>
  <si>
    <t>9|12</t>
  </si>
  <si>
    <t>9|13</t>
  </si>
  <si>
    <t>9|14</t>
  </si>
  <si>
    <t>9|15</t>
  </si>
  <si>
    <t>9|16</t>
  </si>
  <si>
    <t>9|17</t>
  </si>
  <si>
    <t>9|18</t>
  </si>
  <si>
    <t>9|19</t>
  </si>
  <si>
    <t>9|20</t>
  </si>
  <si>
    <t>9|21</t>
  </si>
  <si>
    <t>9|22</t>
  </si>
  <si>
    <t>9|23</t>
  </si>
  <si>
    <t>9|24</t>
  </si>
  <si>
    <t>9|25</t>
  </si>
  <si>
    <t>9|26</t>
  </si>
  <si>
    <t>9|27</t>
  </si>
  <si>
    <t>9|28</t>
  </si>
  <si>
    <t>9|29</t>
  </si>
  <si>
    <t>9|30</t>
  </si>
  <si>
    <t>9|31</t>
  </si>
  <si>
    <t>9|32</t>
  </si>
  <si>
    <t>9|33</t>
  </si>
  <si>
    <t>9|34</t>
  </si>
  <si>
    <t>9|35</t>
  </si>
  <si>
    <t>9|36</t>
  </si>
  <si>
    <t>9|37</t>
  </si>
  <si>
    <t>9|38</t>
  </si>
  <si>
    <t>9|39</t>
  </si>
  <si>
    <t>9|40</t>
  </si>
  <si>
    <t>9|41</t>
  </si>
  <si>
    <t>9|42</t>
  </si>
  <si>
    <t>9|43</t>
  </si>
  <si>
    <t>9|44</t>
  </si>
  <si>
    <t>9|45</t>
  </si>
  <si>
    <t>9|46</t>
  </si>
  <si>
    <t>9|47</t>
  </si>
  <si>
    <t>9|48</t>
  </si>
  <si>
    <t>9|49</t>
  </si>
  <si>
    <t>9|50</t>
  </si>
  <si>
    <t>9|51</t>
  </si>
  <si>
    <t>9|52</t>
  </si>
  <si>
    <t>9|53</t>
  </si>
  <si>
    <t>9|54</t>
  </si>
  <si>
    <t>9|55</t>
  </si>
  <si>
    <t>9|56</t>
  </si>
  <si>
    <t>9|57</t>
  </si>
  <si>
    <t>9|58</t>
  </si>
  <si>
    <t>9|59</t>
  </si>
  <si>
    <t>9|60</t>
  </si>
  <si>
    <t>9|61</t>
  </si>
  <si>
    <t>9|62</t>
  </si>
  <si>
    <t>9|63</t>
  </si>
  <si>
    <t>9|64</t>
  </si>
  <si>
    <t>9|65</t>
  </si>
  <si>
    <t>9|66</t>
  </si>
  <si>
    <t>9|67</t>
  </si>
  <si>
    <t>9|68</t>
  </si>
  <si>
    <t>9|69</t>
  </si>
  <si>
    <t>9|70</t>
  </si>
  <si>
    <t>9|71</t>
  </si>
  <si>
    <t>9|72</t>
  </si>
  <si>
    <t>9|73</t>
  </si>
  <si>
    <t>9|74</t>
  </si>
  <si>
    <t>9|75</t>
  </si>
  <si>
    <t>9|76</t>
  </si>
  <si>
    <t>9|77</t>
  </si>
  <si>
    <t>9|78</t>
  </si>
  <si>
    <t>9|79</t>
  </si>
  <si>
    <t>9|80</t>
  </si>
  <si>
    <t>9|81</t>
  </si>
  <si>
    <t>9|82</t>
  </si>
  <si>
    <t>9|83</t>
  </si>
  <si>
    <t>9|84</t>
  </si>
  <si>
    <t>9|85</t>
  </si>
  <si>
    <t>9|86</t>
  </si>
  <si>
    <t>9|87</t>
  </si>
  <si>
    <t>9|88</t>
  </si>
  <si>
    <t>9|89</t>
  </si>
  <si>
    <t>9|90</t>
  </si>
  <si>
    <t>9|91</t>
  </si>
  <si>
    <t>9|92</t>
  </si>
  <si>
    <t>9|93</t>
  </si>
  <si>
    <t>9|94</t>
  </si>
  <si>
    <t>9|95</t>
  </si>
  <si>
    <t>9|96</t>
  </si>
  <si>
    <t>9|97</t>
  </si>
  <si>
    <t>9|98</t>
  </si>
  <si>
    <t>9|99</t>
  </si>
  <si>
    <t>9|100</t>
  </si>
  <si>
    <t>9|101</t>
  </si>
  <si>
    <t>9|102</t>
  </si>
  <si>
    <t>9|103</t>
  </si>
  <si>
    <t>9|104</t>
  </si>
  <si>
    <t>9|105</t>
  </si>
  <si>
    <t>9|106</t>
  </si>
  <si>
    <t>9|107</t>
  </si>
  <si>
    <t>9|108</t>
  </si>
  <si>
    <t>9|109</t>
  </si>
  <si>
    <t>9|110</t>
  </si>
  <si>
    <t>9|111</t>
  </si>
  <si>
    <t>9|112</t>
  </si>
  <si>
    <t>9|113</t>
  </si>
  <si>
    <t>9|114</t>
  </si>
  <si>
    <t>9|115</t>
  </si>
  <si>
    <t>9|116</t>
  </si>
  <si>
    <t>9|117</t>
  </si>
  <si>
    <t>9|118</t>
  </si>
  <si>
    <t>9|119</t>
  </si>
  <si>
    <t>9|120</t>
  </si>
  <si>
    <t>10|10</t>
  </si>
  <si>
    <t>10|11</t>
  </si>
  <si>
    <t>10|12</t>
  </si>
  <si>
    <t>10|13</t>
  </si>
  <si>
    <t>10|14</t>
  </si>
  <si>
    <t>10|15</t>
  </si>
  <si>
    <t>10|16</t>
  </si>
  <si>
    <t>10|17</t>
  </si>
  <si>
    <t>10|18</t>
  </si>
  <si>
    <t>10|19</t>
  </si>
  <si>
    <t>10|20</t>
  </si>
  <si>
    <t>10|21</t>
  </si>
  <si>
    <t>10|22</t>
  </si>
  <si>
    <t>10|23</t>
  </si>
  <si>
    <t>10|24</t>
  </si>
  <si>
    <t>10|25</t>
  </si>
  <si>
    <t>10|26</t>
  </si>
  <si>
    <t>10|27</t>
  </si>
  <si>
    <t>10|28</t>
  </si>
  <si>
    <t>10|29</t>
  </si>
  <si>
    <t>10|30</t>
  </si>
  <si>
    <t>10|31</t>
  </si>
  <si>
    <t>10|32</t>
  </si>
  <si>
    <t>10|33</t>
  </si>
  <si>
    <t>10|34</t>
  </si>
  <si>
    <t>10|35</t>
  </si>
  <si>
    <t>10|36</t>
  </si>
  <si>
    <t>10|37</t>
  </si>
  <si>
    <t>10|38</t>
  </si>
  <si>
    <t>10|39</t>
  </si>
  <si>
    <t>10|40</t>
  </si>
  <si>
    <t>10|41</t>
  </si>
  <si>
    <t>10|42</t>
  </si>
  <si>
    <t>10|43</t>
  </si>
  <si>
    <t>10|44</t>
  </si>
  <si>
    <t>10|45</t>
  </si>
  <si>
    <t>10|46</t>
  </si>
  <si>
    <t>10|47</t>
  </si>
  <si>
    <t>10|48</t>
  </si>
  <si>
    <t>10|49</t>
  </si>
  <si>
    <t>10|50</t>
  </si>
  <si>
    <t>10|51</t>
  </si>
  <si>
    <t>10|52</t>
  </si>
  <si>
    <t>10|53</t>
  </si>
  <si>
    <t>10|54</t>
  </si>
  <si>
    <t>10|55</t>
  </si>
  <si>
    <t>10|56</t>
  </si>
  <si>
    <t>10|57</t>
  </si>
  <si>
    <t>10|58</t>
  </si>
  <si>
    <t>10|59</t>
  </si>
  <si>
    <t>10|60</t>
  </si>
  <si>
    <t>10|61</t>
  </si>
  <si>
    <t>10|62</t>
  </si>
  <si>
    <t>10|63</t>
  </si>
  <si>
    <t>10|64</t>
  </si>
  <si>
    <t>10|65</t>
  </si>
  <si>
    <t>10|66</t>
  </si>
  <si>
    <t>10|67</t>
  </si>
  <si>
    <t>10|68</t>
  </si>
  <si>
    <t>10|69</t>
  </si>
  <si>
    <t>10|70</t>
  </si>
  <si>
    <t>10|71</t>
  </si>
  <si>
    <t>10|72</t>
  </si>
  <si>
    <t>10|73</t>
  </si>
  <si>
    <t>10|74</t>
  </si>
  <si>
    <t>10|75</t>
  </si>
  <si>
    <t>10|76</t>
  </si>
  <si>
    <t>10|77</t>
  </si>
  <si>
    <t>10|78</t>
  </si>
  <si>
    <t>10|79</t>
  </si>
  <si>
    <t>10|80</t>
  </si>
  <si>
    <t>10|81</t>
  </si>
  <si>
    <t>10|82</t>
  </si>
  <si>
    <t>10|83</t>
  </si>
  <si>
    <t>10|84</t>
  </si>
  <si>
    <t>10|85</t>
  </si>
  <si>
    <t>10|86</t>
  </si>
  <si>
    <t>10|87</t>
  </si>
  <si>
    <t>10|88</t>
  </si>
  <si>
    <t>10|89</t>
  </si>
  <si>
    <t>10|90</t>
  </si>
  <si>
    <t>10|91</t>
  </si>
  <si>
    <t>10|92</t>
  </si>
  <si>
    <t>10|93</t>
  </si>
  <si>
    <t>10|94</t>
  </si>
  <si>
    <t>10|95</t>
  </si>
  <si>
    <t>10|96</t>
  </si>
  <si>
    <t>10|97</t>
  </si>
  <si>
    <t>10|98</t>
  </si>
  <si>
    <t>10|99</t>
  </si>
  <si>
    <t>10|100</t>
  </si>
  <si>
    <t>10|101</t>
  </si>
  <si>
    <t>10|102</t>
  </si>
  <si>
    <t>10|103</t>
  </si>
  <si>
    <t>10|104</t>
  </si>
  <si>
    <t>10|105</t>
  </si>
  <si>
    <t>10|106</t>
  </si>
  <si>
    <t>10|107</t>
  </si>
  <si>
    <t>10|108</t>
  </si>
  <si>
    <t>10|109</t>
  </si>
  <si>
    <t>10|110</t>
  </si>
  <si>
    <t>10|111</t>
  </si>
  <si>
    <t>10|112</t>
  </si>
  <si>
    <t>10|113</t>
  </si>
  <si>
    <t>10|114</t>
  </si>
  <si>
    <t>10|115</t>
  </si>
  <si>
    <t>10|116</t>
  </si>
  <si>
    <t>10|117</t>
  </si>
  <si>
    <t>10|118</t>
  </si>
  <si>
    <t>10|119</t>
  </si>
  <si>
    <t>10|120</t>
  </si>
  <si>
    <t>11|11</t>
  </si>
  <si>
    <t>11|12</t>
  </si>
  <si>
    <t>11|13</t>
  </si>
  <si>
    <t>11|14</t>
  </si>
  <si>
    <t>11|15</t>
  </si>
  <si>
    <t>11|16</t>
  </si>
  <si>
    <t>11|17</t>
  </si>
  <si>
    <t>11|18</t>
  </si>
  <si>
    <t>11|19</t>
  </si>
  <si>
    <t>11|20</t>
  </si>
  <si>
    <t>11|21</t>
  </si>
  <si>
    <t>11|22</t>
  </si>
  <si>
    <t>11|23</t>
  </si>
  <si>
    <t>11|24</t>
  </si>
  <si>
    <t>11|25</t>
  </si>
  <si>
    <t>11|26</t>
  </si>
  <si>
    <t>11|27</t>
  </si>
  <si>
    <t>11|28</t>
  </si>
  <si>
    <t>11|29</t>
  </si>
  <si>
    <t>11|30</t>
  </si>
  <si>
    <t>11|31</t>
  </si>
  <si>
    <t>11|32</t>
  </si>
  <si>
    <t>11|33</t>
  </si>
  <si>
    <t>11|34</t>
  </si>
  <si>
    <t>11|35</t>
  </si>
  <si>
    <t>11|36</t>
  </si>
  <si>
    <t>11|37</t>
  </si>
  <si>
    <t>11|38</t>
  </si>
  <si>
    <t>11|39</t>
  </si>
  <si>
    <t>11|40</t>
  </si>
  <si>
    <t>11|41</t>
  </si>
  <si>
    <t>11|42</t>
  </si>
  <si>
    <t>11|43</t>
  </si>
  <si>
    <t>11|44</t>
  </si>
  <si>
    <t>11|45</t>
  </si>
  <si>
    <t>11|46</t>
  </si>
  <si>
    <t>11|47</t>
  </si>
  <si>
    <t>11|48</t>
  </si>
  <si>
    <t>11|49</t>
  </si>
  <si>
    <t>11|50</t>
  </si>
  <si>
    <t>11|51</t>
  </si>
  <si>
    <t>11|52</t>
  </si>
  <si>
    <t>11|53</t>
  </si>
  <si>
    <t>11|54</t>
  </si>
  <si>
    <t>11|55</t>
  </si>
  <si>
    <t>11|56</t>
  </si>
  <si>
    <t>11|57</t>
  </si>
  <si>
    <t>11|58</t>
  </si>
  <si>
    <t>11|59</t>
  </si>
  <si>
    <t>11|60</t>
  </si>
  <si>
    <t>11|61</t>
  </si>
  <si>
    <t>11|62</t>
  </si>
  <si>
    <t>11|63</t>
  </si>
  <si>
    <t>11|64</t>
  </si>
  <si>
    <t>11|65</t>
  </si>
  <si>
    <t>11|66</t>
  </si>
  <si>
    <t>11|67</t>
  </si>
  <si>
    <t>11|68</t>
  </si>
  <si>
    <t>11|69</t>
  </si>
  <si>
    <t>11|70</t>
  </si>
  <si>
    <t>11|71</t>
  </si>
  <si>
    <t>11|72</t>
  </si>
  <si>
    <t>11|73</t>
  </si>
  <si>
    <t>11|74</t>
  </si>
  <si>
    <t>11|75</t>
  </si>
  <si>
    <t>11|76</t>
  </si>
  <si>
    <t>11|77</t>
  </si>
  <si>
    <t>11|78</t>
  </si>
  <si>
    <t>11|79</t>
  </si>
  <si>
    <t>11|80</t>
  </si>
  <si>
    <t>11|81</t>
  </si>
  <si>
    <t>11|82</t>
  </si>
  <si>
    <t>11|83</t>
  </si>
  <si>
    <t>11|84</t>
  </si>
  <si>
    <t>11|85</t>
  </si>
  <si>
    <t>11|86</t>
  </si>
  <si>
    <t>11|87</t>
  </si>
  <si>
    <t>11|88</t>
  </si>
  <si>
    <t>11|89</t>
  </si>
  <si>
    <t>11|90</t>
  </si>
  <si>
    <t>11|91</t>
  </si>
  <si>
    <t>11|92</t>
  </si>
  <si>
    <t>11|93</t>
  </si>
  <si>
    <t>11|94</t>
  </si>
  <si>
    <t>11|95</t>
  </si>
  <si>
    <t>11|96</t>
  </si>
  <si>
    <t>11|97</t>
  </si>
  <si>
    <t>11|98</t>
  </si>
  <si>
    <t>11|99</t>
  </si>
  <si>
    <t>11|100</t>
  </si>
  <si>
    <t>11|101</t>
  </si>
  <si>
    <t>11|102</t>
  </si>
  <si>
    <t>11|103</t>
  </si>
  <si>
    <t>11|104</t>
  </si>
  <si>
    <t>11|105</t>
  </si>
  <si>
    <t>11|106</t>
  </si>
  <si>
    <t>11|107</t>
  </si>
  <si>
    <t>11|108</t>
  </si>
  <si>
    <t>11|109</t>
  </si>
  <si>
    <t>11|110</t>
  </si>
  <si>
    <t>11|111</t>
  </si>
  <si>
    <t>11|112</t>
  </si>
  <si>
    <t>11|113</t>
  </si>
  <si>
    <t>11|114</t>
  </si>
  <si>
    <t>11|115</t>
  </si>
  <si>
    <t>11|116</t>
  </si>
  <si>
    <t>11|117</t>
  </si>
  <si>
    <t>11|118</t>
  </si>
  <si>
    <t>11|119</t>
  </si>
  <si>
    <t>11|120</t>
  </si>
  <si>
    <t>12|12</t>
  </si>
  <si>
    <t>12|13</t>
  </si>
  <si>
    <t>12|14</t>
  </si>
  <si>
    <t>12|15</t>
  </si>
  <si>
    <t>12|16</t>
  </si>
  <si>
    <t>12|17</t>
  </si>
  <si>
    <t>12|18</t>
  </si>
  <si>
    <t>12|19</t>
  </si>
  <si>
    <t>12|20</t>
  </si>
  <si>
    <t>12|21</t>
  </si>
  <si>
    <t>12|22</t>
  </si>
  <si>
    <t>12|23</t>
  </si>
  <si>
    <t>12|24</t>
  </si>
  <si>
    <t>12|25</t>
  </si>
  <si>
    <t>12|26</t>
  </si>
  <si>
    <t>12|27</t>
  </si>
  <si>
    <t>12|28</t>
  </si>
  <si>
    <t>12|29</t>
  </si>
  <si>
    <t>12|30</t>
  </si>
  <si>
    <t>12|31</t>
  </si>
  <si>
    <t>12|32</t>
  </si>
  <si>
    <t>12|33</t>
  </si>
  <si>
    <t>12|34</t>
  </si>
  <si>
    <t>12|35</t>
  </si>
  <si>
    <t>12|36</t>
  </si>
  <si>
    <t>12|37</t>
  </si>
  <si>
    <t>12|38</t>
  </si>
  <si>
    <t>12|39</t>
  </si>
  <si>
    <t>12|40</t>
  </si>
  <si>
    <t>12|41</t>
  </si>
  <si>
    <t>12|42</t>
  </si>
  <si>
    <t>12|43</t>
  </si>
  <si>
    <t>12|44</t>
  </si>
  <si>
    <t>12|45</t>
  </si>
  <si>
    <t>12|46</t>
  </si>
  <si>
    <t>12|47</t>
  </si>
  <si>
    <t>12|48</t>
  </si>
  <si>
    <t>12|49</t>
  </si>
  <si>
    <t>12|50</t>
  </si>
  <si>
    <t>12|51</t>
  </si>
  <si>
    <t>12|52</t>
  </si>
  <si>
    <t>12|53</t>
  </si>
  <si>
    <t>12|54</t>
  </si>
  <si>
    <t>12|55</t>
  </si>
  <si>
    <t>12|56</t>
  </si>
  <si>
    <t>12|57</t>
  </si>
  <si>
    <t>12|58</t>
  </si>
  <si>
    <t>12|59</t>
  </si>
  <si>
    <t>12|60</t>
  </si>
  <si>
    <t>12|61</t>
  </si>
  <si>
    <t>12|62</t>
  </si>
  <si>
    <t>12|63</t>
  </si>
  <si>
    <t>12|64</t>
  </si>
  <si>
    <t>12|65</t>
  </si>
  <si>
    <t>12|66</t>
  </si>
  <si>
    <t>12|67</t>
  </si>
  <si>
    <t>12|68</t>
  </si>
  <si>
    <t>12|69</t>
  </si>
  <si>
    <t>12|70</t>
  </si>
  <si>
    <t>12|71</t>
  </si>
  <si>
    <t>12|72</t>
  </si>
  <si>
    <t>12|73</t>
  </si>
  <si>
    <t>12|74</t>
  </si>
  <si>
    <t>12|75</t>
  </si>
  <si>
    <t>12|76</t>
  </si>
  <si>
    <t>12|77</t>
  </si>
  <si>
    <t>12|78</t>
  </si>
  <si>
    <t>12|79</t>
  </si>
  <si>
    <t>12|80</t>
  </si>
  <si>
    <t>12|81</t>
  </si>
  <si>
    <t>12|82</t>
  </si>
  <si>
    <t>12|83</t>
  </si>
  <si>
    <t>12|84</t>
  </si>
  <si>
    <t>12|85</t>
  </si>
  <si>
    <t>12|86</t>
  </si>
  <si>
    <t>12|87</t>
  </si>
  <si>
    <t>12|88</t>
  </si>
  <si>
    <t>12|89</t>
  </si>
  <si>
    <t>12|90</t>
  </si>
  <si>
    <t>12|91</t>
  </si>
  <si>
    <t>12|92</t>
  </si>
  <si>
    <t>12|93</t>
  </si>
  <si>
    <t>12|94</t>
  </si>
  <si>
    <t>12|95</t>
  </si>
  <si>
    <t>12|96</t>
  </si>
  <si>
    <t>12|97</t>
  </si>
  <si>
    <t>12|98</t>
  </si>
  <si>
    <t>12|99</t>
  </si>
  <si>
    <t>12|100</t>
  </si>
  <si>
    <t>12|101</t>
  </si>
  <si>
    <t>12|102</t>
  </si>
  <si>
    <t>12|103</t>
  </si>
  <si>
    <t>12|104</t>
  </si>
  <si>
    <t>12|105</t>
  </si>
  <si>
    <t>12|106</t>
  </si>
  <si>
    <t>12|107</t>
  </si>
  <si>
    <t>12|108</t>
  </si>
  <si>
    <t>12|109</t>
  </si>
  <si>
    <t>12|110</t>
  </si>
  <si>
    <t>12|111</t>
  </si>
  <si>
    <t>12|112</t>
  </si>
  <si>
    <t>12|113</t>
  </si>
  <si>
    <t>12|114</t>
  </si>
  <si>
    <t>12|115</t>
  </si>
  <si>
    <t>12|116</t>
  </si>
  <si>
    <t>12|117</t>
  </si>
  <si>
    <t>12|118</t>
  </si>
  <si>
    <t>12|119</t>
  </si>
  <si>
    <t>12|120</t>
  </si>
  <si>
    <t>13|13</t>
  </si>
  <si>
    <t>13|14</t>
  </si>
  <si>
    <t>13|15</t>
  </si>
  <si>
    <t>13|16</t>
  </si>
  <si>
    <t>13|17</t>
  </si>
  <si>
    <t>13|18</t>
  </si>
  <si>
    <t>13|19</t>
  </si>
  <si>
    <t>13|20</t>
  </si>
  <si>
    <t>13|21</t>
  </si>
  <si>
    <t>13|22</t>
  </si>
  <si>
    <t>13|23</t>
  </si>
  <si>
    <t>13|24</t>
  </si>
  <si>
    <t>13|25</t>
  </si>
  <si>
    <t>13|26</t>
  </si>
  <si>
    <t>13|27</t>
  </si>
  <si>
    <t>13|28</t>
  </si>
  <si>
    <t>13|29</t>
  </si>
  <si>
    <t>13|30</t>
  </si>
  <si>
    <t>13|31</t>
  </si>
  <si>
    <t>13|32</t>
  </si>
  <si>
    <t>13|33</t>
  </si>
  <si>
    <t>13|34</t>
  </si>
  <si>
    <t>13|35</t>
  </si>
  <si>
    <t>13|36</t>
  </si>
  <si>
    <t>13|37</t>
  </si>
  <si>
    <t>13|38</t>
  </si>
  <si>
    <t>13|39</t>
  </si>
  <si>
    <t>13|40</t>
  </si>
  <si>
    <t>13|41</t>
  </si>
  <si>
    <t>13|42</t>
  </si>
  <si>
    <t>13|43</t>
  </si>
  <si>
    <t>13|44</t>
  </si>
  <si>
    <t>13|45</t>
  </si>
  <si>
    <t>13|46</t>
  </si>
  <si>
    <t>13|47</t>
  </si>
  <si>
    <t>13|48</t>
  </si>
  <si>
    <t>13|49</t>
  </si>
  <si>
    <t>13|50</t>
  </si>
  <si>
    <t>13|51</t>
  </si>
  <si>
    <t>13|52</t>
  </si>
  <si>
    <t>13|53</t>
  </si>
  <si>
    <t>13|54</t>
  </si>
  <si>
    <t>13|55</t>
  </si>
  <si>
    <t>13|56</t>
  </si>
  <si>
    <t>13|57</t>
  </si>
  <si>
    <t>13|58</t>
  </si>
  <si>
    <t>13|59</t>
  </si>
  <si>
    <t>13|60</t>
  </si>
  <si>
    <t>13|61</t>
  </si>
  <si>
    <t>13|62</t>
  </si>
  <si>
    <t>13|63</t>
  </si>
  <si>
    <t>13|64</t>
  </si>
  <si>
    <t>13|65</t>
  </si>
  <si>
    <t>13|66</t>
  </si>
  <si>
    <t>13|67</t>
  </si>
  <si>
    <t>13|68</t>
  </si>
  <si>
    <t>13|69</t>
  </si>
  <si>
    <t>13|70</t>
  </si>
  <si>
    <t>13|71</t>
  </si>
  <si>
    <t>13|72</t>
  </si>
  <si>
    <t>13|73</t>
  </si>
  <si>
    <t>13|74</t>
  </si>
  <si>
    <t>13|75</t>
  </si>
  <si>
    <t>13|76</t>
  </si>
  <si>
    <t>13|77</t>
  </si>
  <si>
    <t>13|78</t>
  </si>
  <si>
    <t>13|79</t>
  </si>
  <si>
    <t>13|80</t>
  </si>
  <si>
    <t>13|81</t>
  </si>
  <si>
    <t>13|82</t>
  </si>
  <si>
    <t>13|83</t>
  </si>
  <si>
    <t>13|84</t>
  </si>
  <si>
    <t>13|85</t>
  </si>
  <si>
    <t>13|86</t>
  </si>
  <si>
    <t>13|87</t>
  </si>
  <si>
    <t>13|88</t>
  </si>
  <si>
    <t>13|89</t>
  </si>
  <si>
    <t>13|90</t>
  </si>
  <si>
    <t>13|91</t>
  </si>
  <si>
    <t>13|92</t>
  </si>
  <si>
    <t>13|93</t>
  </si>
  <si>
    <t>13|94</t>
  </si>
  <si>
    <t>13|95</t>
  </si>
  <si>
    <t>13|96</t>
  </si>
  <si>
    <t>13|97</t>
  </si>
  <si>
    <t>13|98</t>
  </si>
  <si>
    <t>13|99</t>
  </si>
  <si>
    <t>13|100</t>
  </si>
  <si>
    <t>13|101</t>
  </si>
  <si>
    <t>13|102</t>
  </si>
  <si>
    <t>13|103</t>
  </si>
  <si>
    <t>13|104</t>
  </si>
  <si>
    <t>13|105</t>
  </si>
  <si>
    <t>13|106</t>
  </si>
  <si>
    <t>13|107</t>
  </si>
  <si>
    <t>13|108</t>
  </si>
  <si>
    <t>13|109</t>
  </si>
  <si>
    <t>13|110</t>
  </si>
  <si>
    <t>13|111</t>
  </si>
  <si>
    <t>13|112</t>
  </si>
  <si>
    <t>13|113</t>
  </si>
  <si>
    <t>13|114</t>
  </si>
  <si>
    <t>13|115</t>
  </si>
  <si>
    <t>13|116</t>
  </si>
  <si>
    <t>13|117</t>
  </si>
  <si>
    <t>13|118</t>
  </si>
  <si>
    <t>13|119</t>
  </si>
  <si>
    <t>13|120</t>
  </si>
  <si>
    <t>14|14</t>
  </si>
  <si>
    <t>14|15</t>
  </si>
  <si>
    <t>14|16</t>
  </si>
  <si>
    <t>14|17</t>
  </si>
  <si>
    <t>14|18</t>
  </si>
  <si>
    <t>14|19</t>
  </si>
  <si>
    <t>14|20</t>
  </si>
  <si>
    <t>14|21</t>
  </si>
  <si>
    <t>14|22</t>
  </si>
  <si>
    <t>14|23</t>
  </si>
  <si>
    <t>14|24</t>
  </si>
  <si>
    <t>14|25</t>
  </si>
  <si>
    <t>14|26</t>
  </si>
  <si>
    <t>14|27</t>
  </si>
  <si>
    <t>14|28</t>
  </si>
  <si>
    <t>14|29</t>
  </si>
  <si>
    <t>14|30</t>
  </si>
  <si>
    <t>14|31</t>
  </si>
  <si>
    <t>14|32</t>
  </si>
  <si>
    <t>14|33</t>
  </si>
  <si>
    <t>14|34</t>
  </si>
  <si>
    <t>14|35</t>
  </si>
  <si>
    <t>14|36</t>
  </si>
  <si>
    <t>14|37</t>
  </si>
  <si>
    <t>14|38</t>
  </si>
  <si>
    <t>14|39</t>
  </si>
  <si>
    <t>14|40</t>
  </si>
  <si>
    <t>14|41</t>
  </si>
  <si>
    <t>14|42</t>
  </si>
  <si>
    <t>14|43</t>
  </si>
  <si>
    <t>14|44</t>
  </si>
  <si>
    <t>14|45</t>
  </si>
  <si>
    <t>14|46</t>
  </si>
  <si>
    <t>14|47</t>
  </si>
  <si>
    <t>14|48</t>
  </si>
  <si>
    <t>14|49</t>
  </si>
  <si>
    <t>14|50</t>
  </si>
  <si>
    <t>14|51</t>
  </si>
  <si>
    <t>14|52</t>
  </si>
  <si>
    <t>14|53</t>
  </si>
  <si>
    <t>14|54</t>
  </si>
  <si>
    <t>14|55</t>
  </si>
  <si>
    <t>14|56</t>
  </si>
  <si>
    <t>14|57</t>
  </si>
  <si>
    <t>14|58</t>
  </si>
  <si>
    <t>14|59</t>
  </si>
  <si>
    <t>14|60</t>
  </si>
  <si>
    <t>14|61</t>
  </si>
  <si>
    <t>14|62</t>
  </si>
  <si>
    <t>14|63</t>
  </si>
  <si>
    <t>14|64</t>
  </si>
  <si>
    <t>14|65</t>
  </si>
  <si>
    <t>14|66</t>
  </si>
  <si>
    <t>14|67</t>
  </si>
  <si>
    <t>14|68</t>
  </si>
  <si>
    <t>14|69</t>
  </si>
  <si>
    <t>14|70</t>
  </si>
  <si>
    <t>14|71</t>
  </si>
  <si>
    <t>14|72</t>
  </si>
  <si>
    <t>14|73</t>
  </si>
  <si>
    <t>14|74</t>
  </si>
  <si>
    <t>14|75</t>
  </si>
  <si>
    <t>14|76</t>
  </si>
  <si>
    <t>14|77</t>
  </si>
  <si>
    <t>14|78</t>
  </si>
  <si>
    <t>14|79</t>
  </si>
  <si>
    <t>14|80</t>
  </si>
  <si>
    <t>14|81</t>
  </si>
  <si>
    <t>14|82</t>
  </si>
  <si>
    <t>14|83</t>
  </si>
  <si>
    <t>14|84</t>
  </si>
  <si>
    <t>14|85</t>
  </si>
  <si>
    <t>14|86</t>
  </si>
  <si>
    <t>14|87</t>
  </si>
  <si>
    <t>14|88</t>
  </si>
  <si>
    <t>14|89</t>
  </si>
  <si>
    <t>14|90</t>
  </si>
  <si>
    <t>14|91</t>
  </si>
  <si>
    <t>14|92</t>
  </si>
  <si>
    <t>14|93</t>
  </si>
  <si>
    <t>14|94</t>
  </si>
  <si>
    <t>14|95</t>
  </si>
  <si>
    <t>14|96</t>
  </si>
  <si>
    <t>14|97</t>
  </si>
  <si>
    <t>14|98</t>
  </si>
  <si>
    <t>14|99</t>
  </si>
  <si>
    <t>14|100</t>
  </si>
  <si>
    <t>14|101</t>
  </si>
  <si>
    <t>14|102</t>
  </si>
  <si>
    <t>14|103</t>
  </si>
  <si>
    <t>14|104</t>
  </si>
  <si>
    <t>14|105</t>
  </si>
  <si>
    <t>14|106</t>
  </si>
  <si>
    <t>14|107</t>
  </si>
  <si>
    <t>14|108</t>
  </si>
  <si>
    <t>14|109</t>
  </si>
  <si>
    <t>14|110</t>
  </si>
  <si>
    <t>14|111</t>
  </si>
  <si>
    <t>14|112</t>
  </si>
  <si>
    <t>14|113</t>
  </si>
  <si>
    <t>14|114</t>
  </si>
  <si>
    <t>14|115</t>
  </si>
  <si>
    <t>14|116</t>
  </si>
  <si>
    <t>14|117</t>
  </si>
  <si>
    <t>14|118</t>
  </si>
  <si>
    <t>14|119</t>
  </si>
  <si>
    <t>14|120</t>
  </si>
  <si>
    <t>15|15</t>
  </si>
  <si>
    <t>15|16</t>
  </si>
  <si>
    <t>15|17</t>
  </si>
  <si>
    <t>15|18</t>
  </si>
  <si>
    <t>15|19</t>
  </si>
  <si>
    <t>15|20</t>
  </si>
  <si>
    <t>15|21</t>
  </si>
  <si>
    <t>15|22</t>
  </si>
  <si>
    <t>15|23</t>
  </si>
  <si>
    <t>15|24</t>
  </si>
  <si>
    <t>15|25</t>
  </si>
  <si>
    <t>15|26</t>
  </si>
  <si>
    <t>15|27</t>
  </si>
  <si>
    <t>15|28</t>
  </si>
  <si>
    <t>15|29</t>
  </si>
  <si>
    <t>15|30</t>
  </si>
  <si>
    <t>15|31</t>
  </si>
  <si>
    <t>15|32</t>
  </si>
  <si>
    <t>15|33</t>
  </si>
  <si>
    <t>15|34</t>
  </si>
  <si>
    <t>15|35</t>
  </si>
  <si>
    <t>15|36</t>
  </si>
  <si>
    <t>15|37</t>
  </si>
  <si>
    <t>15|38</t>
  </si>
  <si>
    <t>15|39</t>
  </si>
  <si>
    <t>15|40</t>
  </si>
  <si>
    <t>15|41</t>
  </si>
  <si>
    <t>15|42</t>
  </si>
  <si>
    <t>15|43</t>
  </si>
  <si>
    <t>15|44</t>
  </si>
  <si>
    <t>15|45</t>
  </si>
  <si>
    <t>15|46</t>
  </si>
  <si>
    <t>15|47</t>
  </si>
  <si>
    <t>15|48</t>
  </si>
  <si>
    <t>15|49</t>
  </si>
  <si>
    <t>15|50</t>
  </si>
  <si>
    <t>15|51</t>
  </si>
  <si>
    <t>15|52</t>
  </si>
  <si>
    <t>15|53</t>
  </si>
  <si>
    <t>15|54</t>
  </si>
  <si>
    <t>15|55</t>
  </si>
  <si>
    <t>15|56</t>
  </si>
  <si>
    <t>15|57</t>
  </si>
  <si>
    <t>15|58</t>
  </si>
  <si>
    <t>15|59</t>
  </si>
  <si>
    <t>15|60</t>
  </si>
  <si>
    <t>15|61</t>
  </si>
  <si>
    <t>15|62</t>
  </si>
  <si>
    <t>15|63</t>
  </si>
  <si>
    <t>15|64</t>
  </si>
  <si>
    <t>15|65</t>
  </si>
  <si>
    <t>15|66</t>
  </si>
  <si>
    <t>15|67</t>
  </si>
  <si>
    <t>15|68</t>
  </si>
  <si>
    <t>15|69</t>
  </si>
  <si>
    <t>15|70</t>
  </si>
  <si>
    <t>15|71</t>
  </si>
  <si>
    <t>15|72</t>
  </si>
  <si>
    <t>15|73</t>
  </si>
  <si>
    <t>15|74</t>
  </si>
  <si>
    <t>15|75</t>
  </si>
  <si>
    <t>15|76</t>
  </si>
  <si>
    <t>15|77</t>
  </si>
  <si>
    <t>15|78</t>
  </si>
  <si>
    <t>15|79</t>
  </si>
  <si>
    <t>15|80</t>
  </si>
  <si>
    <t>15|81</t>
  </si>
  <si>
    <t>15|82</t>
  </si>
  <si>
    <t>15|83</t>
  </si>
  <si>
    <t>15|84</t>
  </si>
  <si>
    <t>15|85</t>
  </si>
  <si>
    <t>15|86</t>
  </si>
  <si>
    <t>15|87</t>
  </si>
  <si>
    <t>15|88</t>
  </si>
  <si>
    <t>15|89</t>
  </si>
  <si>
    <t>15|90</t>
  </si>
  <si>
    <t>15|91</t>
  </si>
  <si>
    <t>15|92</t>
  </si>
  <si>
    <t>15|93</t>
  </si>
  <si>
    <t>15|94</t>
  </si>
  <si>
    <t>15|95</t>
  </si>
  <si>
    <t>15|96</t>
  </si>
  <si>
    <t>15|97</t>
  </si>
  <si>
    <t>15|98</t>
  </si>
  <si>
    <t>15|99</t>
  </si>
  <si>
    <t>15|100</t>
  </si>
  <si>
    <t>15|101</t>
  </si>
  <si>
    <t>15|102</t>
  </si>
  <si>
    <t>15|103</t>
  </si>
  <si>
    <t>15|104</t>
  </si>
  <si>
    <t>15|105</t>
  </si>
  <si>
    <t>15|106</t>
  </si>
  <si>
    <t>15|107</t>
  </si>
  <si>
    <t>15|108</t>
  </si>
  <si>
    <t>15|109</t>
  </si>
  <si>
    <t>15|110</t>
  </si>
  <si>
    <t>15|111</t>
  </si>
  <si>
    <t>15|112</t>
  </si>
  <si>
    <t>15|113</t>
  </si>
  <si>
    <t>15|114</t>
  </si>
  <si>
    <t>15|115</t>
  </si>
  <si>
    <t>15|116</t>
  </si>
  <si>
    <t>15|117</t>
  </si>
  <si>
    <t>15|118</t>
  </si>
  <si>
    <t>15|119</t>
  </si>
  <si>
    <t>15|120</t>
  </si>
  <si>
    <t>16|16</t>
  </si>
  <si>
    <t>16|17</t>
  </si>
  <si>
    <t>16|18</t>
  </si>
  <si>
    <t>16|19</t>
  </si>
  <si>
    <t>16|20</t>
  </si>
  <si>
    <t>16|21</t>
  </si>
  <si>
    <t>16|22</t>
  </si>
  <si>
    <t>16|23</t>
  </si>
  <si>
    <t>16|24</t>
  </si>
  <si>
    <t>16|25</t>
  </si>
  <si>
    <t>16|26</t>
  </si>
  <si>
    <t>16|27</t>
  </si>
  <si>
    <t>16|28</t>
  </si>
  <si>
    <t>16|29</t>
  </si>
  <si>
    <t>16|30</t>
  </si>
  <si>
    <t>16|31</t>
  </si>
  <si>
    <t>16|32</t>
  </si>
  <si>
    <t>16|33</t>
  </si>
  <si>
    <t>16|34</t>
  </si>
  <si>
    <t>16|35</t>
  </si>
  <si>
    <t>16|36</t>
  </si>
  <si>
    <t>16|37</t>
  </si>
  <si>
    <t>16|38</t>
  </si>
  <si>
    <t>16|39</t>
  </si>
  <si>
    <t>16|40</t>
  </si>
  <si>
    <t>16|41</t>
  </si>
  <si>
    <t>16|42</t>
  </si>
  <si>
    <t>16|43</t>
  </si>
  <si>
    <t>16|44</t>
  </si>
  <si>
    <t>16|45</t>
  </si>
  <si>
    <t>16|46</t>
  </si>
  <si>
    <t>16|47</t>
  </si>
  <si>
    <t>16|48</t>
  </si>
  <si>
    <t>16|49</t>
  </si>
  <si>
    <t>16|50</t>
  </si>
  <si>
    <t>16|51</t>
  </si>
  <si>
    <t>16|52</t>
  </si>
  <si>
    <t>16|53</t>
  </si>
  <si>
    <t>16|54</t>
  </si>
  <si>
    <t>16|55</t>
  </si>
  <si>
    <t>16|56</t>
  </si>
  <si>
    <t>16|57</t>
  </si>
  <si>
    <t>16|58</t>
  </si>
  <si>
    <t>16|59</t>
  </si>
  <si>
    <t>16|60</t>
  </si>
  <si>
    <t>16|61</t>
  </si>
  <si>
    <t>16|62</t>
  </si>
  <si>
    <t>16|63</t>
  </si>
  <si>
    <t>16|64</t>
  </si>
  <si>
    <t>16|65</t>
  </si>
  <si>
    <t>16|66</t>
  </si>
  <si>
    <t>16|67</t>
  </si>
  <si>
    <t>16|68</t>
  </si>
  <si>
    <t>16|69</t>
  </si>
  <si>
    <t>16|70</t>
  </si>
  <si>
    <t>16|71</t>
  </si>
  <si>
    <t>16|72</t>
  </si>
  <si>
    <t>16|73</t>
  </si>
  <si>
    <t>16|74</t>
  </si>
  <si>
    <t>16|75</t>
  </si>
  <si>
    <t>16|76</t>
  </si>
  <si>
    <t>16|77</t>
  </si>
  <si>
    <t>16|78</t>
  </si>
  <si>
    <t>16|79</t>
  </si>
  <si>
    <t>16|80</t>
  </si>
  <si>
    <t>16|81</t>
  </si>
  <si>
    <t>16|82</t>
  </si>
  <si>
    <t>16|83</t>
  </si>
  <si>
    <t>16|84</t>
  </si>
  <si>
    <t>16|85</t>
  </si>
  <si>
    <t>16|86</t>
  </si>
  <si>
    <t>16|87</t>
  </si>
  <si>
    <t>16|88</t>
  </si>
  <si>
    <t>16|89</t>
  </si>
  <si>
    <t>16|90</t>
  </si>
  <si>
    <t>16|91</t>
  </si>
  <si>
    <t>16|92</t>
  </si>
  <si>
    <t>16|93</t>
  </si>
  <si>
    <t>16|94</t>
  </si>
  <si>
    <t>16|95</t>
  </si>
  <si>
    <t>16|96</t>
  </si>
  <si>
    <t>16|97</t>
  </si>
  <si>
    <t>16|98</t>
  </si>
  <si>
    <t>16|99</t>
  </si>
  <si>
    <t>16|100</t>
  </si>
  <si>
    <t>16|101</t>
  </si>
  <si>
    <t>16|102</t>
  </si>
  <si>
    <t>16|103</t>
  </si>
  <si>
    <t>16|104</t>
  </si>
  <si>
    <t>16|105</t>
  </si>
  <si>
    <t>16|106</t>
  </si>
  <si>
    <t>16|107</t>
  </si>
  <si>
    <t>16|108</t>
  </si>
  <si>
    <t>16|109</t>
  </si>
  <si>
    <t>16|110</t>
  </si>
  <si>
    <t>16|111</t>
  </si>
  <si>
    <t>16|112</t>
  </si>
  <si>
    <t>16|113</t>
  </si>
  <si>
    <t>16|114</t>
  </si>
  <si>
    <t>16|115</t>
  </si>
  <si>
    <t>16|116</t>
  </si>
  <si>
    <t>16|117</t>
  </si>
  <si>
    <t>16|118</t>
  </si>
  <si>
    <t>16|119</t>
  </si>
  <si>
    <t>16|120</t>
  </si>
  <si>
    <t>17|17</t>
  </si>
  <si>
    <t>17|18</t>
  </si>
  <si>
    <t>17|19</t>
  </si>
  <si>
    <t>17|20</t>
  </si>
  <si>
    <t>17|21</t>
  </si>
  <si>
    <t>17|22</t>
  </si>
  <si>
    <t>17|23</t>
  </si>
  <si>
    <t>17|24</t>
  </si>
  <si>
    <t>17|25</t>
  </si>
  <si>
    <t>17|26</t>
  </si>
  <si>
    <t>17|27</t>
  </si>
  <si>
    <t>17|28</t>
  </si>
  <si>
    <t>17|29</t>
  </si>
  <si>
    <t>17|30</t>
  </si>
  <si>
    <t>17|31</t>
  </si>
  <si>
    <t>17|32</t>
  </si>
  <si>
    <t>17|33</t>
  </si>
  <si>
    <t>17|34</t>
  </si>
  <si>
    <t>17|35</t>
  </si>
  <si>
    <t>17|36</t>
  </si>
  <si>
    <t>17|37</t>
  </si>
  <si>
    <t>17|38</t>
  </si>
  <si>
    <t>17|39</t>
  </si>
  <si>
    <t>17|40</t>
  </si>
  <si>
    <t>17|41</t>
  </si>
  <si>
    <t>17|42</t>
  </si>
  <si>
    <t>17|43</t>
  </si>
  <si>
    <t>17|44</t>
  </si>
  <si>
    <t>17|45</t>
  </si>
  <si>
    <t>17|46</t>
  </si>
  <si>
    <t>17|47</t>
  </si>
  <si>
    <t>17|48</t>
  </si>
  <si>
    <t>17|49</t>
  </si>
  <si>
    <t>17|50</t>
  </si>
  <si>
    <t>17|51</t>
  </si>
  <si>
    <t>17|52</t>
  </si>
  <si>
    <t>17|53</t>
  </si>
  <si>
    <t>17|54</t>
  </si>
  <si>
    <t>17|55</t>
  </si>
  <si>
    <t>17|56</t>
  </si>
  <si>
    <t>17|57</t>
  </si>
  <si>
    <t>17|58</t>
  </si>
  <si>
    <t>17|59</t>
  </si>
  <si>
    <t>17|60</t>
  </si>
  <si>
    <t>17|61</t>
  </si>
  <si>
    <t>17|62</t>
  </si>
  <si>
    <t>17|63</t>
  </si>
  <si>
    <t>17|64</t>
  </si>
  <si>
    <t>17|65</t>
  </si>
  <si>
    <t>17|66</t>
  </si>
  <si>
    <t>17|67</t>
  </si>
  <si>
    <t>17|68</t>
  </si>
  <si>
    <t>17|69</t>
  </si>
  <si>
    <t>17|70</t>
  </si>
  <si>
    <t>17|71</t>
  </si>
  <si>
    <t>17|72</t>
  </si>
  <si>
    <t>17|73</t>
  </si>
  <si>
    <t>17|74</t>
  </si>
  <si>
    <t>17|75</t>
  </si>
  <si>
    <t>17|76</t>
  </si>
  <si>
    <t>17|77</t>
  </si>
  <si>
    <t>17|78</t>
  </si>
  <si>
    <t>17|79</t>
  </si>
  <si>
    <t>17|80</t>
  </si>
  <si>
    <t>17|81</t>
  </si>
  <si>
    <t>17|82</t>
  </si>
  <si>
    <t>17|83</t>
  </si>
  <si>
    <t>17|84</t>
  </si>
  <si>
    <t>17|85</t>
  </si>
  <si>
    <t>17|86</t>
  </si>
  <si>
    <t>17|87</t>
  </si>
  <si>
    <t>17|88</t>
  </si>
  <si>
    <t>17|89</t>
  </si>
  <si>
    <t>17|90</t>
  </si>
  <si>
    <t>17|91</t>
  </si>
  <si>
    <t>17|92</t>
  </si>
  <si>
    <t>17|93</t>
  </si>
  <si>
    <t>17|94</t>
  </si>
  <si>
    <t>17|95</t>
  </si>
  <si>
    <t>17|96</t>
  </si>
  <si>
    <t>17|97</t>
  </si>
  <si>
    <t>17|98</t>
  </si>
  <si>
    <t>17|99</t>
  </si>
  <si>
    <t>17|100</t>
  </si>
  <si>
    <t>17|101</t>
  </si>
  <si>
    <t>17|102</t>
  </si>
  <si>
    <t>17|103</t>
  </si>
  <si>
    <t>17|104</t>
  </si>
  <si>
    <t>17|105</t>
  </si>
  <si>
    <t>17|106</t>
  </si>
  <si>
    <t>17|107</t>
  </si>
  <si>
    <t>17|108</t>
  </si>
  <si>
    <t>17|109</t>
  </si>
  <si>
    <t>17|110</t>
  </si>
  <si>
    <t>17|111</t>
  </si>
  <si>
    <t>17|112</t>
  </si>
  <si>
    <t>17|113</t>
  </si>
  <si>
    <t>17|114</t>
  </si>
  <si>
    <t>17|115</t>
  </si>
  <si>
    <t>17|116</t>
  </si>
  <si>
    <t>17|117</t>
  </si>
  <si>
    <t>17|118</t>
  </si>
  <si>
    <t>17|119</t>
  </si>
  <si>
    <t>17|120</t>
  </si>
  <si>
    <t>18|18</t>
  </si>
  <si>
    <t>18|19</t>
  </si>
  <si>
    <t>18|20</t>
  </si>
  <si>
    <t>18|21</t>
  </si>
  <si>
    <t>18|22</t>
  </si>
  <si>
    <t>18|23</t>
  </si>
  <si>
    <t>18|24</t>
  </si>
  <si>
    <t>18|25</t>
  </si>
  <si>
    <t>18|26</t>
  </si>
  <si>
    <t>18|27</t>
  </si>
  <si>
    <t>18|28</t>
  </si>
  <si>
    <t>18|29</t>
  </si>
  <si>
    <t>18|30</t>
  </si>
  <si>
    <t>18|31</t>
  </si>
  <si>
    <t>18|32</t>
  </si>
  <si>
    <t>18|33</t>
  </si>
  <si>
    <t>18|34</t>
  </si>
  <si>
    <t>18|35</t>
  </si>
  <si>
    <t>18|36</t>
  </si>
  <si>
    <t>18|37</t>
  </si>
  <si>
    <t>18|38</t>
  </si>
  <si>
    <t>18|39</t>
  </si>
  <si>
    <t>18|40</t>
  </si>
  <si>
    <t>18|41</t>
  </si>
  <si>
    <t>18|42</t>
  </si>
  <si>
    <t>18|43</t>
  </si>
  <si>
    <t>18|44</t>
  </si>
  <si>
    <t>18|45</t>
  </si>
  <si>
    <t>18|46</t>
  </si>
  <si>
    <t>18|47</t>
  </si>
  <si>
    <t>18|48</t>
  </si>
  <si>
    <t>18|49</t>
  </si>
  <si>
    <t>18|50</t>
  </si>
  <si>
    <t>18|51</t>
  </si>
  <si>
    <t>18|52</t>
  </si>
  <si>
    <t>18|53</t>
  </si>
  <si>
    <t>18|54</t>
  </si>
  <si>
    <t>18|55</t>
  </si>
  <si>
    <t>18|56</t>
  </si>
  <si>
    <t>18|57</t>
  </si>
  <si>
    <t>18|58</t>
  </si>
  <si>
    <t>18|59</t>
  </si>
  <si>
    <t>18|60</t>
  </si>
  <si>
    <t>18|61</t>
  </si>
  <si>
    <t>18|62</t>
  </si>
  <si>
    <t>18|63</t>
  </si>
  <si>
    <t>18|64</t>
  </si>
  <si>
    <t>18|65</t>
  </si>
  <si>
    <t>18|66</t>
  </si>
  <si>
    <t>18|67</t>
  </si>
  <si>
    <t>18|68</t>
  </si>
  <si>
    <t>18|69</t>
  </si>
  <si>
    <t>18|70</t>
  </si>
  <si>
    <t>18|71</t>
  </si>
  <si>
    <t>18|72</t>
  </si>
  <si>
    <t>18|73</t>
  </si>
  <si>
    <t>18|74</t>
  </si>
  <si>
    <t>18|75</t>
  </si>
  <si>
    <t>18|76</t>
  </si>
  <si>
    <t>18|77</t>
  </si>
  <si>
    <t>18|78</t>
  </si>
  <si>
    <t>18|79</t>
  </si>
  <si>
    <t>18|80</t>
  </si>
  <si>
    <t>18|81</t>
  </si>
  <si>
    <t>18|82</t>
  </si>
  <si>
    <t>18|83</t>
  </si>
  <si>
    <t>18|84</t>
  </si>
  <si>
    <t>18|85</t>
  </si>
  <si>
    <t>18|86</t>
  </si>
  <si>
    <t>18|87</t>
  </si>
  <si>
    <t>18|88</t>
  </si>
  <si>
    <t>18|89</t>
  </si>
  <si>
    <t>18|90</t>
  </si>
  <si>
    <t>18|91</t>
  </si>
  <si>
    <t>18|92</t>
  </si>
  <si>
    <t>18|93</t>
  </si>
  <si>
    <t>18|94</t>
  </si>
  <si>
    <t>18|95</t>
  </si>
  <si>
    <t>18|96</t>
  </si>
  <si>
    <t>18|97</t>
  </si>
  <si>
    <t>18|98</t>
  </si>
  <si>
    <t>18|99</t>
  </si>
  <si>
    <t>18|100</t>
  </si>
  <si>
    <t>18|101</t>
  </si>
  <si>
    <t>18|102</t>
  </si>
  <si>
    <t>18|103</t>
  </si>
  <si>
    <t>18|104</t>
  </si>
  <si>
    <t>18|105</t>
  </si>
  <si>
    <t>18|106</t>
  </si>
  <si>
    <t>18|107</t>
  </si>
  <si>
    <t>18|108</t>
  </si>
  <si>
    <t>18|109</t>
  </si>
  <si>
    <t>18|110</t>
  </si>
  <si>
    <t>18|111</t>
  </si>
  <si>
    <t>18|112</t>
  </si>
  <si>
    <t>18|113</t>
  </si>
  <si>
    <t>18|114</t>
  </si>
  <si>
    <t>18|115</t>
  </si>
  <si>
    <t>18|116</t>
  </si>
  <si>
    <t>18|117</t>
  </si>
  <si>
    <t>18|118</t>
  </si>
  <si>
    <t>18|119</t>
  </si>
  <si>
    <t>18|120</t>
  </si>
  <si>
    <t>19|19</t>
  </si>
  <si>
    <t>19|20</t>
  </si>
  <si>
    <t>19|21</t>
  </si>
  <si>
    <t>19|22</t>
  </si>
  <si>
    <t>19|23</t>
  </si>
  <si>
    <t>19|24</t>
  </si>
  <si>
    <t>19|25</t>
  </si>
  <si>
    <t>19|26</t>
  </si>
  <si>
    <t>19|27</t>
  </si>
  <si>
    <t>19|28</t>
  </si>
  <si>
    <t>19|29</t>
  </si>
  <si>
    <t>19|30</t>
  </si>
  <si>
    <t>19|31</t>
  </si>
  <si>
    <t>19|32</t>
  </si>
  <si>
    <t>19|33</t>
  </si>
  <si>
    <t>19|34</t>
  </si>
  <si>
    <t>19|35</t>
  </si>
  <si>
    <t>19|36</t>
  </si>
  <si>
    <t>19|37</t>
  </si>
  <si>
    <t>19|38</t>
  </si>
  <si>
    <t>19|39</t>
  </si>
  <si>
    <t>19|40</t>
  </si>
  <si>
    <t>19|41</t>
  </si>
  <si>
    <t>19|42</t>
  </si>
  <si>
    <t>19|43</t>
  </si>
  <si>
    <t>19|44</t>
  </si>
  <si>
    <t>19|45</t>
  </si>
  <si>
    <t>19|46</t>
  </si>
  <si>
    <t>19|47</t>
  </si>
  <si>
    <t>19|48</t>
  </si>
  <si>
    <t>19|49</t>
  </si>
  <si>
    <t>19|50</t>
  </si>
  <si>
    <t>19|51</t>
  </si>
  <si>
    <t>19|52</t>
  </si>
  <si>
    <t>19|53</t>
  </si>
  <si>
    <t>19|54</t>
  </si>
  <si>
    <t>19|55</t>
  </si>
  <si>
    <t>19|56</t>
  </si>
  <si>
    <t>19|57</t>
  </si>
  <si>
    <t>19|58</t>
  </si>
  <si>
    <t>19|59</t>
  </si>
  <si>
    <t>19|60</t>
  </si>
  <si>
    <t>19|61</t>
  </si>
  <si>
    <t>19|62</t>
  </si>
  <si>
    <t>19|63</t>
  </si>
  <si>
    <t>19|64</t>
  </si>
  <si>
    <t>19|65</t>
  </si>
  <si>
    <t>19|66</t>
  </si>
  <si>
    <t>19|67</t>
  </si>
  <si>
    <t>19|68</t>
  </si>
  <si>
    <t>19|69</t>
  </si>
  <si>
    <t>19|70</t>
  </si>
  <si>
    <t>19|71</t>
  </si>
  <si>
    <t>19|72</t>
  </si>
  <si>
    <t>19|73</t>
  </si>
  <si>
    <t>19|74</t>
  </si>
  <si>
    <t>19|75</t>
  </si>
  <si>
    <t>19|76</t>
  </si>
  <si>
    <t>19|77</t>
  </si>
  <si>
    <t>19|78</t>
  </si>
  <si>
    <t>19|79</t>
  </si>
  <si>
    <t>19|80</t>
  </si>
  <si>
    <t>19|81</t>
  </si>
  <si>
    <t>19|82</t>
  </si>
  <si>
    <t>19|83</t>
  </si>
  <si>
    <t>19|84</t>
  </si>
  <si>
    <t>19|85</t>
  </si>
  <si>
    <t>19|86</t>
  </si>
  <si>
    <t>19|87</t>
  </si>
  <si>
    <t>19|88</t>
  </si>
  <si>
    <t>19|89</t>
  </si>
  <si>
    <t>19|90</t>
  </si>
  <si>
    <t>19|91</t>
  </si>
  <si>
    <t>19|92</t>
  </si>
  <si>
    <t>19|93</t>
  </si>
  <si>
    <t>19|94</t>
  </si>
  <si>
    <t>19|95</t>
  </si>
  <si>
    <t>19|96</t>
  </si>
  <si>
    <t>19|97</t>
  </si>
  <si>
    <t>19|98</t>
  </si>
  <si>
    <t>19|99</t>
  </si>
  <si>
    <t>19|100</t>
  </si>
  <si>
    <t>19|101</t>
  </si>
  <si>
    <t>19|102</t>
  </si>
  <si>
    <t>19|103</t>
  </si>
  <si>
    <t>19|104</t>
  </si>
  <si>
    <t>19|105</t>
  </si>
  <si>
    <t>19|106</t>
  </si>
  <si>
    <t>19|107</t>
  </si>
  <si>
    <t>19|108</t>
  </si>
  <si>
    <t>19|109</t>
  </si>
  <si>
    <t>19|110</t>
  </si>
  <si>
    <t>19|111</t>
  </si>
  <si>
    <t>19|112</t>
  </si>
  <si>
    <t>19|113</t>
  </si>
  <si>
    <t>19|114</t>
  </si>
  <si>
    <t>19|115</t>
  </si>
  <si>
    <t>19|116</t>
  </si>
  <si>
    <t>19|117</t>
  </si>
  <si>
    <t>19|118</t>
  </si>
  <si>
    <t>19|119</t>
  </si>
  <si>
    <t>19|120</t>
  </si>
  <si>
    <t>20|20</t>
  </si>
  <si>
    <t>20|21</t>
  </si>
  <si>
    <t>20|22</t>
  </si>
  <si>
    <t>20|23</t>
  </si>
  <si>
    <t>20|24</t>
  </si>
  <si>
    <t>20|25</t>
  </si>
  <si>
    <t>20|26</t>
  </si>
  <si>
    <t>20|27</t>
  </si>
  <si>
    <t>20|28</t>
  </si>
  <si>
    <t>20|29</t>
  </si>
  <si>
    <t>20|30</t>
  </si>
  <si>
    <t>20|31</t>
  </si>
  <si>
    <t>20|32</t>
  </si>
  <si>
    <t>20|33</t>
  </si>
  <si>
    <t>20|34</t>
  </si>
  <si>
    <t>20|35</t>
  </si>
  <si>
    <t>20|36</t>
  </si>
  <si>
    <t>20|37</t>
  </si>
  <si>
    <t>20|38</t>
  </si>
  <si>
    <t>20|39</t>
  </si>
  <si>
    <t>20|40</t>
  </si>
  <si>
    <t>20|41</t>
  </si>
  <si>
    <t>20|42</t>
  </si>
  <si>
    <t>20|43</t>
  </si>
  <si>
    <t>20|44</t>
  </si>
  <si>
    <t>20|45</t>
  </si>
  <si>
    <t>20|46</t>
  </si>
  <si>
    <t>20|47</t>
  </si>
  <si>
    <t>20|48</t>
  </si>
  <si>
    <t>20|49</t>
  </si>
  <si>
    <t>20|50</t>
  </si>
  <si>
    <t>20|51</t>
  </si>
  <si>
    <t>20|52</t>
  </si>
  <si>
    <t>20|53</t>
  </si>
  <si>
    <t>20|54</t>
  </si>
  <si>
    <t>20|55</t>
  </si>
  <si>
    <t>20|56</t>
  </si>
  <si>
    <t>20|57</t>
  </si>
  <si>
    <t>20|58</t>
  </si>
  <si>
    <t>20|59</t>
  </si>
  <si>
    <t>20|60</t>
  </si>
  <si>
    <t>20|61</t>
  </si>
  <si>
    <t>20|62</t>
  </si>
  <si>
    <t>20|63</t>
  </si>
  <si>
    <t>20|64</t>
  </si>
  <si>
    <t>20|65</t>
  </si>
  <si>
    <t>20|66</t>
  </si>
  <si>
    <t>20|67</t>
  </si>
  <si>
    <t>20|68</t>
  </si>
  <si>
    <t>20|69</t>
  </si>
  <si>
    <t>20|70</t>
  </si>
  <si>
    <t>20|71</t>
  </si>
  <si>
    <t>20|72</t>
  </si>
  <si>
    <t>20|73</t>
  </si>
  <si>
    <t>20|74</t>
  </si>
  <si>
    <t>20|75</t>
  </si>
  <si>
    <t>20|76</t>
  </si>
  <si>
    <t>20|77</t>
  </si>
  <si>
    <t>20|78</t>
  </si>
  <si>
    <t>20|79</t>
  </si>
  <si>
    <t>20|80</t>
  </si>
  <si>
    <t>20|81</t>
  </si>
  <si>
    <t>20|82</t>
  </si>
  <si>
    <t>20|83</t>
  </si>
  <si>
    <t>20|84</t>
  </si>
  <si>
    <t>20|85</t>
  </si>
  <si>
    <t>20|86</t>
  </si>
  <si>
    <t>20|87</t>
  </si>
  <si>
    <t>20|88</t>
  </si>
  <si>
    <t>20|89</t>
  </si>
  <si>
    <t>20|90</t>
  </si>
  <si>
    <t>20|91</t>
  </si>
  <si>
    <t>20|92</t>
  </si>
  <si>
    <t>20|93</t>
  </si>
  <si>
    <t>20|94</t>
  </si>
  <si>
    <t>20|95</t>
  </si>
  <si>
    <t>20|96</t>
  </si>
  <si>
    <t>20|97</t>
  </si>
  <si>
    <t>20|98</t>
  </si>
  <si>
    <t>20|99</t>
  </si>
  <si>
    <t>20|100</t>
  </si>
  <si>
    <t>20|101</t>
  </si>
  <si>
    <t>20|102</t>
  </si>
  <si>
    <t>20|103</t>
  </si>
  <si>
    <t>20|104</t>
  </si>
  <si>
    <t>20|105</t>
  </si>
  <si>
    <t>20|106</t>
  </si>
  <si>
    <t>20|107</t>
  </si>
  <si>
    <t>20|108</t>
  </si>
  <si>
    <t>20|109</t>
  </si>
  <si>
    <t>20|110</t>
  </si>
  <si>
    <t>20|111</t>
  </si>
  <si>
    <t>20|112</t>
  </si>
  <si>
    <t>20|113</t>
  </si>
  <si>
    <t>20|114</t>
  </si>
  <si>
    <t>20|115</t>
  </si>
  <si>
    <t>20|116</t>
  </si>
  <si>
    <t>20|117</t>
  </si>
  <si>
    <t>20|118</t>
  </si>
  <si>
    <t>20|119</t>
  </si>
  <si>
    <t>20|120</t>
  </si>
  <si>
    <t>21|21</t>
  </si>
  <si>
    <t>21|22</t>
  </si>
  <si>
    <t>21|23</t>
  </si>
  <si>
    <t>21|24</t>
  </si>
  <si>
    <t>21|25</t>
  </si>
  <si>
    <t>21|26</t>
  </si>
  <si>
    <t>21|27</t>
  </si>
  <si>
    <t>21|28</t>
  </si>
  <si>
    <t>21|29</t>
  </si>
  <si>
    <t>21|30</t>
  </si>
  <si>
    <t>21|31</t>
  </si>
  <si>
    <t>21|32</t>
  </si>
  <si>
    <t>21|33</t>
  </si>
  <si>
    <t>21|34</t>
  </si>
  <si>
    <t>21|35</t>
  </si>
  <si>
    <t>21|36</t>
  </si>
  <si>
    <t>21|37</t>
  </si>
  <si>
    <t>21|38</t>
  </si>
  <si>
    <t>21|39</t>
  </si>
  <si>
    <t>21|40</t>
  </si>
  <si>
    <t>21|41</t>
  </si>
  <si>
    <t>21|42</t>
  </si>
  <si>
    <t>21|43</t>
  </si>
  <si>
    <t>21|44</t>
  </si>
  <si>
    <t>21|45</t>
  </si>
  <si>
    <t>21|46</t>
  </si>
  <si>
    <t>21|47</t>
  </si>
  <si>
    <t>21|48</t>
  </si>
  <si>
    <t>21|49</t>
  </si>
  <si>
    <t>21|50</t>
  </si>
  <si>
    <t>21|51</t>
  </si>
  <si>
    <t>21|52</t>
  </si>
  <si>
    <t>21|53</t>
  </si>
  <si>
    <t>21|54</t>
  </si>
  <si>
    <t>21|55</t>
  </si>
  <si>
    <t>21|56</t>
  </si>
  <si>
    <t>21|57</t>
  </si>
  <si>
    <t>21|58</t>
  </si>
  <si>
    <t>21|59</t>
  </si>
  <si>
    <t>21|60</t>
  </si>
  <si>
    <t>21|61</t>
  </si>
  <si>
    <t>21|62</t>
  </si>
  <si>
    <t>21|63</t>
  </si>
  <si>
    <t>21|64</t>
  </si>
  <si>
    <t>21|65</t>
  </si>
  <si>
    <t>21|66</t>
  </si>
  <si>
    <t>21|67</t>
  </si>
  <si>
    <t>21|68</t>
  </si>
  <si>
    <t>21|69</t>
  </si>
  <si>
    <t>21|70</t>
  </si>
  <si>
    <t>21|71</t>
  </si>
  <si>
    <t>21|72</t>
  </si>
  <si>
    <t>21|73</t>
  </si>
  <si>
    <t>21|74</t>
  </si>
  <si>
    <t>21|75</t>
  </si>
  <si>
    <t>21|76</t>
  </si>
  <si>
    <t>21|77</t>
  </si>
  <si>
    <t>21|78</t>
  </si>
  <si>
    <t>21|79</t>
  </si>
  <si>
    <t>21|80</t>
  </si>
  <si>
    <t>21|81</t>
  </si>
  <si>
    <t>21|82</t>
  </si>
  <si>
    <t>21|83</t>
  </si>
  <si>
    <t>21|84</t>
  </si>
  <si>
    <t>21|85</t>
  </si>
  <si>
    <t>21|86</t>
  </si>
  <si>
    <t>21|87</t>
  </si>
  <si>
    <t>21|88</t>
  </si>
  <si>
    <t>21|89</t>
  </si>
  <si>
    <t>21|90</t>
  </si>
  <si>
    <t>21|91</t>
  </si>
  <si>
    <t>21|92</t>
  </si>
  <si>
    <t>21|93</t>
  </si>
  <si>
    <t>21|94</t>
  </si>
  <si>
    <t>21|95</t>
  </si>
  <si>
    <t>21|96</t>
  </si>
  <si>
    <t>21|97</t>
  </si>
  <si>
    <t>21|98</t>
  </si>
  <si>
    <t>21|99</t>
  </si>
  <si>
    <t>21|100</t>
  </si>
  <si>
    <t>21|101</t>
  </si>
  <si>
    <t>21|102</t>
  </si>
  <si>
    <t>21|103</t>
  </si>
  <si>
    <t>21|104</t>
  </si>
  <si>
    <t>21|105</t>
  </si>
  <si>
    <t>21|106</t>
  </si>
  <si>
    <t>21|107</t>
  </si>
  <si>
    <t>21|108</t>
  </si>
  <si>
    <t>21|109</t>
  </si>
  <si>
    <t>21|110</t>
  </si>
  <si>
    <t>21|111</t>
  </si>
  <si>
    <t>21|112</t>
  </si>
  <si>
    <t>21|113</t>
  </si>
  <si>
    <t>21|114</t>
  </si>
  <si>
    <t>21|115</t>
  </si>
  <si>
    <t>21|116</t>
  </si>
  <si>
    <t>21|117</t>
  </si>
  <si>
    <t>21|118</t>
  </si>
  <si>
    <t>21|119</t>
  </si>
  <si>
    <t>21|120</t>
  </si>
  <si>
    <t>22|22</t>
  </si>
  <si>
    <t>22|23</t>
  </si>
  <si>
    <t>22|24</t>
  </si>
  <si>
    <t>22|25</t>
  </si>
  <si>
    <t>22|26</t>
  </si>
  <si>
    <t>22|27</t>
  </si>
  <si>
    <t>22|28</t>
  </si>
  <si>
    <t>22|29</t>
  </si>
  <si>
    <t>22|30</t>
  </si>
  <si>
    <t>22|31</t>
  </si>
  <si>
    <t>22|32</t>
  </si>
  <si>
    <t>22|33</t>
  </si>
  <si>
    <t>22|34</t>
  </si>
  <si>
    <t>22|35</t>
  </si>
  <si>
    <t>22|36</t>
  </si>
  <si>
    <t>22|37</t>
  </si>
  <si>
    <t>22|38</t>
  </si>
  <si>
    <t>22|39</t>
  </si>
  <si>
    <t>22|40</t>
  </si>
  <si>
    <t>22|41</t>
  </si>
  <si>
    <t>22|42</t>
  </si>
  <si>
    <t>22|43</t>
  </si>
  <si>
    <t>22|44</t>
  </si>
  <si>
    <t>22|45</t>
  </si>
  <si>
    <t>22|46</t>
  </si>
  <si>
    <t>22|47</t>
  </si>
  <si>
    <t>22|48</t>
  </si>
  <si>
    <t>22|49</t>
  </si>
  <si>
    <t>22|50</t>
  </si>
  <si>
    <t>22|51</t>
  </si>
  <si>
    <t>22|52</t>
  </si>
  <si>
    <t>22|53</t>
  </si>
  <si>
    <t>22|54</t>
  </si>
  <si>
    <t>22|55</t>
  </si>
  <si>
    <t>22|56</t>
  </si>
  <si>
    <t>22|57</t>
  </si>
  <si>
    <t>22|58</t>
  </si>
  <si>
    <t>22|59</t>
  </si>
  <si>
    <t>22|60</t>
  </si>
  <si>
    <t>22|61</t>
  </si>
  <si>
    <t>22|62</t>
  </si>
  <si>
    <t>22|63</t>
  </si>
  <si>
    <t>22|64</t>
  </si>
  <si>
    <t>22|65</t>
  </si>
  <si>
    <t>22|66</t>
  </si>
  <si>
    <t>22|67</t>
  </si>
  <si>
    <t>22|68</t>
  </si>
  <si>
    <t>22|69</t>
  </si>
  <si>
    <t>22|70</t>
  </si>
  <si>
    <t>22|71</t>
  </si>
  <si>
    <t>22|72</t>
  </si>
  <si>
    <t>22|73</t>
  </si>
  <si>
    <t>22|74</t>
  </si>
  <si>
    <t>22|75</t>
  </si>
  <si>
    <t>22|76</t>
  </si>
  <si>
    <t>22|77</t>
  </si>
  <si>
    <t>22|78</t>
  </si>
  <si>
    <t>22|79</t>
  </si>
  <si>
    <t>22|80</t>
  </si>
  <si>
    <t>22|81</t>
  </si>
  <si>
    <t>22|82</t>
  </si>
  <si>
    <t>22|83</t>
  </si>
  <si>
    <t>22|84</t>
  </si>
  <si>
    <t>22|85</t>
  </si>
  <si>
    <t>22|86</t>
  </si>
  <si>
    <t>22|87</t>
  </si>
  <si>
    <t>22|88</t>
  </si>
  <si>
    <t>22|89</t>
  </si>
  <si>
    <t>22|90</t>
  </si>
  <si>
    <t>22|91</t>
  </si>
  <si>
    <t>22|92</t>
  </si>
  <si>
    <t>22|93</t>
  </si>
  <si>
    <t>22|94</t>
  </si>
  <si>
    <t>22|95</t>
  </si>
  <si>
    <t>22|96</t>
  </si>
  <si>
    <t>22|97</t>
  </si>
  <si>
    <t>22|98</t>
  </si>
  <si>
    <t>22|99</t>
  </si>
  <si>
    <t>22|100</t>
  </si>
  <si>
    <t>22|101</t>
  </si>
  <si>
    <t>22|102</t>
  </si>
  <si>
    <t>22|103</t>
  </si>
  <si>
    <t>22|104</t>
  </si>
  <si>
    <t>22|105</t>
  </si>
  <si>
    <t>22|106</t>
  </si>
  <si>
    <t>22|107</t>
  </si>
  <si>
    <t>22|108</t>
  </si>
  <si>
    <t>22|109</t>
  </si>
  <si>
    <t>22|110</t>
  </si>
  <si>
    <t>22|111</t>
  </si>
  <si>
    <t>22|112</t>
  </si>
  <si>
    <t>22|113</t>
  </si>
  <si>
    <t>22|114</t>
  </si>
  <si>
    <t>22|115</t>
  </si>
  <si>
    <t>22|116</t>
  </si>
  <si>
    <t>22|117</t>
  </si>
  <si>
    <t>22|118</t>
  </si>
  <si>
    <t>22|119</t>
  </si>
  <si>
    <t>22|120</t>
  </si>
  <si>
    <t>23|23</t>
  </si>
  <si>
    <t>23|24</t>
  </si>
  <si>
    <t>23|25</t>
  </si>
  <si>
    <t>23|26</t>
  </si>
  <si>
    <t>23|27</t>
  </si>
  <si>
    <t>23|28</t>
  </si>
  <si>
    <t>23|29</t>
  </si>
  <si>
    <t>23|30</t>
  </si>
  <si>
    <t>23|31</t>
  </si>
  <si>
    <t>23|32</t>
  </si>
  <si>
    <t>23|33</t>
  </si>
  <si>
    <t>23|34</t>
  </si>
  <si>
    <t>23|35</t>
  </si>
  <si>
    <t>23|36</t>
  </si>
  <si>
    <t>23|37</t>
  </si>
  <si>
    <t>23|38</t>
  </si>
  <si>
    <t>23|39</t>
  </si>
  <si>
    <t>23|40</t>
  </si>
  <si>
    <t>23|41</t>
  </si>
  <si>
    <t>23|42</t>
  </si>
  <si>
    <t>23|43</t>
  </si>
  <si>
    <t>23|44</t>
  </si>
  <si>
    <t>23|45</t>
  </si>
  <si>
    <t>23|46</t>
  </si>
  <si>
    <t>23|47</t>
  </si>
  <si>
    <t>23|48</t>
  </si>
  <si>
    <t>23|49</t>
  </si>
  <si>
    <t>23|50</t>
  </si>
  <si>
    <t>23|51</t>
  </si>
  <si>
    <t>23|52</t>
  </si>
  <si>
    <t>23|53</t>
  </si>
  <si>
    <t>23|54</t>
  </si>
  <si>
    <t>23|55</t>
  </si>
  <si>
    <t>23|56</t>
  </si>
  <si>
    <t>23|57</t>
  </si>
  <si>
    <t>23|58</t>
  </si>
  <si>
    <t>23|59</t>
  </si>
  <si>
    <t>23|60</t>
  </si>
  <si>
    <t>23|61</t>
  </si>
  <si>
    <t>23|62</t>
  </si>
  <si>
    <t>23|63</t>
  </si>
  <si>
    <t>23|64</t>
  </si>
  <si>
    <t>23|65</t>
  </si>
  <si>
    <t>23|66</t>
  </si>
  <si>
    <t>23|67</t>
  </si>
  <si>
    <t>23|68</t>
  </si>
  <si>
    <t>23|69</t>
  </si>
  <si>
    <t>23|70</t>
  </si>
  <si>
    <t>23|71</t>
  </si>
  <si>
    <t>23|72</t>
  </si>
  <si>
    <t>23|73</t>
  </si>
  <si>
    <t>23|74</t>
  </si>
  <si>
    <t>23|75</t>
  </si>
  <si>
    <t>23|76</t>
  </si>
  <si>
    <t>23|77</t>
  </si>
  <si>
    <t>23|78</t>
  </si>
  <si>
    <t>23|79</t>
  </si>
  <si>
    <t>23|80</t>
  </si>
  <si>
    <t>23|81</t>
  </si>
  <si>
    <t>23|82</t>
  </si>
  <si>
    <t>23|83</t>
  </si>
  <si>
    <t>23|84</t>
  </si>
  <si>
    <t>23|85</t>
  </si>
  <si>
    <t>23|86</t>
  </si>
  <si>
    <t>23|87</t>
  </si>
  <si>
    <t>23|88</t>
  </si>
  <si>
    <t>23|89</t>
  </si>
  <si>
    <t>23|90</t>
  </si>
  <si>
    <t>23|91</t>
  </si>
  <si>
    <t>23|92</t>
  </si>
  <si>
    <t>23|93</t>
  </si>
  <si>
    <t>23|94</t>
  </si>
  <si>
    <t>23|95</t>
  </si>
  <si>
    <t>23|96</t>
  </si>
  <si>
    <t>23|97</t>
  </si>
  <si>
    <t>23|98</t>
  </si>
  <si>
    <t>23|99</t>
  </si>
  <si>
    <t>23|100</t>
  </si>
  <si>
    <t>23|101</t>
  </si>
  <si>
    <t>23|102</t>
  </si>
  <si>
    <t>23|103</t>
  </si>
  <si>
    <t>23|104</t>
  </si>
  <si>
    <t>23|105</t>
  </si>
  <si>
    <t>23|106</t>
  </si>
  <si>
    <t>23|107</t>
  </si>
  <si>
    <t>23|108</t>
  </si>
  <si>
    <t>23|109</t>
  </si>
  <si>
    <t>23|110</t>
  </si>
  <si>
    <t>23|111</t>
  </si>
  <si>
    <t>23|112</t>
  </si>
  <si>
    <t>23|113</t>
  </si>
  <si>
    <t>23|114</t>
  </si>
  <si>
    <t>23|115</t>
  </si>
  <si>
    <t>23|116</t>
  </si>
  <si>
    <t>23|117</t>
  </si>
  <si>
    <t>23|118</t>
  </si>
  <si>
    <t>23|119</t>
  </si>
  <si>
    <t>23|120</t>
  </si>
  <si>
    <t>24|24</t>
  </si>
  <si>
    <t>24|25</t>
  </si>
  <si>
    <t>24|26</t>
  </si>
  <si>
    <t>24|27</t>
  </si>
  <si>
    <t>24|28</t>
  </si>
  <si>
    <t>24|29</t>
  </si>
  <si>
    <t>24|30</t>
  </si>
  <si>
    <t>24|31</t>
  </si>
  <si>
    <t>24|32</t>
  </si>
  <si>
    <t>24|33</t>
  </si>
  <si>
    <t>24|34</t>
  </si>
  <si>
    <t>24|35</t>
  </si>
  <si>
    <t>24|36</t>
  </si>
  <si>
    <t>24|37</t>
  </si>
  <si>
    <t>24|38</t>
  </si>
  <si>
    <t>24|39</t>
  </si>
  <si>
    <t>24|40</t>
  </si>
  <si>
    <t>24|41</t>
  </si>
  <si>
    <t>24|42</t>
  </si>
  <si>
    <t>24|43</t>
  </si>
  <si>
    <t>24|44</t>
  </si>
  <si>
    <t>24|45</t>
  </si>
  <si>
    <t>24|46</t>
  </si>
  <si>
    <t>24|47</t>
  </si>
  <si>
    <t>24|48</t>
  </si>
  <si>
    <t>24|49</t>
  </si>
  <si>
    <t>24|50</t>
  </si>
  <si>
    <t>24|51</t>
  </si>
  <si>
    <t>24|52</t>
  </si>
  <si>
    <t>24|53</t>
  </si>
  <si>
    <t>24|54</t>
  </si>
  <si>
    <t>24|55</t>
  </si>
  <si>
    <t>24|56</t>
  </si>
  <si>
    <t>24|57</t>
  </si>
  <si>
    <t>24|58</t>
  </si>
  <si>
    <t>24|59</t>
  </si>
  <si>
    <t>24|60</t>
  </si>
  <si>
    <t>24|61</t>
  </si>
  <si>
    <t>24|62</t>
  </si>
  <si>
    <t>24|63</t>
  </si>
  <si>
    <t>24|64</t>
  </si>
  <si>
    <t>24|65</t>
  </si>
  <si>
    <t>24|66</t>
  </si>
  <si>
    <t>24|67</t>
  </si>
  <si>
    <t>24|68</t>
  </si>
  <si>
    <t>24|69</t>
  </si>
  <si>
    <t>24|70</t>
  </si>
  <si>
    <t>24|71</t>
  </si>
  <si>
    <t>24|72</t>
  </si>
  <si>
    <t>24|73</t>
  </si>
  <si>
    <t>24|74</t>
  </si>
  <si>
    <t>24|75</t>
  </si>
  <si>
    <t>24|76</t>
  </si>
  <si>
    <t>24|77</t>
  </si>
  <si>
    <t>24|78</t>
  </si>
  <si>
    <t>24|79</t>
  </si>
  <si>
    <t>24|80</t>
  </si>
  <si>
    <t>24|81</t>
  </si>
  <si>
    <t>24|82</t>
  </si>
  <si>
    <t>24|83</t>
  </si>
  <si>
    <t>24|84</t>
  </si>
  <si>
    <t>24|85</t>
  </si>
  <si>
    <t>24|86</t>
  </si>
  <si>
    <t>24|87</t>
  </si>
  <si>
    <t>24|88</t>
  </si>
  <si>
    <t>24|89</t>
  </si>
  <si>
    <t>24|90</t>
  </si>
  <si>
    <t>24|91</t>
  </si>
  <si>
    <t>24|92</t>
  </si>
  <si>
    <t>24|93</t>
  </si>
  <si>
    <t>24|94</t>
  </si>
  <si>
    <t>24|95</t>
  </si>
  <si>
    <t>24|96</t>
  </si>
  <si>
    <t>24|97</t>
  </si>
  <si>
    <t>24|98</t>
  </si>
  <si>
    <t>24|99</t>
  </si>
  <si>
    <t>24|100</t>
  </si>
  <si>
    <t>24|101</t>
  </si>
  <si>
    <t>24|102</t>
  </si>
  <si>
    <t>24|103</t>
  </si>
  <si>
    <t>24|104</t>
  </si>
  <si>
    <t>24|105</t>
  </si>
  <si>
    <t>24|106</t>
  </si>
  <si>
    <t>24|107</t>
  </si>
  <si>
    <t>24|108</t>
  </si>
  <si>
    <t>24|109</t>
  </si>
  <si>
    <t>24|110</t>
  </si>
  <si>
    <t>24|111</t>
  </si>
  <si>
    <t>24|112</t>
  </si>
  <si>
    <t>24|113</t>
  </si>
  <si>
    <t>24|114</t>
  </si>
  <si>
    <t>24|115</t>
  </si>
  <si>
    <t>24|116</t>
  </si>
  <si>
    <t>24|117</t>
  </si>
  <si>
    <t>24|118</t>
  </si>
  <si>
    <t>24|119</t>
  </si>
  <si>
    <t>24|120</t>
  </si>
  <si>
    <t>25|25</t>
  </si>
  <si>
    <t>25|26</t>
  </si>
  <si>
    <t>25|27</t>
  </si>
  <si>
    <t>25|28</t>
  </si>
  <si>
    <t>25|29</t>
  </si>
  <si>
    <t>25|30</t>
  </si>
  <si>
    <t>25|31</t>
  </si>
  <si>
    <t>25|32</t>
  </si>
  <si>
    <t>25|33</t>
  </si>
  <si>
    <t>25|34</t>
  </si>
  <si>
    <t>25|35</t>
  </si>
  <si>
    <t>25|36</t>
  </si>
  <si>
    <t>25|37</t>
  </si>
  <si>
    <t>25|38</t>
  </si>
  <si>
    <t>25|39</t>
  </si>
  <si>
    <t>25|40</t>
  </si>
  <si>
    <t>25|41</t>
  </si>
  <si>
    <t>25|42</t>
  </si>
  <si>
    <t>25|43</t>
  </si>
  <si>
    <t>25|44</t>
  </si>
  <si>
    <t>25|45</t>
  </si>
  <si>
    <t>25|46</t>
  </si>
  <si>
    <t>25|47</t>
  </si>
  <si>
    <t>25|48</t>
  </si>
  <si>
    <t>25|49</t>
  </si>
  <si>
    <t>25|50</t>
  </si>
  <si>
    <t>25|51</t>
  </si>
  <si>
    <t>25|52</t>
  </si>
  <si>
    <t>25|53</t>
  </si>
  <si>
    <t>25|54</t>
  </si>
  <si>
    <t>25|55</t>
  </si>
  <si>
    <t>25|56</t>
  </si>
  <si>
    <t>25|57</t>
  </si>
  <si>
    <t>25|58</t>
  </si>
  <si>
    <t>25|59</t>
  </si>
  <si>
    <t>25|60</t>
  </si>
  <si>
    <t>25|61</t>
  </si>
  <si>
    <t>25|62</t>
  </si>
  <si>
    <t>25|63</t>
  </si>
  <si>
    <t>25|64</t>
  </si>
  <si>
    <t>25|65</t>
  </si>
  <si>
    <t>25|66</t>
  </si>
  <si>
    <t>25|67</t>
  </si>
  <si>
    <t>25|68</t>
  </si>
  <si>
    <t>25|69</t>
  </si>
  <si>
    <t>25|70</t>
  </si>
  <si>
    <t>25|71</t>
  </si>
  <si>
    <t>25|72</t>
  </si>
  <si>
    <t>25|73</t>
  </si>
  <si>
    <t>25|74</t>
  </si>
  <si>
    <t>25|75</t>
  </si>
  <si>
    <t>25|76</t>
  </si>
  <si>
    <t>25|77</t>
  </si>
  <si>
    <t>25|78</t>
  </si>
  <si>
    <t>25|79</t>
  </si>
  <si>
    <t>25|80</t>
  </si>
  <si>
    <t>25|81</t>
  </si>
  <si>
    <t>25|82</t>
  </si>
  <si>
    <t>25|83</t>
  </si>
  <si>
    <t>25|84</t>
  </si>
  <si>
    <t>25|85</t>
  </si>
  <si>
    <t>25|86</t>
  </si>
  <si>
    <t>25|87</t>
  </si>
  <si>
    <t>25|88</t>
  </si>
  <si>
    <t>25|89</t>
  </si>
  <si>
    <t>25|90</t>
  </si>
  <si>
    <t>25|91</t>
  </si>
  <si>
    <t>25|92</t>
  </si>
  <si>
    <t>25|93</t>
  </si>
  <si>
    <t>25|94</t>
  </si>
  <si>
    <t>25|95</t>
  </si>
  <si>
    <t>25|96</t>
  </si>
  <si>
    <t>25|97</t>
  </si>
  <si>
    <t>25|98</t>
  </si>
  <si>
    <t>25|99</t>
  </si>
  <si>
    <t>25|100</t>
  </si>
  <si>
    <t>25|101</t>
  </si>
  <si>
    <t>25|102</t>
  </si>
  <si>
    <t>25|103</t>
  </si>
  <si>
    <t>25|104</t>
  </si>
  <si>
    <t>25|105</t>
  </si>
  <si>
    <t>25|106</t>
  </si>
  <si>
    <t>25|107</t>
  </si>
  <si>
    <t>25|108</t>
  </si>
  <si>
    <t>25|109</t>
  </si>
  <si>
    <t>25|110</t>
  </si>
  <si>
    <t>25|111</t>
  </si>
  <si>
    <t>25|112</t>
  </si>
  <si>
    <t>25|113</t>
  </si>
  <si>
    <t>25|114</t>
  </si>
  <si>
    <t>25|115</t>
  </si>
  <si>
    <t>25|116</t>
  </si>
  <si>
    <t>25|117</t>
  </si>
  <si>
    <t>25|118</t>
  </si>
  <si>
    <t>25|119</t>
  </si>
  <si>
    <t>25|120</t>
  </si>
  <si>
    <t>26|26</t>
  </si>
  <si>
    <t>26|27</t>
  </si>
  <si>
    <t>26|28</t>
  </si>
  <si>
    <t>26|29</t>
  </si>
  <si>
    <t>26|30</t>
  </si>
  <si>
    <t>26|31</t>
  </si>
  <si>
    <t>26|32</t>
  </si>
  <si>
    <t>26|33</t>
  </si>
  <si>
    <t>26|34</t>
  </si>
  <si>
    <t>26|35</t>
  </si>
  <si>
    <t>26|36</t>
  </si>
  <si>
    <t>26|37</t>
  </si>
  <si>
    <t>26|38</t>
  </si>
  <si>
    <t>26|39</t>
  </si>
  <si>
    <t>26|40</t>
  </si>
  <si>
    <t>26|41</t>
  </si>
  <si>
    <t>26|42</t>
  </si>
  <si>
    <t>26|43</t>
  </si>
  <si>
    <t>26|44</t>
  </si>
  <si>
    <t>26|45</t>
  </si>
  <si>
    <t>26|46</t>
  </si>
  <si>
    <t>26|47</t>
  </si>
  <si>
    <t>26|48</t>
  </si>
  <si>
    <t>26|49</t>
  </si>
  <si>
    <t>26|50</t>
  </si>
  <si>
    <t>26|51</t>
  </si>
  <si>
    <t>26|52</t>
  </si>
  <si>
    <t>26|53</t>
  </si>
  <si>
    <t>26|54</t>
  </si>
  <si>
    <t>26|55</t>
  </si>
  <si>
    <t>26|56</t>
  </si>
  <si>
    <t>26|57</t>
  </si>
  <si>
    <t>26|58</t>
  </si>
  <si>
    <t>26|59</t>
  </si>
  <si>
    <t>26|60</t>
  </si>
  <si>
    <t>26|61</t>
  </si>
  <si>
    <t>26|62</t>
  </si>
  <si>
    <t>26|63</t>
  </si>
  <si>
    <t>26|64</t>
  </si>
  <si>
    <t>26|65</t>
  </si>
  <si>
    <t>26|66</t>
  </si>
  <si>
    <t>26|67</t>
  </si>
  <si>
    <t>26|68</t>
  </si>
  <si>
    <t>26|69</t>
  </si>
  <si>
    <t>26|70</t>
  </si>
  <si>
    <t>26|71</t>
  </si>
  <si>
    <t>26|72</t>
  </si>
  <si>
    <t>26|73</t>
  </si>
  <si>
    <t>26|74</t>
  </si>
  <si>
    <t>26|75</t>
  </si>
  <si>
    <t>26|76</t>
  </si>
  <si>
    <t>26|77</t>
  </si>
  <si>
    <t>26|78</t>
  </si>
  <si>
    <t>26|79</t>
  </si>
  <si>
    <t>26|80</t>
  </si>
  <si>
    <t>26|81</t>
  </si>
  <si>
    <t>26|82</t>
  </si>
  <si>
    <t>26|83</t>
  </si>
  <si>
    <t>26|84</t>
  </si>
  <si>
    <t>26|85</t>
  </si>
  <si>
    <t>26|86</t>
  </si>
  <si>
    <t>26|87</t>
  </si>
  <si>
    <t>26|88</t>
  </si>
  <si>
    <t>26|89</t>
  </si>
  <si>
    <t>26|90</t>
  </si>
  <si>
    <t>26|91</t>
  </si>
  <si>
    <t>26|92</t>
  </si>
  <si>
    <t>26|93</t>
  </si>
  <si>
    <t>26|94</t>
  </si>
  <si>
    <t>26|95</t>
  </si>
  <si>
    <t>26|96</t>
  </si>
  <si>
    <t>26|97</t>
  </si>
  <si>
    <t>26|98</t>
  </si>
  <si>
    <t>26|99</t>
  </si>
  <si>
    <t>26|100</t>
  </si>
  <si>
    <t>26|101</t>
  </si>
  <si>
    <t>26|102</t>
  </si>
  <si>
    <t>26|103</t>
  </si>
  <si>
    <t>26|104</t>
  </si>
  <si>
    <t>26|105</t>
  </si>
  <si>
    <t>26|106</t>
  </si>
  <si>
    <t>26|107</t>
  </si>
  <si>
    <t>26|108</t>
  </si>
  <si>
    <t>26|109</t>
  </si>
  <si>
    <t>26|110</t>
  </si>
  <si>
    <t>26|111</t>
  </si>
  <si>
    <t>26|112</t>
  </si>
  <si>
    <t>26|113</t>
  </si>
  <si>
    <t>26|114</t>
  </si>
  <si>
    <t>26|115</t>
  </si>
  <si>
    <t>26|116</t>
  </si>
  <si>
    <t>26|117</t>
  </si>
  <si>
    <t>26|118</t>
  </si>
  <si>
    <t>26|119</t>
  </si>
  <si>
    <t>26|120</t>
  </si>
  <si>
    <t>27|27</t>
  </si>
  <si>
    <t>27|28</t>
  </si>
  <si>
    <t>27|29</t>
  </si>
  <si>
    <t>27|30</t>
  </si>
  <si>
    <t>27|31</t>
  </si>
  <si>
    <t>27|32</t>
  </si>
  <si>
    <t>27|33</t>
  </si>
  <si>
    <t>27|34</t>
  </si>
  <si>
    <t>27|35</t>
  </si>
  <si>
    <t>27|36</t>
  </si>
  <si>
    <t>27|37</t>
  </si>
  <si>
    <t>27|38</t>
  </si>
  <si>
    <t>27|39</t>
  </si>
  <si>
    <t>27|40</t>
  </si>
  <si>
    <t>27|41</t>
  </si>
  <si>
    <t>27|42</t>
  </si>
  <si>
    <t>27|43</t>
  </si>
  <si>
    <t>27|44</t>
  </si>
  <si>
    <t>27|45</t>
  </si>
  <si>
    <t>27|46</t>
  </si>
  <si>
    <t>27|47</t>
  </si>
  <si>
    <t>27|48</t>
  </si>
  <si>
    <t>27|49</t>
  </si>
  <si>
    <t>27|50</t>
  </si>
  <si>
    <t>27|51</t>
  </si>
  <si>
    <t>27|52</t>
  </si>
  <si>
    <t>27|53</t>
  </si>
  <si>
    <t>27|54</t>
  </si>
  <si>
    <t>27|55</t>
  </si>
  <si>
    <t>27|56</t>
  </si>
  <si>
    <t>27|57</t>
  </si>
  <si>
    <t>27|58</t>
  </si>
  <si>
    <t>27|59</t>
  </si>
  <si>
    <t>27|60</t>
  </si>
  <si>
    <t>27|61</t>
  </si>
  <si>
    <t>27|62</t>
  </si>
  <si>
    <t>27|63</t>
  </si>
  <si>
    <t>27|64</t>
  </si>
  <si>
    <t>27|65</t>
  </si>
  <si>
    <t>27|66</t>
  </si>
  <si>
    <t>27|67</t>
  </si>
  <si>
    <t>27|68</t>
  </si>
  <si>
    <t>27|69</t>
  </si>
  <si>
    <t>27|70</t>
  </si>
  <si>
    <t>27|71</t>
  </si>
  <si>
    <t>27|72</t>
  </si>
  <si>
    <t>27|73</t>
  </si>
  <si>
    <t>27|74</t>
  </si>
  <si>
    <t>27|75</t>
  </si>
  <si>
    <t>27|76</t>
  </si>
  <si>
    <t>27|77</t>
  </si>
  <si>
    <t>27|78</t>
  </si>
  <si>
    <t>27|79</t>
  </si>
  <si>
    <t>27|80</t>
  </si>
  <si>
    <t>27|81</t>
  </si>
  <si>
    <t>27|82</t>
  </si>
  <si>
    <t>27|83</t>
  </si>
  <si>
    <t>27|84</t>
  </si>
  <si>
    <t>27|85</t>
  </si>
  <si>
    <t>27|86</t>
  </si>
  <si>
    <t>27|87</t>
  </si>
  <si>
    <t>27|88</t>
  </si>
  <si>
    <t>27|89</t>
  </si>
  <si>
    <t>27|90</t>
  </si>
  <si>
    <t>27|91</t>
  </si>
  <si>
    <t>27|92</t>
  </si>
  <si>
    <t>27|93</t>
  </si>
  <si>
    <t>27|94</t>
  </si>
  <si>
    <t>27|95</t>
  </si>
  <si>
    <t>27|96</t>
  </si>
  <si>
    <t>27|97</t>
  </si>
  <si>
    <t>27|98</t>
  </si>
  <si>
    <t>27|99</t>
  </si>
  <si>
    <t>27|100</t>
  </si>
  <si>
    <t>27|101</t>
  </si>
  <si>
    <t>27|102</t>
  </si>
  <si>
    <t>27|103</t>
  </si>
  <si>
    <t>27|104</t>
  </si>
  <si>
    <t>27|105</t>
  </si>
  <si>
    <t>27|106</t>
  </si>
  <si>
    <t>27|107</t>
  </si>
  <si>
    <t>27|108</t>
  </si>
  <si>
    <t>27|109</t>
  </si>
  <si>
    <t>27|110</t>
  </si>
  <si>
    <t>27|111</t>
  </si>
  <si>
    <t>27|112</t>
  </si>
  <si>
    <t>27|113</t>
  </si>
  <si>
    <t>27|114</t>
  </si>
  <si>
    <t>27|115</t>
  </si>
  <si>
    <t>27|116</t>
  </si>
  <si>
    <t>27|117</t>
  </si>
  <si>
    <t>27|118</t>
  </si>
  <si>
    <t>27|119</t>
  </si>
  <si>
    <t>27|120</t>
  </si>
  <si>
    <t>28|28</t>
  </si>
  <si>
    <t>28|29</t>
  </si>
  <si>
    <t>28|30</t>
  </si>
  <si>
    <t>28|31</t>
  </si>
  <si>
    <t>28|32</t>
  </si>
  <si>
    <t>28|33</t>
  </si>
  <si>
    <t>28|34</t>
  </si>
  <si>
    <t>28|35</t>
  </si>
  <si>
    <t>28|36</t>
  </si>
  <si>
    <t>28|37</t>
  </si>
  <si>
    <t>28|38</t>
  </si>
  <si>
    <t>28|39</t>
  </si>
  <si>
    <t>28|40</t>
  </si>
  <si>
    <t>28|41</t>
  </si>
  <si>
    <t>28|42</t>
  </si>
  <si>
    <t>28|43</t>
  </si>
  <si>
    <t>28|44</t>
  </si>
  <si>
    <t>28|45</t>
  </si>
  <si>
    <t>28|46</t>
  </si>
  <si>
    <t>28|47</t>
  </si>
  <si>
    <t>28|48</t>
  </si>
  <si>
    <t>28|49</t>
  </si>
  <si>
    <t>28|50</t>
  </si>
  <si>
    <t>28|51</t>
  </si>
  <si>
    <t>28|52</t>
  </si>
  <si>
    <t>28|53</t>
  </si>
  <si>
    <t>28|54</t>
  </si>
  <si>
    <t>28|55</t>
  </si>
  <si>
    <t>28|56</t>
  </si>
  <si>
    <t>28|57</t>
  </si>
  <si>
    <t>28|58</t>
  </si>
  <si>
    <t>28|59</t>
  </si>
  <si>
    <t>28|60</t>
  </si>
  <si>
    <t>28|61</t>
  </si>
  <si>
    <t>28|62</t>
  </si>
  <si>
    <t>28|63</t>
  </si>
  <si>
    <t>28|64</t>
  </si>
  <si>
    <t>28|65</t>
  </si>
  <si>
    <t>28|66</t>
  </si>
  <si>
    <t>28|67</t>
  </si>
  <si>
    <t>28|68</t>
  </si>
  <si>
    <t>28|69</t>
  </si>
  <si>
    <t>28|70</t>
  </si>
  <si>
    <t>28|71</t>
  </si>
  <si>
    <t>28|72</t>
  </si>
  <si>
    <t>28|73</t>
  </si>
  <si>
    <t>28|74</t>
  </si>
  <si>
    <t>28|75</t>
  </si>
  <si>
    <t>28|76</t>
  </si>
  <si>
    <t>28|77</t>
  </si>
  <si>
    <t>28|78</t>
  </si>
  <si>
    <t>28|79</t>
  </si>
  <si>
    <t>28|80</t>
  </si>
  <si>
    <t>28|81</t>
  </si>
  <si>
    <t>28|82</t>
  </si>
  <si>
    <t>28|83</t>
  </si>
  <si>
    <t>28|84</t>
  </si>
  <si>
    <t>28|85</t>
  </si>
  <si>
    <t>28|86</t>
  </si>
  <si>
    <t>28|87</t>
  </si>
  <si>
    <t>28|88</t>
  </si>
  <si>
    <t>28|89</t>
  </si>
  <si>
    <t>28|90</t>
  </si>
  <si>
    <t>28|91</t>
  </si>
  <si>
    <t>28|92</t>
  </si>
  <si>
    <t>28|93</t>
  </si>
  <si>
    <t>28|94</t>
  </si>
  <si>
    <t>28|95</t>
  </si>
  <si>
    <t>28|96</t>
  </si>
  <si>
    <t>28|97</t>
  </si>
  <si>
    <t>28|98</t>
  </si>
  <si>
    <t>28|99</t>
  </si>
  <si>
    <t>28|100</t>
  </si>
  <si>
    <t>28|101</t>
  </si>
  <si>
    <t>28|102</t>
  </si>
  <si>
    <t>28|103</t>
  </si>
  <si>
    <t>28|104</t>
  </si>
  <si>
    <t>28|105</t>
  </si>
  <si>
    <t>28|106</t>
  </si>
  <si>
    <t>28|107</t>
  </si>
  <si>
    <t>28|108</t>
  </si>
  <si>
    <t>28|109</t>
  </si>
  <si>
    <t>28|110</t>
  </si>
  <si>
    <t>28|111</t>
  </si>
  <si>
    <t>28|112</t>
  </si>
  <si>
    <t>28|113</t>
  </si>
  <si>
    <t>28|114</t>
  </si>
  <si>
    <t>28|115</t>
  </si>
  <si>
    <t>28|116</t>
  </si>
  <si>
    <t>28|117</t>
  </si>
  <si>
    <t>28|118</t>
  </si>
  <si>
    <t>28|119</t>
  </si>
  <si>
    <t>28|120</t>
  </si>
  <si>
    <t>29|29</t>
  </si>
  <si>
    <t>29|30</t>
  </si>
  <si>
    <t>29|31</t>
  </si>
  <si>
    <t>29|32</t>
  </si>
  <si>
    <t>29|33</t>
  </si>
  <si>
    <t>29|34</t>
  </si>
  <si>
    <t>29|35</t>
  </si>
  <si>
    <t>29|36</t>
  </si>
  <si>
    <t>29|37</t>
  </si>
  <si>
    <t>29|38</t>
  </si>
  <si>
    <t>29|39</t>
  </si>
  <si>
    <t>29|40</t>
  </si>
  <si>
    <t>29|41</t>
  </si>
  <si>
    <t>29|42</t>
  </si>
  <si>
    <t>29|43</t>
  </si>
  <si>
    <t>29|44</t>
  </si>
  <si>
    <t>29|45</t>
  </si>
  <si>
    <t>29|46</t>
  </si>
  <si>
    <t>29|47</t>
  </si>
  <si>
    <t>29|48</t>
  </si>
  <si>
    <t>29|49</t>
  </si>
  <si>
    <t>29|50</t>
  </si>
  <si>
    <t>29|51</t>
  </si>
  <si>
    <t>29|52</t>
  </si>
  <si>
    <t>29|53</t>
  </si>
  <si>
    <t>29|54</t>
  </si>
  <si>
    <t>29|55</t>
  </si>
  <si>
    <t>29|56</t>
  </si>
  <si>
    <t>29|57</t>
  </si>
  <si>
    <t>29|58</t>
  </si>
  <si>
    <t>29|59</t>
  </si>
  <si>
    <t>29|60</t>
  </si>
  <si>
    <t>29|61</t>
  </si>
  <si>
    <t>29|62</t>
  </si>
  <si>
    <t>29|63</t>
  </si>
  <si>
    <t>29|64</t>
  </si>
  <si>
    <t>29|65</t>
  </si>
  <si>
    <t>29|66</t>
  </si>
  <si>
    <t>29|67</t>
  </si>
  <si>
    <t>29|68</t>
  </si>
  <si>
    <t>29|69</t>
  </si>
  <si>
    <t>29|70</t>
  </si>
  <si>
    <t>29|71</t>
  </si>
  <si>
    <t>29|72</t>
  </si>
  <si>
    <t>29|73</t>
  </si>
  <si>
    <t>29|74</t>
  </si>
  <si>
    <t>29|75</t>
  </si>
  <si>
    <t>29|76</t>
  </si>
  <si>
    <t>29|77</t>
  </si>
  <si>
    <t>29|78</t>
  </si>
  <si>
    <t>29|79</t>
  </si>
  <si>
    <t>29|80</t>
  </si>
  <si>
    <t>29|81</t>
  </si>
  <si>
    <t>29|82</t>
  </si>
  <si>
    <t>29|83</t>
  </si>
  <si>
    <t>29|84</t>
  </si>
  <si>
    <t>29|85</t>
  </si>
  <si>
    <t>29|86</t>
  </si>
  <si>
    <t>29|87</t>
  </si>
  <si>
    <t>29|88</t>
  </si>
  <si>
    <t>29|89</t>
  </si>
  <si>
    <t>29|90</t>
  </si>
  <si>
    <t>29|91</t>
  </si>
  <si>
    <t>29|92</t>
  </si>
  <si>
    <t>29|93</t>
  </si>
  <si>
    <t>29|94</t>
  </si>
  <si>
    <t>29|95</t>
  </si>
  <si>
    <t>29|96</t>
  </si>
  <si>
    <t>29|97</t>
  </si>
  <si>
    <t>29|98</t>
  </si>
  <si>
    <t>29|99</t>
  </si>
  <si>
    <t>29|100</t>
  </si>
  <si>
    <t>29|101</t>
  </si>
  <si>
    <t>29|102</t>
  </si>
  <si>
    <t>29|103</t>
  </si>
  <si>
    <t>29|104</t>
  </si>
  <si>
    <t>29|105</t>
  </si>
  <si>
    <t>29|106</t>
  </si>
  <si>
    <t>29|107</t>
  </si>
  <si>
    <t>29|108</t>
  </si>
  <si>
    <t>29|109</t>
  </si>
  <si>
    <t>29|110</t>
  </si>
  <si>
    <t>29|111</t>
  </si>
  <si>
    <t>29|112</t>
  </si>
  <si>
    <t>29|113</t>
  </si>
  <si>
    <t>29|114</t>
  </si>
  <si>
    <t>29|115</t>
  </si>
  <si>
    <t>29|116</t>
  </si>
  <si>
    <t>29|117</t>
  </si>
  <si>
    <t>29|118</t>
  </si>
  <si>
    <t>29|119</t>
  </si>
  <si>
    <t>29|120</t>
  </si>
  <si>
    <t>30|30</t>
  </si>
  <si>
    <t>30|31</t>
  </si>
  <si>
    <t>30|32</t>
  </si>
  <si>
    <t>30|33</t>
  </si>
  <si>
    <t>30|34</t>
  </si>
  <si>
    <t>30|35</t>
  </si>
  <si>
    <t>30|36</t>
  </si>
  <si>
    <t>30|37</t>
  </si>
  <si>
    <t>30|38</t>
  </si>
  <si>
    <t>30|39</t>
  </si>
  <si>
    <t>30|40</t>
  </si>
  <si>
    <t>30|41</t>
  </si>
  <si>
    <t>30|42</t>
  </si>
  <si>
    <t>30|43</t>
  </si>
  <si>
    <t>30|44</t>
  </si>
  <si>
    <t>30|45</t>
  </si>
  <si>
    <t>30|46</t>
  </si>
  <si>
    <t>30|47</t>
  </si>
  <si>
    <t>30|48</t>
  </si>
  <si>
    <t>30|49</t>
  </si>
  <si>
    <t>30|50</t>
  </si>
  <si>
    <t>30|51</t>
  </si>
  <si>
    <t>30|52</t>
  </si>
  <si>
    <t>30|53</t>
  </si>
  <si>
    <t>30|54</t>
  </si>
  <si>
    <t>30|55</t>
  </si>
  <si>
    <t>30|56</t>
  </si>
  <si>
    <t>30|57</t>
  </si>
  <si>
    <t>30|58</t>
  </si>
  <si>
    <t>30|59</t>
  </si>
  <si>
    <t>30|60</t>
  </si>
  <si>
    <t>30|61</t>
  </si>
  <si>
    <t>30|62</t>
  </si>
  <si>
    <t>30|63</t>
  </si>
  <si>
    <t>30|64</t>
  </si>
  <si>
    <t>30|65</t>
  </si>
  <si>
    <t>30|66</t>
  </si>
  <si>
    <t>30|67</t>
  </si>
  <si>
    <t>30|68</t>
  </si>
  <si>
    <t>30|69</t>
  </si>
  <si>
    <t>30|70</t>
  </si>
  <si>
    <t>30|71</t>
  </si>
  <si>
    <t>30|72</t>
  </si>
  <si>
    <t>30|73</t>
  </si>
  <si>
    <t>30|74</t>
  </si>
  <si>
    <t>30|75</t>
  </si>
  <si>
    <t>30|76</t>
  </si>
  <si>
    <t>30|77</t>
  </si>
  <si>
    <t>30|78</t>
  </si>
  <si>
    <t>30|79</t>
  </si>
  <si>
    <t>30|80</t>
  </si>
  <si>
    <t>30|81</t>
  </si>
  <si>
    <t>30|82</t>
  </si>
  <si>
    <t>30|83</t>
  </si>
  <si>
    <t>30|84</t>
  </si>
  <si>
    <t>30|85</t>
  </si>
  <si>
    <t>30|86</t>
  </si>
  <si>
    <t>30|87</t>
  </si>
  <si>
    <t>30|88</t>
  </si>
  <si>
    <t>30|89</t>
  </si>
  <si>
    <t>30|90</t>
  </si>
  <si>
    <t>30|91</t>
  </si>
  <si>
    <t>30|92</t>
  </si>
  <si>
    <t>30|93</t>
  </si>
  <si>
    <t>30|94</t>
  </si>
  <si>
    <t>30|95</t>
  </si>
  <si>
    <t>30|96</t>
  </si>
  <si>
    <t>30|97</t>
  </si>
  <si>
    <t>30|98</t>
  </si>
  <si>
    <t>30|99</t>
  </si>
  <si>
    <t>30|100</t>
  </si>
  <si>
    <t>30|101</t>
  </si>
  <si>
    <t>30|102</t>
  </si>
  <si>
    <t>30|103</t>
  </si>
  <si>
    <t>30|104</t>
  </si>
  <si>
    <t>30|105</t>
  </si>
  <si>
    <t>30|106</t>
  </si>
  <si>
    <t>30|107</t>
  </si>
  <si>
    <t>30|108</t>
  </si>
  <si>
    <t>30|109</t>
  </si>
  <si>
    <t>30|110</t>
  </si>
  <si>
    <t>30|111</t>
  </si>
  <si>
    <t>30|112</t>
  </si>
  <si>
    <t>30|113</t>
  </si>
  <si>
    <t>30|114</t>
  </si>
  <si>
    <t>30|115</t>
  </si>
  <si>
    <t>30|116</t>
  </si>
  <si>
    <t>30|117</t>
  </si>
  <si>
    <t>30|118</t>
  </si>
  <si>
    <t>30|119</t>
  </si>
  <si>
    <t>30|120</t>
  </si>
  <si>
    <t>31|31</t>
  </si>
  <si>
    <t>31|32</t>
  </si>
  <si>
    <t>31|33</t>
  </si>
  <si>
    <t>31|34</t>
  </si>
  <si>
    <t>31|35</t>
  </si>
  <si>
    <t>31|36</t>
  </si>
  <si>
    <t>31|37</t>
  </si>
  <si>
    <t>31|38</t>
  </si>
  <si>
    <t>31|39</t>
  </si>
  <si>
    <t>31|40</t>
  </si>
  <si>
    <t>31|41</t>
  </si>
  <si>
    <t>31|42</t>
  </si>
  <si>
    <t>31|43</t>
  </si>
  <si>
    <t>31|44</t>
  </si>
  <si>
    <t>31|45</t>
  </si>
  <si>
    <t>31|46</t>
  </si>
  <si>
    <t>31|47</t>
  </si>
  <si>
    <t>31|48</t>
  </si>
  <si>
    <t>31|49</t>
  </si>
  <si>
    <t>31|50</t>
  </si>
  <si>
    <t>31|51</t>
  </si>
  <si>
    <t>31|52</t>
  </si>
  <si>
    <t>31|53</t>
  </si>
  <si>
    <t>31|54</t>
  </si>
  <si>
    <t>31|55</t>
  </si>
  <si>
    <t>31|56</t>
  </si>
  <si>
    <t>31|57</t>
  </si>
  <si>
    <t>31|58</t>
  </si>
  <si>
    <t>31|59</t>
  </si>
  <si>
    <t>31|60</t>
  </si>
  <si>
    <t>31|61</t>
  </si>
  <si>
    <t>31|62</t>
  </si>
  <si>
    <t>31|63</t>
  </si>
  <si>
    <t>31|64</t>
  </si>
  <si>
    <t>31|65</t>
  </si>
  <si>
    <t>31|66</t>
  </si>
  <si>
    <t>31|67</t>
  </si>
  <si>
    <t>31|68</t>
  </si>
  <si>
    <t>31|69</t>
  </si>
  <si>
    <t>31|70</t>
  </si>
  <si>
    <t>31|71</t>
  </si>
  <si>
    <t>31|72</t>
  </si>
  <si>
    <t>31|73</t>
  </si>
  <si>
    <t>31|74</t>
  </si>
  <si>
    <t>31|75</t>
  </si>
  <si>
    <t>31|76</t>
  </si>
  <si>
    <t>31|77</t>
  </si>
  <si>
    <t>31|78</t>
  </si>
  <si>
    <t>31|79</t>
  </si>
  <si>
    <t>31|80</t>
  </si>
  <si>
    <t>31|81</t>
  </si>
  <si>
    <t>31|82</t>
  </si>
  <si>
    <t>31|83</t>
  </si>
  <si>
    <t>31|84</t>
  </si>
  <si>
    <t>31|85</t>
  </si>
  <si>
    <t>31|86</t>
  </si>
  <si>
    <t>31|87</t>
  </si>
  <si>
    <t>31|88</t>
  </si>
  <si>
    <t>31|89</t>
  </si>
  <si>
    <t>31|90</t>
  </si>
  <si>
    <t>31|91</t>
  </si>
  <si>
    <t>31|92</t>
  </si>
  <si>
    <t>31|93</t>
  </si>
  <si>
    <t>31|94</t>
  </si>
  <si>
    <t>31|95</t>
  </si>
  <si>
    <t>31|96</t>
  </si>
  <si>
    <t>31|97</t>
  </si>
  <si>
    <t>31|98</t>
  </si>
  <si>
    <t>31|99</t>
  </si>
  <si>
    <t>31|100</t>
  </si>
  <si>
    <t>31|101</t>
  </si>
  <si>
    <t>31|102</t>
  </si>
  <si>
    <t>31|103</t>
  </si>
  <si>
    <t>31|104</t>
  </si>
  <si>
    <t>31|105</t>
  </si>
  <si>
    <t>31|106</t>
  </si>
  <si>
    <t>31|107</t>
  </si>
  <si>
    <t>31|108</t>
  </si>
  <si>
    <t>31|109</t>
  </si>
  <si>
    <t>31|110</t>
  </si>
  <si>
    <t>31|111</t>
  </si>
  <si>
    <t>31|112</t>
  </si>
  <si>
    <t>31|113</t>
  </si>
  <si>
    <t>31|114</t>
  </si>
  <si>
    <t>31|115</t>
  </si>
  <si>
    <t>31|116</t>
  </si>
  <si>
    <t>31|117</t>
  </si>
  <si>
    <t>31|118</t>
  </si>
  <si>
    <t>31|119</t>
  </si>
  <si>
    <t>31|120</t>
  </si>
  <si>
    <t>32|32</t>
  </si>
  <si>
    <t>32|33</t>
  </si>
  <si>
    <t>32|34</t>
  </si>
  <si>
    <t>32|35</t>
  </si>
  <si>
    <t>32|36</t>
  </si>
  <si>
    <t>32|37</t>
  </si>
  <si>
    <t>32|38</t>
  </si>
  <si>
    <t>32|39</t>
  </si>
  <si>
    <t>32|40</t>
  </si>
  <si>
    <t>32|41</t>
  </si>
  <si>
    <t>32|42</t>
  </si>
  <si>
    <t>32|43</t>
  </si>
  <si>
    <t>32|44</t>
  </si>
  <si>
    <t>32|45</t>
  </si>
  <si>
    <t>32|46</t>
  </si>
  <si>
    <t>32|47</t>
  </si>
  <si>
    <t>32|48</t>
  </si>
  <si>
    <t>32|49</t>
  </si>
  <si>
    <t>32|50</t>
  </si>
  <si>
    <t>32|51</t>
  </si>
  <si>
    <t>32|52</t>
  </si>
  <si>
    <t>32|53</t>
  </si>
  <si>
    <t>32|54</t>
  </si>
  <si>
    <t>32|55</t>
  </si>
  <si>
    <t>32|56</t>
  </si>
  <si>
    <t>32|57</t>
  </si>
  <si>
    <t>32|58</t>
  </si>
  <si>
    <t>32|59</t>
  </si>
  <si>
    <t>32|60</t>
  </si>
  <si>
    <t>32|61</t>
  </si>
  <si>
    <t>32|62</t>
  </si>
  <si>
    <t>32|63</t>
  </si>
  <si>
    <t>32|64</t>
  </si>
  <si>
    <t>32|65</t>
  </si>
  <si>
    <t>32|66</t>
  </si>
  <si>
    <t>32|67</t>
  </si>
  <si>
    <t>32|68</t>
  </si>
  <si>
    <t>32|69</t>
  </si>
  <si>
    <t>32|70</t>
  </si>
  <si>
    <t>32|71</t>
  </si>
  <si>
    <t>32|72</t>
  </si>
  <si>
    <t>32|73</t>
  </si>
  <si>
    <t>32|74</t>
  </si>
  <si>
    <t>32|75</t>
  </si>
  <si>
    <t>32|76</t>
  </si>
  <si>
    <t>32|77</t>
  </si>
  <si>
    <t>32|78</t>
  </si>
  <si>
    <t>32|79</t>
  </si>
  <si>
    <t>32|80</t>
  </si>
  <si>
    <t>32|81</t>
  </si>
  <si>
    <t>32|82</t>
  </si>
  <si>
    <t>32|83</t>
  </si>
  <si>
    <t>32|84</t>
  </si>
  <si>
    <t>32|85</t>
  </si>
  <si>
    <t>32|86</t>
  </si>
  <si>
    <t>32|87</t>
  </si>
  <si>
    <t>32|88</t>
  </si>
  <si>
    <t>32|89</t>
  </si>
  <si>
    <t>32|90</t>
  </si>
  <si>
    <t>32|91</t>
  </si>
  <si>
    <t>32|92</t>
  </si>
  <si>
    <t>32|93</t>
  </si>
  <si>
    <t>32|94</t>
  </si>
  <si>
    <t>32|95</t>
  </si>
  <si>
    <t>32|96</t>
  </si>
  <si>
    <t>32|97</t>
  </si>
  <si>
    <t>32|98</t>
  </si>
  <si>
    <t>32|99</t>
  </si>
  <si>
    <t>32|100</t>
  </si>
  <si>
    <t>32|101</t>
  </si>
  <si>
    <t>32|102</t>
  </si>
  <si>
    <t>32|103</t>
  </si>
  <si>
    <t>32|104</t>
  </si>
  <si>
    <t>32|105</t>
  </si>
  <si>
    <t>32|106</t>
  </si>
  <si>
    <t>32|107</t>
  </si>
  <si>
    <t>32|108</t>
  </si>
  <si>
    <t>32|109</t>
  </si>
  <si>
    <t>32|110</t>
  </si>
  <si>
    <t>32|111</t>
  </si>
  <si>
    <t>32|112</t>
  </si>
  <si>
    <t>32|113</t>
  </si>
  <si>
    <t>32|114</t>
  </si>
  <si>
    <t>32|115</t>
  </si>
  <si>
    <t>32|116</t>
  </si>
  <si>
    <t>32|117</t>
  </si>
  <si>
    <t>32|118</t>
  </si>
  <si>
    <t>32|119</t>
  </si>
  <si>
    <t>32|120</t>
  </si>
  <si>
    <t>33|33</t>
  </si>
  <si>
    <t>33|34</t>
  </si>
  <si>
    <t>33|35</t>
  </si>
  <si>
    <t>33|36</t>
  </si>
  <si>
    <t>33|37</t>
  </si>
  <si>
    <t>33|38</t>
  </si>
  <si>
    <t>33|39</t>
  </si>
  <si>
    <t>33|40</t>
  </si>
  <si>
    <t>33|41</t>
  </si>
  <si>
    <t>33|42</t>
  </si>
  <si>
    <t>33|43</t>
  </si>
  <si>
    <t>33|44</t>
  </si>
  <si>
    <t>33|45</t>
  </si>
  <si>
    <t>33|46</t>
  </si>
  <si>
    <t>33|47</t>
  </si>
  <si>
    <t>33|48</t>
  </si>
  <si>
    <t>33|49</t>
  </si>
  <si>
    <t>33|50</t>
  </si>
  <si>
    <t>33|51</t>
  </si>
  <si>
    <t>33|52</t>
  </si>
  <si>
    <t>33|53</t>
  </si>
  <si>
    <t>33|54</t>
  </si>
  <si>
    <t>33|55</t>
  </si>
  <si>
    <t>33|56</t>
  </si>
  <si>
    <t>33|57</t>
  </si>
  <si>
    <t>33|58</t>
  </si>
  <si>
    <t>33|59</t>
  </si>
  <si>
    <t>33|60</t>
  </si>
  <si>
    <t>33|61</t>
  </si>
  <si>
    <t>33|62</t>
  </si>
  <si>
    <t>33|63</t>
  </si>
  <si>
    <t>33|64</t>
  </si>
  <si>
    <t>33|65</t>
  </si>
  <si>
    <t>33|66</t>
  </si>
  <si>
    <t>33|67</t>
  </si>
  <si>
    <t>33|68</t>
  </si>
  <si>
    <t>33|69</t>
  </si>
  <si>
    <t>33|70</t>
  </si>
  <si>
    <t>33|71</t>
  </si>
  <si>
    <t>33|72</t>
  </si>
  <si>
    <t>33|73</t>
  </si>
  <si>
    <t>33|74</t>
  </si>
  <si>
    <t>33|75</t>
  </si>
  <si>
    <t>33|76</t>
  </si>
  <si>
    <t>33|77</t>
  </si>
  <si>
    <t>33|78</t>
  </si>
  <si>
    <t>33|79</t>
  </si>
  <si>
    <t>33|80</t>
  </si>
  <si>
    <t>33|81</t>
  </si>
  <si>
    <t>33|82</t>
  </si>
  <si>
    <t>33|83</t>
  </si>
  <si>
    <t>33|84</t>
  </si>
  <si>
    <t>33|85</t>
  </si>
  <si>
    <t>33|86</t>
  </si>
  <si>
    <t>33|87</t>
  </si>
  <si>
    <t>33|88</t>
  </si>
  <si>
    <t>33|89</t>
  </si>
  <si>
    <t>33|90</t>
  </si>
  <si>
    <t>33|91</t>
  </si>
  <si>
    <t>33|92</t>
  </si>
  <si>
    <t>33|93</t>
  </si>
  <si>
    <t>33|94</t>
  </si>
  <si>
    <t>33|95</t>
  </si>
  <si>
    <t>33|96</t>
  </si>
  <si>
    <t>33|97</t>
  </si>
  <si>
    <t>33|98</t>
  </si>
  <si>
    <t>33|99</t>
  </si>
  <si>
    <t>33|100</t>
  </si>
  <si>
    <t>33|101</t>
  </si>
  <si>
    <t>33|102</t>
  </si>
  <si>
    <t>33|103</t>
  </si>
  <si>
    <t>33|104</t>
  </si>
  <si>
    <t>33|105</t>
  </si>
  <si>
    <t>33|106</t>
  </si>
  <si>
    <t>33|107</t>
  </si>
  <si>
    <t>33|108</t>
  </si>
  <si>
    <t>33|109</t>
  </si>
  <si>
    <t>33|110</t>
  </si>
  <si>
    <t>33|111</t>
  </si>
  <si>
    <t>33|112</t>
  </si>
  <si>
    <t>33|113</t>
  </si>
  <si>
    <t>33|114</t>
  </si>
  <si>
    <t>33|115</t>
  </si>
  <si>
    <t>33|116</t>
  </si>
  <si>
    <t>33|117</t>
  </si>
  <si>
    <t>33|118</t>
  </si>
  <si>
    <t>33|119</t>
  </si>
  <si>
    <t>33|120</t>
  </si>
  <si>
    <t>34|34</t>
  </si>
  <si>
    <t>34|35</t>
  </si>
  <si>
    <t>34|36</t>
  </si>
  <si>
    <t>34|37</t>
  </si>
  <si>
    <t>34|38</t>
  </si>
  <si>
    <t>34|39</t>
  </si>
  <si>
    <t>34|40</t>
  </si>
  <si>
    <t>34|41</t>
  </si>
  <si>
    <t>34|42</t>
  </si>
  <si>
    <t>34|43</t>
  </si>
  <si>
    <t>34|44</t>
  </si>
  <si>
    <t>34|45</t>
  </si>
  <si>
    <t>34|46</t>
  </si>
  <si>
    <t>34|47</t>
  </si>
  <si>
    <t>34|48</t>
  </si>
  <si>
    <t>34|49</t>
  </si>
  <si>
    <t>34|50</t>
  </si>
  <si>
    <t>34|51</t>
  </si>
  <si>
    <t>34|52</t>
  </si>
  <si>
    <t>34|53</t>
  </si>
  <si>
    <t>34|54</t>
  </si>
  <si>
    <t>34|55</t>
  </si>
  <si>
    <t>34|56</t>
  </si>
  <si>
    <t>34|57</t>
  </si>
  <si>
    <t>34|58</t>
  </si>
  <si>
    <t>34|59</t>
  </si>
  <si>
    <t>34|60</t>
  </si>
  <si>
    <t>34|61</t>
  </si>
  <si>
    <t>34|62</t>
  </si>
  <si>
    <t>34|63</t>
  </si>
  <si>
    <t>34|64</t>
  </si>
  <si>
    <t>34|65</t>
  </si>
  <si>
    <t>34|66</t>
  </si>
  <si>
    <t>34|67</t>
  </si>
  <si>
    <t>34|68</t>
  </si>
  <si>
    <t>34|69</t>
  </si>
  <si>
    <t>34|70</t>
  </si>
  <si>
    <t>34|71</t>
  </si>
  <si>
    <t>34|72</t>
  </si>
  <si>
    <t>34|73</t>
  </si>
  <si>
    <t>34|74</t>
  </si>
  <si>
    <t>34|75</t>
  </si>
  <si>
    <t>34|76</t>
  </si>
  <si>
    <t>34|77</t>
  </si>
  <si>
    <t>34|78</t>
  </si>
  <si>
    <t>34|79</t>
  </si>
  <si>
    <t>34|80</t>
  </si>
  <si>
    <t>34|81</t>
  </si>
  <si>
    <t>34|82</t>
  </si>
  <si>
    <t>34|83</t>
  </si>
  <si>
    <t>34|84</t>
  </si>
  <si>
    <t>34|85</t>
  </si>
  <si>
    <t>34|86</t>
  </si>
  <si>
    <t>34|87</t>
  </si>
  <si>
    <t>34|88</t>
  </si>
  <si>
    <t>34|89</t>
  </si>
  <si>
    <t>34|90</t>
  </si>
  <si>
    <t>34|91</t>
  </si>
  <si>
    <t>34|92</t>
  </si>
  <si>
    <t>34|93</t>
  </si>
  <si>
    <t>34|94</t>
  </si>
  <si>
    <t>34|95</t>
  </si>
  <si>
    <t>34|96</t>
  </si>
  <si>
    <t>34|97</t>
  </si>
  <si>
    <t>34|98</t>
  </si>
  <si>
    <t>34|99</t>
  </si>
  <si>
    <t>34|100</t>
  </si>
  <si>
    <t>34|101</t>
  </si>
  <si>
    <t>34|102</t>
  </si>
  <si>
    <t>34|103</t>
  </si>
  <si>
    <t>34|104</t>
  </si>
  <si>
    <t>34|105</t>
  </si>
  <si>
    <t>34|106</t>
  </si>
  <si>
    <t>34|107</t>
  </si>
  <si>
    <t>34|108</t>
  </si>
  <si>
    <t>34|109</t>
  </si>
  <si>
    <t>34|110</t>
  </si>
  <si>
    <t>34|111</t>
  </si>
  <si>
    <t>34|112</t>
  </si>
  <si>
    <t>34|113</t>
  </si>
  <si>
    <t>34|114</t>
  </si>
  <si>
    <t>34|115</t>
  </si>
  <si>
    <t>34|116</t>
  </si>
  <si>
    <t>34|117</t>
  </si>
  <si>
    <t>34|118</t>
  </si>
  <si>
    <t>34|119</t>
  </si>
  <si>
    <t>34|120</t>
  </si>
  <si>
    <t>35|35</t>
  </si>
  <si>
    <t>35|36</t>
  </si>
  <si>
    <t>35|37</t>
  </si>
  <si>
    <t>35|38</t>
  </si>
  <si>
    <t>35|39</t>
  </si>
  <si>
    <t>35|40</t>
  </si>
  <si>
    <t>35|41</t>
  </si>
  <si>
    <t>35|42</t>
  </si>
  <si>
    <t>35|43</t>
  </si>
  <si>
    <t>35|44</t>
  </si>
  <si>
    <t>35|45</t>
  </si>
  <si>
    <t>35|46</t>
  </si>
  <si>
    <t>35|47</t>
  </si>
  <si>
    <t>35|48</t>
  </si>
  <si>
    <t>35|49</t>
  </si>
  <si>
    <t>35|50</t>
  </si>
  <si>
    <t>35|51</t>
  </si>
  <si>
    <t>35|52</t>
  </si>
  <si>
    <t>35|53</t>
  </si>
  <si>
    <t>35|54</t>
  </si>
  <si>
    <t>35|55</t>
  </si>
  <si>
    <t>35|56</t>
  </si>
  <si>
    <t>35|57</t>
  </si>
  <si>
    <t>35|58</t>
  </si>
  <si>
    <t>35|59</t>
  </si>
  <si>
    <t>35|60</t>
  </si>
  <si>
    <t>35|61</t>
  </si>
  <si>
    <t>35|62</t>
  </si>
  <si>
    <t>35|63</t>
  </si>
  <si>
    <t>35|64</t>
  </si>
  <si>
    <t>35|65</t>
  </si>
  <si>
    <t>35|66</t>
  </si>
  <si>
    <t>35|67</t>
  </si>
  <si>
    <t>35|68</t>
  </si>
  <si>
    <t>35|69</t>
  </si>
  <si>
    <t>35|70</t>
  </si>
  <si>
    <t>35|71</t>
  </si>
  <si>
    <t>35|72</t>
  </si>
  <si>
    <t>35|73</t>
  </si>
  <si>
    <t>35|74</t>
  </si>
  <si>
    <t>35|75</t>
  </si>
  <si>
    <t>35|76</t>
  </si>
  <si>
    <t>35|77</t>
  </si>
  <si>
    <t>35|78</t>
  </si>
  <si>
    <t>35|79</t>
  </si>
  <si>
    <t>35|80</t>
  </si>
  <si>
    <t>35|81</t>
  </si>
  <si>
    <t>35|82</t>
  </si>
  <si>
    <t>35|83</t>
  </si>
  <si>
    <t>35|84</t>
  </si>
  <si>
    <t>35|85</t>
  </si>
  <si>
    <t>35|86</t>
  </si>
  <si>
    <t>35|87</t>
  </si>
  <si>
    <t>35|88</t>
  </si>
  <si>
    <t>35|89</t>
  </si>
  <si>
    <t>35|90</t>
  </si>
  <si>
    <t>35|91</t>
  </si>
  <si>
    <t>35|92</t>
  </si>
  <si>
    <t>35|93</t>
  </si>
  <si>
    <t>35|94</t>
  </si>
  <si>
    <t>35|95</t>
  </si>
  <si>
    <t>35|96</t>
  </si>
  <si>
    <t>35|97</t>
  </si>
  <si>
    <t>35|98</t>
  </si>
  <si>
    <t>35|99</t>
  </si>
  <si>
    <t>35|100</t>
  </si>
  <si>
    <t>35|101</t>
  </si>
  <si>
    <t>35|102</t>
  </si>
  <si>
    <t>35|103</t>
  </si>
  <si>
    <t>35|104</t>
  </si>
  <si>
    <t>35|105</t>
  </si>
  <si>
    <t>35|106</t>
  </si>
  <si>
    <t>35|107</t>
  </si>
  <si>
    <t>35|108</t>
  </si>
  <si>
    <t>35|109</t>
  </si>
  <si>
    <t>35|110</t>
  </si>
  <si>
    <t>35|111</t>
  </si>
  <si>
    <t>35|112</t>
  </si>
  <si>
    <t>35|113</t>
  </si>
  <si>
    <t>35|114</t>
  </si>
  <si>
    <t>35|115</t>
  </si>
  <si>
    <t>35|116</t>
  </si>
  <si>
    <t>35|117</t>
  </si>
  <si>
    <t>35|118</t>
  </si>
  <si>
    <t>35|119</t>
  </si>
  <si>
    <t>35|120</t>
  </si>
  <si>
    <t>36|36</t>
  </si>
  <si>
    <t>36|37</t>
  </si>
  <si>
    <t>36|38</t>
  </si>
  <si>
    <t>36|39</t>
  </si>
  <si>
    <t>36|40</t>
  </si>
  <si>
    <t>36|41</t>
  </si>
  <si>
    <t>36|42</t>
  </si>
  <si>
    <t>36|43</t>
  </si>
  <si>
    <t>36|44</t>
  </si>
  <si>
    <t>36|45</t>
  </si>
  <si>
    <t>36|46</t>
  </si>
  <si>
    <t>36|47</t>
  </si>
  <si>
    <t>36|48</t>
  </si>
  <si>
    <t>36|49</t>
  </si>
  <si>
    <t>36|50</t>
  </si>
  <si>
    <t>36|51</t>
  </si>
  <si>
    <t>36|52</t>
  </si>
  <si>
    <t>36|53</t>
  </si>
  <si>
    <t>36|54</t>
  </si>
  <si>
    <t>36|55</t>
  </si>
  <si>
    <t>36|56</t>
  </si>
  <si>
    <t>36|57</t>
  </si>
  <si>
    <t>36|58</t>
  </si>
  <si>
    <t>36|59</t>
  </si>
  <si>
    <t>36|60</t>
  </si>
  <si>
    <t>36|61</t>
  </si>
  <si>
    <t>36|62</t>
  </si>
  <si>
    <t>36|63</t>
  </si>
  <si>
    <t>36|64</t>
  </si>
  <si>
    <t>36|65</t>
  </si>
  <si>
    <t>36|66</t>
  </si>
  <si>
    <t>36|67</t>
  </si>
  <si>
    <t>36|68</t>
  </si>
  <si>
    <t>36|69</t>
  </si>
  <si>
    <t>36|70</t>
  </si>
  <si>
    <t>36|71</t>
  </si>
  <si>
    <t>36|72</t>
  </si>
  <si>
    <t>36|73</t>
  </si>
  <si>
    <t>36|74</t>
  </si>
  <si>
    <t>36|75</t>
  </si>
  <si>
    <t>36|76</t>
  </si>
  <si>
    <t>36|77</t>
  </si>
  <si>
    <t>36|78</t>
  </si>
  <si>
    <t>36|79</t>
  </si>
  <si>
    <t>36|80</t>
  </si>
  <si>
    <t>36|81</t>
  </si>
  <si>
    <t>36|82</t>
  </si>
  <si>
    <t>36|83</t>
  </si>
  <si>
    <t>36|84</t>
  </si>
  <si>
    <t>36|85</t>
  </si>
  <si>
    <t>36|86</t>
  </si>
  <si>
    <t>36|87</t>
  </si>
  <si>
    <t>36|88</t>
  </si>
  <si>
    <t>36|89</t>
  </si>
  <si>
    <t>36|90</t>
  </si>
  <si>
    <t>36|91</t>
  </si>
  <si>
    <t>36|92</t>
  </si>
  <si>
    <t>36|93</t>
  </si>
  <si>
    <t>36|94</t>
  </si>
  <si>
    <t>36|95</t>
  </si>
  <si>
    <t>36|96</t>
  </si>
  <si>
    <t>36|97</t>
  </si>
  <si>
    <t>36|98</t>
  </si>
  <si>
    <t>36|99</t>
  </si>
  <si>
    <t>36|100</t>
  </si>
  <si>
    <t>36|101</t>
  </si>
  <si>
    <t>36|102</t>
  </si>
  <si>
    <t>36|103</t>
  </si>
  <si>
    <t>36|104</t>
  </si>
  <si>
    <t>36|105</t>
  </si>
  <si>
    <t>36|106</t>
  </si>
  <si>
    <t>36|107</t>
  </si>
  <si>
    <t>36|108</t>
  </si>
  <si>
    <t>36|109</t>
  </si>
  <si>
    <t>36|110</t>
  </si>
  <si>
    <t>36|111</t>
  </si>
  <si>
    <t>36|112</t>
  </si>
  <si>
    <t>36|113</t>
  </si>
  <si>
    <t>36|114</t>
  </si>
  <si>
    <t>36|115</t>
  </si>
  <si>
    <t>36|116</t>
  </si>
  <si>
    <t>36|117</t>
  </si>
  <si>
    <t>36|118</t>
  </si>
  <si>
    <t>36|119</t>
  </si>
  <si>
    <t>36|120</t>
  </si>
  <si>
    <t>37|37</t>
  </si>
  <si>
    <t>37|38</t>
  </si>
  <si>
    <t>37|39</t>
  </si>
  <si>
    <t>37|40</t>
  </si>
  <si>
    <t>37|41</t>
  </si>
  <si>
    <t>37|42</t>
  </si>
  <si>
    <t>37|43</t>
  </si>
  <si>
    <t>37|44</t>
  </si>
  <si>
    <t>37|45</t>
  </si>
  <si>
    <t>37|46</t>
  </si>
  <si>
    <t>37|47</t>
  </si>
  <si>
    <t>37|48</t>
  </si>
  <si>
    <t>37|49</t>
  </si>
  <si>
    <t>37|50</t>
  </si>
  <si>
    <t>37|51</t>
  </si>
  <si>
    <t>37|52</t>
  </si>
  <si>
    <t>37|53</t>
  </si>
  <si>
    <t>37|54</t>
  </si>
  <si>
    <t>37|55</t>
  </si>
  <si>
    <t>37|56</t>
  </si>
  <si>
    <t>37|57</t>
  </si>
  <si>
    <t>37|58</t>
  </si>
  <si>
    <t>37|59</t>
  </si>
  <si>
    <t>37|60</t>
  </si>
  <si>
    <t>37|61</t>
  </si>
  <si>
    <t>37|62</t>
  </si>
  <si>
    <t>37|63</t>
  </si>
  <si>
    <t>37|64</t>
  </si>
  <si>
    <t>37|65</t>
  </si>
  <si>
    <t>37|66</t>
  </si>
  <si>
    <t>37|67</t>
  </si>
  <si>
    <t>37|68</t>
  </si>
  <si>
    <t>37|69</t>
  </si>
  <si>
    <t>37|70</t>
  </si>
  <si>
    <t>37|71</t>
  </si>
  <si>
    <t>37|72</t>
  </si>
  <si>
    <t>37|73</t>
  </si>
  <si>
    <t>37|74</t>
  </si>
  <si>
    <t>37|75</t>
  </si>
  <si>
    <t>37|76</t>
  </si>
  <si>
    <t>37|77</t>
  </si>
  <si>
    <t>37|78</t>
  </si>
  <si>
    <t>37|79</t>
  </si>
  <si>
    <t>37|80</t>
  </si>
  <si>
    <t>37|81</t>
  </si>
  <si>
    <t>37|82</t>
  </si>
  <si>
    <t>37|83</t>
  </si>
  <si>
    <t>37|84</t>
  </si>
  <si>
    <t>37|85</t>
  </si>
  <si>
    <t>37|86</t>
  </si>
  <si>
    <t>37|87</t>
  </si>
  <si>
    <t>37|88</t>
  </si>
  <si>
    <t>37|89</t>
  </si>
  <si>
    <t>37|90</t>
  </si>
  <si>
    <t>37|91</t>
  </si>
  <si>
    <t>37|92</t>
  </si>
  <si>
    <t>37|93</t>
  </si>
  <si>
    <t>37|94</t>
  </si>
  <si>
    <t>37|95</t>
  </si>
  <si>
    <t>37|96</t>
  </si>
  <si>
    <t>37|97</t>
  </si>
  <si>
    <t>37|98</t>
  </si>
  <si>
    <t>37|99</t>
  </si>
  <si>
    <t>37|100</t>
  </si>
  <si>
    <t>37|101</t>
  </si>
  <si>
    <t>37|102</t>
  </si>
  <si>
    <t>37|103</t>
  </si>
  <si>
    <t>37|104</t>
  </si>
  <si>
    <t>37|105</t>
  </si>
  <si>
    <t>37|106</t>
  </si>
  <si>
    <t>37|107</t>
  </si>
  <si>
    <t>37|108</t>
  </si>
  <si>
    <t>37|109</t>
  </si>
  <si>
    <t>37|110</t>
  </si>
  <si>
    <t>37|111</t>
  </si>
  <si>
    <t>37|112</t>
  </si>
  <si>
    <t>37|113</t>
  </si>
  <si>
    <t>37|114</t>
  </si>
  <si>
    <t>37|115</t>
  </si>
  <si>
    <t>37|116</t>
  </si>
  <si>
    <t>37|117</t>
  </si>
  <si>
    <t>37|118</t>
  </si>
  <si>
    <t>37|119</t>
  </si>
  <si>
    <t>37|120</t>
  </si>
  <si>
    <t>38|38</t>
  </si>
  <si>
    <t>38|39</t>
  </si>
  <si>
    <t>38|40</t>
  </si>
  <si>
    <t>38|41</t>
  </si>
  <si>
    <t>38|42</t>
  </si>
  <si>
    <t>38|43</t>
  </si>
  <si>
    <t>38|44</t>
  </si>
  <si>
    <t>38|45</t>
  </si>
  <si>
    <t>38|46</t>
  </si>
  <si>
    <t>38|47</t>
  </si>
  <si>
    <t>38|48</t>
  </si>
  <si>
    <t>38|49</t>
  </si>
  <si>
    <t>38|50</t>
  </si>
  <si>
    <t>38|51</t>
  </si>
  <si>
    <t>38|52</t>
  </si>
  <si>
    <t>38|53</t>
  </si>
  <si>
    <t>38|54</t>
  </si>
  <si>
    <t>38|55</t>
  </si>
  <si>
    <t>38|56</t>
  </si>
  <si>
    <t>38|57</t>
  </si>
  <si>
    <t>38|58</t>
  </si>
  <si>
    <t>38|59</t>
  </si>
  <si>
    <t>38|60</t>
  </si>
  <si>
    <t>38|61</t>
  </si>
  <si>
    <t>38|62</t>
  </si>
  <si>
    <t>38|63</t>
  </si>
  <si>
    <t>38|64</t>
  </si>
  <si>
    <t>38|65</t>
  </si>
  <si>
    <t>38|66</t>
  </si>
  <si>
    <t>38|67</t>
  </si>
  <si>
    <t>38|68</t>
  </si>
  <si>
    <t>38|69</t>
  </si>
  <si>
    <t>38|70</t>
  </si>
  <si>
    <t>38|71</t>
  </si>
  <si>
    <t>38|72</t>
  </si>
  <si>
    <t>38|73</t>
  </si>
  <si>
    <t>38|74</t>
  </si>
  <si>
    <t>38|75</t>
  </si>
  <si>
    <t>38|76</t>
  </si>
  <si>
    <t>38|77</t>
  </si>
  <si>
    <t>38|78</t>
  </si>
  <si>
    <t>38|79</t>
  </si>
  <si>
    <t>38|80</t>
  </si>
  <si>
    <t>38|81</t>
  </si>
  <si>
    <t>38|82</t>
  </si>
  <si>
    <t>38|83</t>
  </si>
  <si>
    <t>38|84</t>
  </si>
  <si>
    <t>38|85</t>
  </si>
  <si>
    <t>38|86</t>
  </si>
  <si>
    <t>38|87</t>
  </si>
  <si>
    <t>38|88</t>
  </si>
  <si>
    <t>38|89</t>
  </si>
  <si>
    <t>38|90</t>
  </si>
  <si>
    <t>38|91</t>
  </si>
  <si>
    <t>38|92</t>
  </si>
  <si>
    <t>38|93</t>
  </si>
  <si>
    <t>38|94</t>
  </si>
  <si>
    <t>38|95</t>
  </si>
  <si>
    <t>38|96</t>
  </si>
  <si>
    <t>38|97</t>
  </si>
  <si>
    <t>38|98</t>
  </si>
  <si>
    <t>38|99</t>
  </si>
  <si>
    <t>38|100</t>
  </si>
  <si>
    <t>38|101</t>
  </si>
  <si>
    <t>38|102</t>
  </si>
  <si>
    <t>38|103</t>
  </si>
  <si>
    <t>38|104</t>
  </si>
  <si>
    <t>38|105</t>
  </si>
  <si>
    <t>38|106</t>
  </si>
  <si>
    <t>38|107</t>
  </si>
  <si>
    <t>38|108</t>
  </si>
  <si>
    <t>38|109</t>
  </si>
  <si>
    <t>38|110</t>
  </si>
  <si>
    <t>38|111</t>
  </si>
  <si>
    <t>38|112</t>
  </si>
  <si>
    <t>38|113</t>
  </si>
  <si>
    <t>38|114</t>
  </si>
  <si>
    <t>38|115</t>
  </si>
  <si>
    <t>38|116</t>
  </si>
  <si>
    <t>38|117</t>
  </si>
  <si>
    <t>38|118</t>
  </si>
  <si>
    <t>38|119</t>
  </si>
  <si>
    <t>38|120</t>
  </si>
  <si>
    <t>39|39</t>
  </si>
  <si>
    <t>39|40</t>
  </si>
  <si>
    <t>39|41</t>
  </si>
  <si>
    <t>39|42</t>
  </si>
  <si>
    <t>39|43</t>
  </si>
  <si>
    <t>39|44</t>
  </si>
  <si>
    <t>39|45</t>
  </si>
  <si>
    <t>39|46</t>
  </si>
  <si>
    <t>39|47</t>
  </si>
  <si>
    <t>39|48</t>
  </si>
  <si>
    <t>39|49</t>
  </si>
  <si>
    <t>39|50</t>
  </si>
  <si>
    <t>39|51</t>
  </si>
  <si>
    <t>39|52</t>
  </si>
  <si>
    <t>39|53</t>
  </si>
  <si>
    <t>39|54</t>
  </si>
  <si>
    <t>39|55</t>
  </si>
  <si>
    <t>39|56</t>
  </si>
  <si>
    <t>39|57</t>
  </si>
  <si>
    <t>39|58</t>
  </si>
  <si>
    <t>39|59</t>
  </si>
  <si>
    <t>39|60</t>
  </si>
  <si>
    <t>39|61</t>
  </si>
  <si>
    <t>39|62</t>
  </si>
  <si>
    <t>39|63</t>
  </si>
  <si>
    <t>39|64</t>
  </si>
  <si>
    <t>39|65</t>
  </si>
  <si>
    <t>39|66</t>
  </si>
  <si>
    <t>39|67</t>
  </si>
  <si>
    <t>39|68</t>
  </si>
  <si>
    <t>39|69</t>
  </si>
  <si>
    <t>39|70</t>
  </si>
  <si>
    <t>39|71</t>
  </si>
  <si>
    <t>39|72</t>
  </si>
  <si>
    <t>39|73</t>
  </si>
  <si>
    <t>39|74</t>
  </si>
  <si>
    <t>39|75</t>
  </si>
  <si>
    <t>39|76</t>
  </si>
  <si>
    <t>39|77</t>
  </si>
  <si>
    <t>39|78</t>
  </si>
  <si>
    <t>39|79</t>
  </si>
  <si>
    <t>39|80</t>
  </si>
  <si>
    <t>39|81</t>
  </si>
  <si>
    <t>39|82</t>
  </si>
  <si>
    <t>39|83</t>
  </si>
  <si>
    <t>39|84</t>
  </si>
  <si>
    <t>39|85</t>
  </si>
  <si>
    <t>39|86</t>
  </si>
  <si>
    <t>39|87</t>
  </si>
  <si>
    <t>39|88</t>
  </si>
  <si>
    <t>39|89</t>
  </si>
  <si>
    <t>39|90</t>
  </si>
  <si>
    <t>39|91</t>
  </si>
  <si>
    <t>39|92</t>
  </si>
  <si>
    <t>39|93</t>
  </si>
  <si>
    <t>39|94</t>
  </si>
  <si>
    <t>39|95</t>
  </si>
  <si>
    <t>39|96</t>
  </si>
  <si>
    <t>39|97</t>
  </si>
  <si>
    <t>39|98</t>
  </si>
  <si>
    <t>39|99</t>
  </si>
  <si>
    <t>39|100</t>
  </si>
  <si>
    <t>39|101</t>
  </si>
  <si>
    <t>39|102</t>
  </si>
  <si>
    <t>39|103</t>
  </si>
  <si>
    <t>39|104</t>
  </si>
  <si>
    <t>39|105</t>
  </si>
  <si>
    <t>39|106</t>
  </si>
  <si>
    <t>39|107</t>
  </si>
  <si>
    <t>39|108</t>
  </si>
  <si>
    <t>39|109</t>
  </si>
  <si>
    <t>39|110</t>
  </si>
  <si>
    <t>39|111</t>
  </si>
  <si>
    <t>39|112</t>
  </si>
  <si>
    <t>39|113</t>
  </si>
  <si>
    <t>39|114</t>
  </si>
  <si>
    <t>39|115</t>
  </si>
  <si>
    <t>39|116</t>
  </si>
  <si>
    <t>39|117</t>
  </si>
  <si>
    <t>39|118</t>
  </si>
  <si>
    <t>39|119</t>
  </si>
  <si>
    <t>39|120</t>
  </si>
  <si>
    <t>40|40</t>
  </si>
  <si>
    <t>40|41</t>
  </si>
  <si>
    <t>40|42</t>
  </si>
  <si>
    <t>40|43</t>
  </si>
  <si>
    <t>40|44</t>
  </si>
  <si>
    <t>40|45</t>
  </si>
  <si>
    <t>40|46</t>
  </si>
  <si>
    <t>40|47</t>
  </si>
  <si>
    <t>40|48</t>
  </si>
  <si>
    <t>40|49</t>
  </si>
  <si>
    <t>40|50</t>
  </si>
  <si>
    <t>40|51</t>
  </si>
  <si>
    <t>40|52</t>
  </si>
  <si>
    <t>40|53</t>
  </si>
  <si>
    <t>40|54</t>
  </si>
  <si>
    <t>40|55</t>
  </si>
  <si>
    <t>40|56</t>
  </si>
  <si>
    <t>40|57</t>
  </si>
  <si>
    <t>40|58</t>
  </si>
  <si>
    <t>40|59</t>
  </si>
  <si>
    <t>40|60</t>
  </si>
  <si>
    <t>40|61</t>
  </si>
  <si>
    <t>40|62</t>
  </si>
  <si>
    <t>40|63</t>
  </si>
  <si>
    <t>40|64</t>
  </si>
  <si>
    <t>40|65</t>
  </si>
  <si>
    <t>40|66</t>
  </si>
  <si>
    <t>40|67</t>
  </si>
  <si>
    <t>40|68</t>
  </si>
  <si>
    <t>40|69</t>
  </si>
  <si>
    <t>40|70</t>
  </si>
  <si>
    <t>40|71</t>
  </si>
  <si>
    <t>40|72</t>
  </si>
  <si>
    <t>40|73</t>
  </si>
  <si>
    <t>40|74</t>
  </si>
  <si>
    <t>40|75</t>
  </si>
  <si>
    <t>40|76</t>
  </si>
  <si>
    <t>40|77</t>
  </si>
  <si>
    <t>40|78</t>
  </si>
  <si>
    <t>40|79</t>
  </si>
  <si>
    <t>40|80</t>
  </si>
  <si>
    <t>40|81</t>
  </si>
  <si>
    <t>40|82</t>
  </si>
  <si>
    <t>40|83</t>
  </si>
  <si>
    <t>40|84</t>
  </si>
  <si>
    <t>40|85</t>
  </si>
  <si>
    <t>40|86</t>
  </si>
  <si>
    <t>40|87</t>
  </si>
  <si>
    <t>40|88</t>
  </si>
  <si>
    <t>40|89</t>
  </si>
  <si>
    <t>40|90</t>
  </si>
  <si>
    <t>40|91</t>
  </si>
  <si>
    <t>40|92</t>
  </si>
  <si>
    <t>40|93</t>
  </si>
  <si>
    <t>40|94</t>
  </si>
  <si>
    <t>40|95</t>
  </si>
  <si>
    <t>40|96</t>
  </si>
  <si>
    <t>40|97</t>
  </si>
  <si>
    <t>40|98</t>
  </si>
  <si>
    <t>40|99</t>
  </si>
  <si>
    <t>40|100</t>
  </si>
  <si>
    <t>40|101</t>
  </si>
  <si>
    <t>40|102</t>
  </si>
  <si>
    <t>40|103</t>
  </si>
  <si>
    <t>40|104</t>
  </si>
  <si>
    <t>40|105</t>
  </si>
  <si>
    <t>40|106</t>
  </si>
  <si>
    <t>40|107</t>
  </si>
  <si>
    <t>40|108</t>
  </si>
  <si>
    <t>40|109</t>
  </si>
  <si>
    <t>40|110</t>
  </si>
  <si>
    <t>40|111</t>
  </si>
  <si>
    <t>40|112</t>
  </si>
  <si>
    <t>40|113</t>
  </si>
  <si>
    <t>40|114</t>
  </si>
  <si>
    <t>40|115</t>
  </si>
  <si>
    <t>40|116</t>
  </si>
  <si>
    <t>40|117</t>
  </si>
  <si>
    <t>40|118</t>
  </si>
  <si>
    <t>40|119</t>
  </si>
  <si>
    <t>40|120</t>
  </si>
  <si>
    <t>41|41</t>
  </si>
  <si>
    <t>41|42</t>
  </si>
  <si>
    <t>41|43</t>
  </si>
  <si>
    <t>41|44</t>
  </si>
  <si>
    <t>41|45</t>
  </si>
  <si>
    <t>41|46</t>
  </si>
  <si>
    <t>41|47</t>
  </si>
  <si>
    <t>41|48</t>
  </si>
  <si>
    <t>41|49</t>
  </si>
  <si>
    <t>41|50</t>
  </si>
  <si>
    <t>41|51</t>
  </si>
  <si>
    <t>41|52</t>
  </si>
  <si>
    <t>41|53</t>
  </si>
  <si>
    <t>41|54</t>
  </si>
  <si>
    <t>41|55</t>
  </si>
  <si>
    <t>41|56</t>
  </si>
  <si>
    <t>41|57</t>
  </si>
  <si>
    <t>41|58</t>
  </si>
  <si>
    <t>41|59</t>
  </si>
  <si>
    <t>41|60</t>
  </si>
  <si>
    <t>41|61</t>
  </si>
  <si>
    <t>41|62</t>
  </si>
  <si>
    <t>41|63</t>
  </si>
  <si>
    <t>41|64</t>
  </si>
  <si>
    <t>41|65</t>
  </si>
  <si>
    <t>41|66</t>
  </si>
  <si>
    <t>41|67</t>
  </si>
  <si>
    <t>41|68</t>
  </si>
  <si>
    <t>41|69</t>
  </si>
  <si>
    <t>41|70</t>
  </si>
  <si>
    <t>41|71</t>
  </si>
  <si>
    <t>41|72</t>
  </si>
  <si>
    <t>41|73</t>
  </si>
  <si>
    <t>41|74</t>
  </si>
  <si>
    <t>41|75</t>
  </si>
  <si>
    <t>41|76</t>
  </si>
  <si>
    <t>41|77</t>
  </si>
  <si>
    <t>41|78</t>
  </si>
  <si>
    <t>41|79</t>
  </si>
  <si>
    <t>41|80</t>
  </si>
  <si>
    <t>41|81</t>
  </si>
  <si>
    <t>41|82</t>
  </si>
  <si>
    <t>41|83</t>
  </si>
  <si>
    <t>41|84</t>
  </si>
  <si>
    <t>41|85</t>
  </si>
  <si>
    <t>41|86</t>
  </si>
  <si>
    <t>41|87</t>
  </si>
  <si>
    <t>41|88</t>
  </si>
  <si>
    <t>41|89</t>
  </si>
  <si>
    <t>41|90</t>
  </si>
  <si>
    <t>41|91</t>
  </si>
  <si>
    <t>41|92</t>
  </si>
  <si>
    <t>41|93</t>
  </si>
  <si>
    <t>41|94</t>
  </si>
  <si>
    <t>41|95</t>
  </si>
  <si>
    <t>41|96</t>
  </si>
  <si>
    <t>41|97</t>
  </si>
  <si>
    <t>41|98</t>
  </si>
  <si>
    <t>41|99</t>
  </si>
  <si>
    <t>41|100</t>
  </si>
  <si>
    <t>41|101</t>
  </si>
  <si>
    <t>41|102</t>
  </si>
  <si>
    <t>41|103</t>
  </si>
  <si>
    <t>41|104</t>
  </si>
  <si>
    <t>41|105</t>
  </si>
  <si>
    <t>41|106</t>
  </si>
  <si>
    <t>41|107</t>
  </si>
  <si>
    <t>41|108</t>
  </si>
  <si>
    <t>41|109</t>
  </si>
  <si>
    <t>41|110</t>
  </si>
  <si>
    <t>41|111</t>
  </si>
  <si>
    <t>41|112</t>
  </si>
  <si>
    <t>41|113</t>
  </si>
  <si>
    <t>41|114</t>
  </si>
  <si>
    <t>41|115</t>
  </si>
  <si>
    <t>41|116</t>
  </si>
  <si>
    <t>41|117</t>
  </si>
  <si>
    <t>41|118</t>
  </si>
  <si>
    <t>41|119</t>
  </si>
  <si>
    <t>41|120</t>
  </si>
  <si>
    <t>42|42</t>
  </si>
  <si>
    <t>42|43</t>
  </si>
  <si>
    <t>42|44</t>
  </si>
  <si>
    <t>42|45</t>
  </si>
  <si>
    <t>42|46</t>
  </si>
  <si>
    <t>42|47</t>
  </si>
  <si>
    <t>42|48</t>
  </si>
  <si>
    <t>42|49</t>
  </si>
  <si>
    <t>42|50</t>
  </si>
  <si>
    <t>42|51</t>
  </si>
  <si>
    <t>42|52</t>
  </si>
  <si>
    <t>42|53</t>
  </si>
  <si>
    <t>42|54</t>
  </si>
  <si>
    <t>42|55</t>
  </si>
  <si>
    <t>42|56</t>
  </si>
  <si>
    <t>42|57</t>
  </si>
  <si>
    <t>42|58</t>
  </si>
  <si>
    <t>42|59</t>
  </si>
  <si>
    <t>42|60</t>
  </si>
  <si>
    <t>42|61</t>
  </si>
  <si>
    <t>42|62</t>
  </si>
  <si>
    <t>42|63</t>
  </si>
  <si>
    <t>42|64</t>
  </si>
  <si>
    <t>42|65</t>
  </si>
  <si>
    <t>42|66</t>
  </si>
  <si>
    <t>42|67</t>
  </si>
  <si>
    <t>42|68</t>
  </si>
  <si>
    <t>42|69</t>
  </si>
  <si>
    <t>42|70</t>
  </si>
  <si>
    <t>42|71</t>
  </si>
  <si>
    <t>42|72</t>
  </si>
  <si>
    <t>42|73</t>
  </si>
  <si>
    <t>42|74</t>
  </si>
  <si>
    <t>42|75</t>
  </si>
  <si>
    <t>42|76</t>
  </si>
  <si>
    <t>42|77</t>
  </si>
  <si>
    <t>42|78</t>
  </si>
  <si>
    <t>42|79</t>
  </si>
  <si>
    <t>42|80</t>
  </si>
  <si>
    <t>42|81</t>
  </si>
  <si>
    <t>42|82</t>
  </si>
  <si>
    <t>42|83</t>
  </si>
  <si>
    <t>42|84</t>
  </si>
  <si>
    <t>42|85</t>
  </si>
  <si>
    <t>42|86</t>
  </si>
  <si>
    <t>42|87</t>
  </si>
  <si>
    <t>42|88</t>
  </si>
  <si>
    <t>42|89</t>
  </si>
  <si>
    <t>42|90</t>
  </si>
  <si>
    <t>42|91</t>
  </si>
  <si>
    <t>42|92</t>
  </si>
  <si>
    <t>42|93</t>
  </si>
  <si>
    <t>42|94</t>
  </si>
  <si>
    <t>42|95</t>
  </si>
  <si>
    <t>42|96</t>
  </si>
  <si>
    <t>42|97</t>
  </si>
  <si>
    <t>42|98</t>
  </si>
  <si>
    <t>42|99</t>
  </si>
  <si>
    <t>42|100</t>
  </si>
  <si>
    <t>42|101</t>
  </si>
  <si>
    <t>42|102</t>
  </si>
  <si>
    <t>42|103</t>
  </si>
  <si>
    <t>42|104</t>
  </si>
  <si>
    <t>42|105</t>
  </si>
  <si>
    <t>42|106</t>
  </si>
  <si>
    <t>42|107</t>
  </si>
  <si>
    <t>42|108</t>
  </si>
  <si>
    <t>42|109</t>
  </si>
  <si>
    <t>42|110</t>
  </si>
  <si>
    <t>42|111</t>
  </si>
  <si>
    <t>42|112</t>
  </si>
  <si>
    <t>42|113</t>
  </si>
  <si>
    <t>42|114</t>
  </si>
  <si>
    <t>42|115</t>
  </si>
  <si>
    <t>42|116</t>
  </si>
  <si>
    <t>42|117</t>
  </si>
  <si>
    <t>42|118</t>
  </si>
  <si>
    <t>42|119</t>
  </si>
  <si>
    <t>42|120</t>
  </si>
  <si>
    <t>43|43</t>
  </si>
  <si>
    <t>43|44</t>
  </si>
  <si>
    <t>43|45</t>
  </si>
  <si>
    <t>43|46</t>
  </si>
  <si>
    <t>43|47</t>
  </si>
  <si>
    <t>43|48</t>
  </si>
  <si>
    <t>43|49</t>
  </si>
  <si>
    <t>43|50</t>
  </si>
  <si>
    <t>43|51</t>
  </si>
  <si>
    <t>43|52</t>
  </si>
  <si>
    <t>43|53</t>
  </si>
  <si>
    <t>43|54</t>
  </si>
  <si>
    <t>43|55</t>
  </si>
  <si>
    <t>43|56</t>
  </si>
  <si>
    <t>43|57</t>
  </si>
  <si>
    <t>43|58</t>
  </si>
  <si>
    <t>43|59</t>
  </si>
  <si>
    <t>43|60</t>
  </si>
  <si>
    <t>43|61</t>
  </si>
  <si>
    <t>43|62</t>
  </si>
  <si>
    <t>43|63</t>
  </si>
  <si>
    <t>43|64</t>
  </si>
  <si>
    <t>43|65</t>
  </si>
  <si>
    <t>43|66</t>
  </si>
  <si>
    <t>43|67</t>
  </si>
  <si>
    <t>43|68</t>
  </si>
  <si>
    <t>43|69</t>
  </si>
  <si>
    <t>43|70</t>
  </si>
  <si>
    <t>43|71</t>
  </si>
  <si>
    <t>43|72</t>
  </si>
  <si>
    <t>43|73</t>
  </si>
  <si>
    <t>43|74</t>
  </si>
  <si>
    <t>43|75</t>
  </si>
  <si>
    <t>43|76</t>
  </si>
  <si>
    <t>43|77</t>
  </si>
  <si>
    <t>43|78</t>
  </si>
  <si>
    <t>43|79</t>
  </si>
  <si>
    <t>43|80</t>
  </si>
  <si>
    <t>43|81</t>
  </si>
  <si>
    <t>43|82</t>
  </si>
  <si>
    <t>43|83</t>
  </si>
  <si>
    <t>43|84</t>
  </si>
  <si>
    <t>43|85</t>
  </si>
  <si>
    <t>43|86</t>
  </si>
  <si>
    <t>43|87</t>
  </si>
  <si>
    <t>43|88</t>
  </si>
  <si>
    <t>43|89</t>
  </si>
  <si>
    <t>43|90</t>
  </si>
  <si>
    <t>43|91</t>
  </si>
  <si>
    <t>43|92</t>
  </si>
  <si>
    <t>43|93</t>
  </si>
  <si>
    <t>43|94</t>
  </si>
  <si>
    <t>43|95</t>
  </si>
  <si>
    <t>43|96</t>
  </si>
  <si>
    <t>43|97</t>
  </si>
  <si>
    <t>43|98</t>
  </si>
  <si>
    <t>43|99</t>
  </si>
  <si>
    <t>43|100</t>
  </si>
  <si>
    <t>43|101</t>
  </si>
  <si>
    <t>43|102</t>
  </si>
  <si>
    <t>43|103</t>
  </si>
  <si>
    <t>43|104</t>
  </si>
  <si>
    <t>43|105</t>
  </si>
  <si>
    <t>43|106</t>
  </si>
  <si>
    <t>43|107</t>
  </si>
  <si>
    <t>43|108</t>
  </si>
  <si>
    <t>43|109</t>
  </si>
  <si>
    <t>43|110</t>
  </si>
  <si>
    <t>43|111</t>
  </si>
  <si>
    <t>43|112</t>
  </si>
  <si>
    <t>43|113</t>
  </si>
  <si>
    <t>43|114</t>
  </si>
  <si>
    <t>43|115</t>
  </si>
  <si>
    <t>43|116</t>
  </si>
  <si>
    <t>43|117</t>
  </si>
  <si>
    <t>43|118</t>
  </si>
  <si>
    <t>43|119</t>
  </si>
  <si>
    <t>43|120</t>
  </si>
  <si>
    <t>44|44</t>
  </si>
  <si>
    <t>44|45</t>
  </si>
  <si>
    <t>44|46</t>
  </si>
  <si>
    <t>44|47</t>
  </si>
  <si>
    <t>44|48</t>
  </si>
  <si>
    <t>44|49</t>
  </si>
  <si>
    <t>44|50</t>
  </si>
  <si>
    <t>44|51</t>
  </si>
  <si>
    <t>44|52</t>
  </si>
  <si>
    <t>44|53</t>
  </si>
  <si>
    <t>44|54</t>
  </si>
  <si>
    <t>44|55</t>
  </si>
  <si>
    <t>44|56</t>
  </si>
  <si>
    <t>44|57</t>
  </si>
  <si>
    <t>44|58</t>
  </si>
  <si>
    <t>44|59</t>
  </si>
  <si>
    <t>44|60</t>
  </si>
  <si>
    <t>44|61</t>
  </si>
  <si>
    <t>44|62</t>
  </si>
  <si>
    <t>44|63</t>
  </si>
  <si>
    <t>44|64</t>
  </si>
  <si>
    <t>44|65</t>
  </si>
  <si>
    <t>44|66</t>
  </si>
  <si>
    <t>44|67</t>
  </si>
  <si>
    <t>44|68</t>
  </si>
  <si>
    <t>44|69</t>
  </si>
  <si>
    <t>44|70</t>
  </si>
  <si>
    <t>44|71</t>
  </si>
  <si>
    <t>44|72</t>
  </si>
  <si>
    <t>44|73</t>
  </si>
  <si>
    <t>44|74</t>
  </si>
  <si>
    <t>44|75</t>
  </si>
  <si>
    <t>44|76</t>
  </si>
  <si>
    <t>44|77</t>
  </si>
  <si>
    <t>44|78</t>
  </si>
  <si>
    <t>44|79</t>
  </si>
  <si>
    <t>44|80</t>
  </si>
  <si>
    <t>44|81</t>
  </si>
  <si>
    <t>44|82</t>
  </si>
  <si>
    <t>44|83</t>
  </si>
  <si>
    <t>44|84</t>
  </si>
  <si>
    <t>44|85</t>
  </si>
  <si>
    <t>44|86</t>
  </si>
  <si>
    <t>44|87</t>
  </si>
  <si>
    <t>44|88</t>
  </si>
  <si>
    <t>44|89</t>
  </si>
  <si>
    <t>44|90</t>
  </si>
  <si>
    <t>44|91</t>
  </si>
  <si>
    <t>44|92</t>
  </si>
  <si>
    <t>44|93</t>
  </si>
  <si>
    <t>44|94</t>
  </si>
  <si>
    <t>44|95</t>
  </si>
  <si>
    <t>44|96</t>
  </si>
  <si>
    <t>44|97</t>
  </si>
  <si>
    <t>44|98</t>
  </si>
  <si>
    <t>44|99</t>
  </si>
  <si>
    <t>44|100</t>
  </si>
  <si>
    <t>44|101</t>
  </si>
  <si>
    <t>44|102</t>
  </si>
  <si>
    <t>44|103</t>
  </si>
  <si>
    <t>44|104</t>
  </si>
  <si>
    <t>44|105</t>
  </si>
  <si>
    <t>44|106</t>
  </si>
  <si>
    <t>44|107</t>
  </si>
  <si>
    <t>44|108</t>
  </si>
  <si>
    <t>44|109</t>
  </si>
  <si>
    <t>44|110</t>
  </si>
  <si>
    <t>44|111</t>
  </si>
  <si>
    <t>44|112</t>
  </si>
  <si>
    <t>44|113</t>
  </si>
  <si>
    <t>44|114</t>
  </si>
  <si>
    <t>44|115</t>
  </si>
  <si>
    <t>44|116</t>
  </si>
  <si>
    <t>44|117</t>
  </si>
  <si>
    <t>44|118</t>
  </si>
  <si>
    <t>44|119</t>
  </si>
  <si>
    <t>44|120</t>
  </si>
  <si>
    <t>45|45</t>
  </si>
  <si>
    <t>45|46</t>
  </si>
  <si>
    <t>45|47</t>
  </si>
  <si>
    <t>45|48</t>
  </si>
  <si>
    <t>45|49</t>
  </si>
  <si>
    <t>45|50</t>
  </si>
  <si>
    <t>45|51</t>
  </si>
  <si>
    <t>45|52</t>
  </si>
  <si>
    <t>45|53</t>
  </si>
  <si>
    <t>45|54</t>
  </si>
  <si>
    <t>45|55</t>
  </si>
  <si>
    <t>45|56</t>
  </si>
  <si>
    <t>45|57</t>
  </si>
  <si>
    <t>45|58</t>
  </si>
  <si>
    <t>45|59</t>
  </si>
  <si>
    <t>45|60</t>
  </si>
  <si>
    <t>45|61</t>
  </si>
  <si>
    <t>45|62</t>
  </si>
  <si>
    <t>45|63</t>
  </si>
  <si>
    <t>45|64</t>
  </si>
  <si>
    <t>45|65</t>
  </si>
  <si>
    <t>45|66</t>
  </si>
  <si>
    <t>45|67</t>
  </si>
  <si>
    <t>45|68</t>
  </si>
  <si>
    <t>45|69</t>
  </si>
  <si>
    <t>45|70</t>
  </si>
  <si>
    <t>45|71</t>
  </si>
  <si>
    <t>45|72</t>
  </si>
  <si>
    <t>45|73</t>
  </si>
  <si>
    <t>45|74</t>
  </si>
  <si>
    <t>45|75</t>
  </si>
  <si>
    <t>45|76</t>
  </si>
  <si>
    <t>45|77</t>
  </si>
  <si>
    <t>45|78</t>
  </si>
  <si>
    <t>45|79</t>
  </si>
  <si>
    <t>45|80</t>
  </si>
  <si>
    <t>45|81</t>
  </si>
  <si>
    <t>45|82</t>
  </si>
  <si>
    <t>45|83</t>
  </si>
  <si>
    <t>45|84</t>
  </si>
  <si>
    <t>45|85</t>
  </si>
  <si>
    <t>45|86</t>
  </si>
  <si>
    <t>45|87</t>
  </si>
  <si>
    <t>45|88</t>
  </si>
  <si>
    <t>45|89</t>
  </si>
  <si>
    <t>45|90</t>
  </si>
  <si>
    <t>45|91</t>
  </si>
  <si>
    <t>45|92</t>
  </si>
  <si>
    <t>45|93</t>
  </si>
  <si>
    <t>45|94</t>
  </si>
  <si>
    <t>45|95</t>
  </si>
  <si>
    <t>45|96</t>
  </si>
  <si>
    <t>45|97</t>
  </si>
  <si>
    <t>45|98</t>
  </si>
  <si>
    <t>45|99</t>
  </si>
  <si>
    <t>45|100</t>
  </si>
  <si>
    <t>45|101</t>
  </si>
  <si>
    <t>45|102</t>
  </si>
  <si>
    <t>45|103</t>
  </si>
  <si>
    <t>45|104</t>
  </si>
  <si>
    <t>45|105</t>
  </si>
  <si>
    <t>45|106</t>
  </si>
  <si>
    <t>45|107</t>
  </si>
  <si>
    <t>45|108</t>
  </si>
  <si>
    <t>45|109</t>
  </si>
  <si>
    <t>45|110</t>
  </si>
  <si>
    <t>45|111</t>
  </si>
  <si>
    <t>45|112</t>
  </si>
  <si>
    <t>45|113</t>
  </si>
  <si>
    <t>45|114</t>
  </si>
  <si>
    <t>45|115</t>
  </si>
  <si>
    <t>45|116</t>
  </si>
  <si>
    <t>45|117</t>
  </si>
  <si>
    <t>45|118</t>
  </si>
  <si>
    <t>45|119</t>
  </si>
  <si>
    <t>45|120</t>
  </si>
  <si>
    <t>46|46</t>
  </si>
  <si>
    <t>46|47</t>
  </si>
  <si>
    <t>46|48</t>
  </si>
  <si>
    <t>46|49</t>
  </si>
  <si>
    <t>46|50</t>
  </si>
  <si>
    <t>46|51</t>
  </si>
  <si>
    <t>46|52</t>
  </si>
  <si>
    <t>46|53</t>
  </si>
  <si>
    <t>46|54</t>
  </si>
  <si>
    <t>46|55</t>
  </si>
  <si>
    <t>46|56</t>
  </si>
  <si>
    <t>46|57</t>
  </si>
  <si>
    <t>46|58</t>
  </si>
  <si>
    <t>46|59</t>
  </si>
  <si>
    <t>46|60</t>
  </si>
  <si>
    <t>46|61</t>
  </si>
  <si>
    <t>46|62</t>
  </si>
  <si>
    <t>46|63</t>
  </si>
  <si>
    <t>46|64</t>
  </si>
  <si>
    <t>46|65</t>
  </si>
  <si>
    <t>46|66</t>
  </si>
  <si>
    <t>46|67</t>
  </si>
  <si>
    <t>46|68</t>
  </si>
  <si>
    <t>46|69</t>
  </si>
  <si>
    <t>46|70</t>
  </si>
  <si>
    <t>46|71</t>
  </si>
  <si>
    <t>46|72</t>
  </si>
  <si>
    <t>46|73</t>
  </si>
  <si>
    <t>46|74</t>
  </si>
  <si>
    <t>46|75</t>
  </si>
  <si>
    <t>46|76</t>
  </si>
  <si>
    <t>46|77</t>
  </si>
  <si>
    <t>46|78</t>
  </si>
  <si>
    <t>46|79</t>
  </si>
  <si>
    <t>46|80</t>
  </si>
  <si>
    <t>46|81</t>
  </si>
  <si>
    <t>46|82</t>
  </si>
  <si>
    <t>46|83</t>
  </si>
  <si>
    <t>46|84</t>
  </si>
  <si>
    <t>46|85</t>
  </si>
  <si>
    <t>46|86</t>
  </si>
  <si>
    <t>46|87</t>
  </si>
  <si>
    <t>46|88</t>
  </si>
  <si>
    <t>46|89</t>
  </si>
  <si>
    <t>46|90</t>
  </si>
  <si>
    <t>46|91</t>
  </si>
  <si>
    <t>46|92</t>
  </si>
  <si>
    <t>46|93</t>
  </si>
  <si>
    <t>46|94</t>
  </si>
  <si>
    <t>46|95</t>
  </si>
  <si>
    <t>46|96</t>
  </si>
  <si>
    <t>46|97</t>
  </si>
  <si>
    <t>46|98</t>
  </si>
  <si>
    <t>46|99</t>
  </si>
  <si>
    <t>46|100</t>
  </si>
  <si>
    <t>46|101</t>
  </si>
  <si>
    <t>46|102</t>
  </si>
  <si>
    <t>46|103</t>
  </si>
  <si>
    <t>46|104</t>
  </si>
  <si>
    <t>46|105</t>
  </si>
  <si>
    <t>46|106</t>
  </si>
  <si>
    <t>46|107</t>
  </si>
  <si>
    <t>46|108</t>
  </si>
  <si>
    <t>46|109</t>
  </si>
  <si>
    <t>46|110</t>
  </si>
  <si>
    <t>46|111</t>
  </si>
  <si>
    <t>46|112</t>
  </si>
  <si>
    <t>46|113</t>
  </si>
  <si>
    <t>46|114</t>
  </si>
  <si>
    <t>46|115</t>
  </si>
  <si>
    <t>46|116</t>
  </si>
  <si>
    <t>46|117</t>
  </si>
  <si>
    <t>46|118</t>
  </si>
  <si>
    <t>46|119</t>
  </si>
  <si>
    <t>46|120</t>
  </si>
  <si>
    <t>47|47</t>
  </si>
  <si>
    <t>47|48</t>
  </si>
  <si>
    <t>47|49</t>
  </si>
  <si>
    <t>47|50</t>
  </si>
  <si>
    <t>47|51</t>
  </si>
  <si>
    <t>47|52</t>
  </si>
  <si>
    <t>47|53</t>
  </si>
  <si>
    <t>47|54</t>
  </si>
  <si>
    <t>47|55</t>
  </si>
  <si>
    <t>47|56</t>
  </si>
  <si>
    <t>47|57</t>
  </si>
  <si>
    <t>47|58</t>
  </si>
  <si>
    <t>47|59</t>
  </si>
  <si>
    <t>47|60</t>
  </si>
  <si>
    <t>47|61</t>
  </si>
  <si>
    <t>47|62</t>
  </si>
  <si>
    <t>47|63</t>
  </si>
  <si>
    <t>47|64</t>
  </si>
  <si>
    <t>47|65</t>
  </si>
  <si>
    <t>47|66</t>
  </si>
  <si>
    <t>47|67</t>
  </si>
  <si>
    <t>47|68</t>
  </si>
  <si>
    <t>47|69</t>
  </si>
  <si>
    <t>47|70</t>
  </si>
  <si>
    <t>47|71</t>
  </si>
  <si>
    <t>47|72</t>
  </si>
  <si>
    <t>47|73</t>
  </si>
  <si>
    <t>47|74</t>
  </si>
  <si>
    <t>47|75</t>
  </si>
  <si>
    <t>47|76</t>
  </si>
  <si>
    <t>47|77</t>
  </si>
  <si>
    <t>47|78</t>
  </si>
  <si>
    <t>47|79</t>
  </si>
  <si>
    <t>47|80</t>
  </si>
  <si>
    <t>47|81</t>
  </si>
  <si>
    <t>47|82</t>
  </si>
  <si>
    <t>47|83</t>
  </si>
  <si>
    <t>47|84</t>
  </si>
  <si>
    <t>47|85</t>
  </si>
  <si>
    <t>47|86</t>
  </si>
  <si>
    <t>47|87</t>
  </si>
  <si>
    <t>47|88</t>
  </si>
  <si>
    <t>47|89</t>
  </si>
  <si>
    <t>47|90</t>
  </si>
  <si>
    <t>47|91</t>
  </si>
  <si>
    <t>47|92</t>
  </si>
  <si>
    <t>47|93</t>
  </si>
  <si>
    <t>47|94</t>
  </si>
  <si>
    <t>47|95</t>
  </si>
  <si>
    <t>47|96</t>
  </si>
  <si>
    <t>47|97</t>
  </si>
  <si>
    <t>47|98</t>
  </si>
  <si>
    <t>47|99</t>
  </si>
  <si>
    <t>47|100</t>
  </si>
  <si>
    <t>47|101</t>
  </si>
  <si>
    <t>47|102</t>
  </si>
  <si>
    <t>47|103</t>
  </si>
  <si>
    <t>47|104</t>
  </si>
  <si>
    <t>47|105</t>
  </si>
  <si>
    <t>47|106</t>
  </si>
  <si>
    <t>47|107</t>
  </si>
  <si>
    <t>47|108</t>
  </si>
  <si>
    <t>47|109</t>
  </si>
  <si>
    <t>47|110</t>
  </si>
  <si>
    <t>47|111</t>
  </si>
  <si>
    <t>47|112</t>
  </si>
  <si>
    <t>47|113</t>
  </si>
  <si>
    <t>47|114</t>
  </si>
  <si>
    <t>47|115</t>
  </si>
  <si>
    <t>47|116</t>
  </si>
  <si>
    <t>47|117</t>
  </si>
  <si>
    <t>47|118</t>
  </si>
  <si>
    <t>47|119</t>
  </si>
  <si>
    <t>47|120</t>
  </si>
  <si>
    <t>48|48</t>
  </si>
  <si>
    <t>48|49</t>
  </si>
  <si>
    <t>48|50</t>
  </si>
  <si>
    <t>48|51</t>
  </si>
  <si>
    <t>48|52</t>
  </si>
  <si>
    <t>48|53</t>
  </si>
  <si>
    <t>48|54</t>
  </si>
  <si>
    <t>48|55</t>
  </si>
  <si>
    <t>48|56</t>
  </si>
  <si>
    <t>48|57</t>
  </si>
  <si>
    <t>48|58</t>
  </si>
  <si>
    <t>48|59</t>
  </si>
  <si>
    <t>48|60</t>
  </si>
  <si>
    <t>48|61</t>
  </si>
  <si>
    <t>48|62</t>
  </si>
  <si>
    <t>48|63</t>
  </si>
  <si>
    <t>48|64</t>
  </si>
  <si>
    <t>48|65</t>
  </si>
  <si>
    <t>48|66</t>
  </si>
  <si>
    <t>48|67</t>
  </si>
  <si>
    <t>48|68</t>
  </si>
  <si>
    <t>48|69</t>
  </si>
  <si>
    <t>48|70</t>
  </si>
  <si>
    <t>48|71</t>
  </si>
  <si>
    <t>48|72</t>
  </si>
  <si>
    <t>48|73</t>
  </si>
  <si>
    <t>48|74</t>
  </si>
  <si>
    <t>48|75</t>
  </si>
  <si>
    <t>48|76</t>
  </si>
  <si>
    <t>48|77</t>
  </si>
  <si>
    <t>48|78</t>
  </si>
  <si>
    <t>48|79</t>
  </si>
  <si>
    <t>48|80</t>
  </si>
  <si>
    <t>48|81</t>
  </si>
  <si>
    <t>48|82</t>
  </si>
  <si>
    <t>48|83</t>
  </si>
  <si>
    <t>48|84</t>
  </si>
  <si>
    <t>48|85</t>
  </si>
  <si>
    <t>48|86</t>
  </si>
  <si>
    <t>48|87</t>
  </si>
  <si>
    <t>48|88</t>
  </si>
  <si>
    <t>48|89</t>
  </si>
  <si>
    <t>48|90</t>
  </si>
  <si>
    <t>48|91</t>
  </si>
  <si>
    <t>48|92</t>
  </si>
  <si>
    <t>48|93</t>
  </si>
  <si>
    <t>48|94</t>
  </si>
  <si>
    <t>48|95</t>
  </si>
  <si>
    <t>48|96</t>
  </si>
  <si>
    <t>48|97</t>
  </si>
  <si>
    <t>48|98</t>
  </si>
  <si>
    <t>48|99</t>
  </si>
  <si>
    <t>48|100</t>
  </si>
  <si>
    <t>48|101</t>
  </si>
  <si>
    <t>48|102</t>
  </si>
  <si>
    <t>48|103</t>
  </si>
  <si>
    <t>48|104</t>
  </si>
  <si>
    <t>48|105</t>
  </si>
  <si>
    <t>48|106</t>
  </si>
  <si>
    <t>48|107</t>
  </si>
  <si>
    <t>48|108</t>
  </si>
  <si>
    <t>48|109</t>
  </si>
  <si>
    <t>48|110</t>
  </si>
  <si>
    <t>48|111</t>
  </si>
  <si>
    <t>48|112</t>
  </si>
  <si>
    <t>48|113</t>
  </si>
  <si>
    <t>48|114</t>
  </si>
  <si>
    <t>48|115</t>
  </si>
  <si>
    <t>48|116</t>
  </si>
  <si>
    <t>48|117</t>
  </si>
  <si>
    <t>48|118</t>
  </si>
  <si>
    <t>48|119</t>
  </si>
  <si>
    <t>48|120</t>
  </si>
  <si>
    <t>49|49</t>
  </si>
  <si>
    <t>49|50</t>
  </si>
  <si>
    <t>49|51</t>
  </si>
  <si>
    <t>49|52</t>
  </si>
  <si>
    <t>49|53</t>
  </si>
  <si>
    <t>49|54</t>
  </si>
  <si>
    <t>49|55</t>
  </si>
  <si>
    <t>49|56</t>
  </si>
  <si>
    <t>49|57</t>
  </si>
  <si>
    <t>49|58</t>
  </si>
  <si>
    <t>49|59</t>
  </si>
  <si>
    <t>49|60</t>
  </si>
  <si>
    <t>49|61</t>
  </si>
  <si>
    <t>49|62</t>
  </si>
  <si>
    <t>49|63</t>
  </si>
  <si>
    <t>49|64</t>
  </si>
  <si>
    <t>49|65</t>
  </si>
  <si>
    <t>49|66</t>
  </si>
  <si>
    <t>49|67</t>
  </si>
  <si>
    <t>49|68</t>
  </si>
  <si>
    <t>49|69</t>
  </si>
  <si>
    <t>49|70</t>
  </si>
  <si>
    <t>49|71</t>
  </si>
  <si>
    <t>49|72</t>
  </si>
  <si>
    <t>49|73</t>
  </si>
  <si>
    <t>49|74</t>
  </si>
  <si>
    <t>49|75</t>
  </si>
  <si>
    <t>49|76</t>
  </si>
  <si>
    <t>49|77</t>
  </si>
  <si>
    <t>49|78</t>
  </si>
  <si>
    <t>49|79</t>
  </si>
  <si>
    <t>49|80</t>
  </si>
  <si>
    <t>49|81</t>
  </si>
  <si>
    <t>49|82</t>
  </si>
  <si>
    <t>49|83</t>
  </si>
  <si>
    <t>49|84</t>
  </si>
  <si>
    <t>49|85</t>
  </si>
  <si>
    <t>49|86</t>
  </si>
  <si>
    <t>49|87</t>
  </si>
  <si>
    <t>49|88</t>
  </si>
  <si>
    <t>49|89</t>
  </si>
  <si>
    <t>49|90</t>
  </si>
  <si>
    <t>49|91</t>
  </si>
  <si>
    <t>49|92</t>
  </si>
  <si>
    <t>49|93</t>
  </si>
  <si>
    <t>49|94</t>
  </si>
  <si>
    <t>49|95</t>
  </si>
  <si>
    <t>49|96</t>
  </si>
  <si>
    <t>49|97</t>
  </si>
  <si>
    <t>49|98</t>
  </si>
  <si>
    <t>49|99</t>
  </si>
  <si>
    <t>49|100</t>
  </si>
  <si>
    <t>49|101</t>
  </si>
  <si>
    <t>49|102</t>
  </si>
  <si>
    <t>49|103</t>
  </si>
  <si>
    <t>49|104</t>
  </si>
  <si>
    <t>49|105</t>
  </si>
  <si>
    <t>49|106</t>
  </si>
  <si>
    <t>49|107</t>
  </si>
  <si>
    <t>49|108</t>
  </si>
  <si>
    <t>49|109</t>
  </si>
  <si>
    <t>49|110</t>
  </si>
  <si>
    <t>49|111</t>
  </si>
  <si>
    <t>49|112</t>
  </si>
  <si>
    <t>49|113</t>
  </si>
  <si>
    <t>49|114</t>
  </si>
  <si>
    <t>49|115</t>
  </si>
  <si>
    <t>49|116</t>
  </si>
  <si>
    <t>49|117</t>
  </si>
  <si>
    <t>49|118</t>
  </si>
  <si>
    <t>49|119</t>
  </si>
  <si>
    <t>49|120</t>
  </si>
  <si>
    <t>50|50</t>
  </si>
  <si>
    <t>50|51</t>
  </si>
  <si>
    <t>50|52</t>
  </si>
  <si>
    <t>50|53</t>
  </si>
  <si>
    <t>50|54</t>
  </si>
  <si>
    <t>50|55</t>
  </si>
  <si>
    <t>50|56</t>
  </si>
  <si>
    <t>50|57</t>
  </si>
  <si>
    <t>50|58</t>
  </si>
  <si>
    <t>50|59</t>
  </si>
  <si>
    <t>50|60</t>
  </si>
  <si>
    <t>50|61</t>
  </si>
  <si>
    <t>50|62</t>
  </si>
  <si>
    <t>50|63</t>
  </si>
  <si>
    <t>50|64</t>
  </si>
  <si>
    <t>50|65</t>
  </si>
  <si>
    <t>50|66</t>
  </si>
  <si>
    <t>50|67</t>
  </si>
  <si>
    <t>50|68</t>
  </si>
  <si>
    <t>50|69</t>
  </si>
  <si>
    <t>50|70</t>
  </si>
  <si>
    <t>50|71</t>
  </si>
  <si>
    <t>50|72</t>
  </si>
  <si>
    <t>50|73</t>
  </si>
  <si>
    <t>50|74</t>
  </si>
  <si>
    <t>50|75</t>
  </si>
  <si>
    <t>50|76</t>
  </si>
  <si>
    <t>50|77</t>
  </si>
  <si>
    <t>50|78</t>
  </si>
  <si>
    <t>50|79</t>
  </si>
  <si>
    <t>50|80</t>
  </si>
  <si>
    <t>50|81</t>
  </si>
  <si>
    <t>50|82</t>
  </si>
  <si>
    <t>50|83</t>
  </si>
  <si>
    <t>50|84</t>
  </si>
  <si>
    <t>50|85</t>
  </si>
  <si>
    <t>50|86</t>
  </si>
  <si>
    <t>50|87</t>
  </si>
  <si>
    <t>50|88</t>
  </si>
  <si>
    <t>50|89</t>
  </si>
  <si>
    <t>50|90</t>
  </si>
  <si>
    <t>50|91</t>
  </si>
  <si>
    <t>50|92</t>
  </si>
  <si>
    <t>50|93</t>
  </si>
  <si>
    <t>50|94</t>
  </si>
  <si>
    <t>50|95</t>
  </si>
  <si>
    <t>50|96</t>
  </si>
  <si>
    <t>50|97</t>
  </si>
  <si>
    <t>50|98</t>
  </si>
  <si>
    <t>50|99</t>
  </si>
  <si>
    <t>50|100</t>
  </si>
  <si>
    <t>50|101</t>
  </si>
  <si>
    <t>50|102</t>
  </si>
  <si>
    <t>50|103</t>
  </si>
  <si>
    <t>50|104</t>
  </si>
  <si>
    <t>50|105</t>
  </si>
  <si>
    <t>50|106</t>
  </si>
  <si>
    <t>50|107</t>
  </si>
  <si>
    <t>50|108</t>
  </si>
  <si>
    <t>50|109</t>
  </si>
  <si>
    <t>50|110</t>
  </si>
  <si>
    <t>50|111</t>
  </si>
  <si>
    <t>50|112</t>
  </si>
  <si>
    <t>50|113</t>
  </si>
  <si>
    <t>50|114</t>
  </si>
  <si>
    <t>50|115</t>
  </si>
  <si>
    <t>50|116</t>
  </si>
  <si>
    <t>50|117</t>
  </si>
  <si>
    <t>50|118</t>
  </si>
  <si>
    <t>50|119</t>
  </si>
  <si>
    <t>50|120</t>
  </si>
  <si>
    <t>51|51</t>
  </si>
  <si>
    <t>51|52</t>
  </si>
  <si>
    <t>51|53</t>
  </si>
  <si>
    <t>51|54</t>
  </si>
  <si>
    <t>51|55</t>
  </si>
  <si>
    <t>51|56</t>
  </si>
  <si>
    <t>51|57</t>
  </si>
  <si>
    <t>51|58</t>
  </si>
  <si>
    <t>51|59</t>
  </si>
  <si>
    <t>51|60</t>
  </si>
  <si>
    <t>51|61</t>
  </si>
  <si>
    <t>51|62</t>
  </si>
  <si>
    <t>51|63</t>
  </si>
  <si>
    <t>51|64</t>
  </si>
  <si>
    <t>51|65</t>
  </si>
  <si>
    <t>51|66</t>
  </si>
  <si>
    <t>51|67</t>
  </si>
  <si>
    <t>51|68</t>
  </si>
  <si>
    <t>51|69</t>
  </si>
  <si>
    <t>51|70</t>
  </si>
  <si>
    <t>51|71</t>
  </si>
  <si>
    <t>51|72</t>
  </si>
  <si>
    <t>51|73</t>
  </si>
  <si>
    <t>51|74</t>
  </si>
  <si>
    <t>51|75</t>
  </si>
  <si>
    <t>51|76</t>
  </si>
  <si>
    <t>51|77</t>
  </si>
  <si>
    <t>51|78</t>
  </si>
  <si>
    <t>51|79</t>
  </si>
  <si>
    <t>51|80</t>
  </si>
  <si>
    <t>51|81</t>
  </si>
  <si>
    <t>51|82</t>
  </si>
  <si>
    <t>51|83</t>
  </si>
  <si>
    <t>51|84</t>
  </si>
  <si>
    <t>51|85</t>
  </si>
  <si>
    <t>51|86</t>
  </si>
  <si>
    <t>51|87</t>
  </si>
  <si>
    <t>51|88</t>
  </si>
  <si>
    <t>51|89</t>
  </si>
  <si>
    <t>51|90</t>
  </si>
  <si>
    <t>51|91</t>
  </si>
  <si>
    <t>51|92</t>
  </si>
  <si>
    <t>51|93</t>
  </si>
  <si>
    <t>51|94</t>
  </si>
  <si>
    <t>51|95</t>
  </si>
  <si>
    <t>51|96</t>
  </si>
  <si>
    <t>51|97</t>
  </si>
  <si>
    <t>51|98</t>
  </si>
  <si>
    <t>51|99</t>
  </si>
  <si>
    <t>51|100</t>
  </si>
  <si>
    <t>51|101</t>
  </si>
  <si>
    <t>51|102</t>
  </si>
  <si>
    <t>51|103</t>
  </si>
  <si>
    <t>51|104</t>
  </si>
  <si>
    <t>51|105</t>
  </si>
  <si>
    <t>51|106</t>
  </si>
  <si>
    <t>51|107</t>
  </si>
  <si>
    <t>51|108</t>
  </si>
  <si>
    <t>51|109</t>
  </si>
  <si>
    <t>51|110</t>
  </si>
  <si>
    <t>51|111</t>
  </si>
  <si>
    <t>51|112</t>
  </si>
  <si>
    <t>51|113</t>
  </si>
  <si>
    <t>51|114</t>
  </si>
  <si>
    <t>51|115</t>
  </si>
  <si>
    <t>51|116</t>
  </si>
  <si>
    <t>51|117</t>
  </si>
  <si>
    <t>51|118</t>
  </si>
  <si>
    <t>51|119</t>
  </si>
  <si>
    <t>51|120</t>
  </si>
  <si>
    <t>52|52</t>
  </si>
  <si>
    <t>52|53</t>
  </si>
  <si>
    <t>52|54</t>
  </si>
  <si>
    <t>52|55</t>
  </si>
  <si>
    <t>52|56</t>
  </si>
  <si>
    <t>52|57</t>
  </si>
  <si>
    <t>52|58</t>
  </si>
  <si>
    <t>52|59</t>
  </si>
  <si>
    <t>52|60</t>
  </si>
  <si>
    <t>52|61</t>
  </si>
  <si>
    <t>52|62</t>
  </si>
  <si>
    <t>52|63</t>
  </si>
  <si>
    <t>52|64</t>
  </si>
  <si>
    <t>52|65</t>
  </si>
  <si>
    <t>52|66</t>
  </si>
  <si>
    <t>52|67</t>
  </si>
  <si>
    <t>52|68</t>
  </si>
  <si>
    <t>52|69</t>
  </si>
  <si>
    <t>52|70</t>
  </si>
  <si>
    <t>52|71</t>
  </si>
  <si>
    <t>52|72</t>
  </si>
  <si>
    <t>52|73</t>
  </si>
  <si>
    <t>52|74</t>
  </si>
  <si>
    <t>52|75</t>
  </si>
  <si>
    <t>52|76</t>
  </si>
  <si>
    <t>52|77</t>
  </si>
  <si>
    <t>52|78</t>
  </si>
  <si>
    <t>52|79</t>
  </si>
  <si>
    <t>52|80</t>
  </si>
  <si>
    <t>52|81</t>
  </si>
  <si>
    <t>52|82</t>
  </si>
  <si>
    <t>52|83</t>
  </si>
  <si>
    <t>52|84</t>
  </si>
  <si>
    <t>52|85</t>
  </si>
  <si>
    <t>52|86</t>
  </si>
  <si>
    <t>52|87</t>
  </si>
  <si>
    <t>52|88</t>
  </si>
  <si>
    <t>52|89</t>
  </si>
  <si>
    <t>52|90</t>
  </si>
  <si>
    <t>52|91</t>
  </si>
  <si>
    <t>52|92</t>
  </si>
  <si>
    <t>52|93</t>
  </si>
  <si>
    <t>52|94</t>
  </si>
  <si>
    <t>52|95</t>
  </si>
  <si>
    <t>52|96</t>
  </si>
  <si>
    <t>52|97</t>
  </si>
  <si>
    <t>52|98</t>
  </si>
  <si>
    <t>52|99</t>
  </si>
  <si>
    <t>52|100</t>
  </si>
  <si>
    <t>52|101</t>
  </si>
  <si>
    <t>52|102</t>
  </si>
  <si>
    <t>52|103</t>
  </si>
  <si>
    <t>52|104</t>
  </si>
  <si>
    <t>52|105</t>
  </si>
  <si>
    <t>52|106</t>
  </si>
  <si>
    <t>52|107</t>
  </si>
  <si>
    <t>52|108</t>
  </si>
  <si>
    <t>52|109</t>
  </si>
  <si>
    <t>52|110</t>
  </si>
  <si>
    <t>52|111</t>
  </si>
  <si>
    <t>52|112</t>
  </si>
  <si>
    <t>52|113</t>
  </si>
  <si>
    <t>52|114</t>
  </si>
  <si>
    <t>52|115</t>
  </si>
  <si>
    <t>52|116</t>
  </si>
  <si>
    <t>52|117</t>
  </si>
  <si>
    <t>52|118</t>
  </si>
  <si>
    <t>52|119</t>
  </si>
  <si>
    <t>52|120</t>
  </si>
  <si>
    <t>53|53</t>
  </si>
  <si>
    <t>53|54</t>
  </si>
  <si>
    <t>53|55</t>
  </si>
  <si>
    <t>53|56</t>
  </si>
  <si>
    <t>53|57</t>
  </si>
  <si>
    <t>53|58</t>
  </si>
  <si>
    <t>53|59</t>
  </si>
  <si>
    <t>53|60</t>
  </si>
  <si>
    <t>53|61</t>
  </si>
  <si>
    <t>53|62</t>
  </si>
  <si>
    <t>53|63</t>
  </si>
  <si>
    <t>53|64</t>
  </si>
  <si>
    <t>53|65</t>
  </si>
  <si>
    <t>53|66</t>
  </si>
  <si>
    <t>53|67</t>
  </si>
  <si>
    <t>53|68</t>
  </si>
  <si>
    <t>53|69</t>
  </si>
  <si>
    <t>53|70</t>
  </si>
  <si>
    <t>53|71</t>
  </si>
  <si>
    <t>53|72</t>
  </si>
  <si>
    <t>53|73</t>
  </si>
  <si>
    <t>53|74</t>
  </si>
  <si>
    <t>53|75</t>
  </si>
  <si>
    <t>53|76</t>
  </si>
  <si>
    <t>53|77</t>
  </si>
  <si>
    <t>53|78</t>
  </si>
  <si>
    <t>53|79</t>
  </si>
  <si>
    <t>53|80</t>
  </si>
  <si>
    <t>53|81</t>
  </si>
  <si>
    <t>53|82</t>
  </si>
  <si>
    <t>53|83</t>
  </si>
  <si>
    <t>53|84</t>
  </si>
  <si>
    <t>53|85</t>
  </si>
  <si>
    <t>53|86</t>
  </si>
  <si>
    <t>53|87</t>
  </si>
  <si>
    <t>53|88</t>
  </si>
  <si>
    <t>53|89</t>
  </si>
  <si>
    <t>53|90</t>
  </si>
  <si>
    <t>53|91</t>
  </si>
  <si>
    <t>53|92</t>
  </si>
  <si>
    <t>53|93</t>
  </si>
  <si>
    <t>53|94</t>
  </si>
  <si>
    <t>53|95</t>
  </si>
  <si>
    <t>53|96</t>
  </si>
  <si>
    <t>53|97</t>
  </si>
  <si>
    <t>53|98</t>
  </si>
  <si>
    <t>53|99</t>
  </si>
  <si>
    <t>53|100</t>
  </si>
  <si>
    <t>53|101</t>
  </si>
  <si>
    <t>53|102</t>
  </si>
  <si>
    <t>53|103</t>
  </si>
  <si>
    <t>53|104</t>
  </si>
  <si>
    <t>53|105</t>
  </si>
  <si>
    <t>53|106</t>
  </si>
  <si>
    <t>53|107</t>
  </si>
  <si>
    <t>53|108</t>
  </si>
  <si>
    <t>53|109</t>
  </si>
  <si>
    <t>53|110</t>
  </si>
  <si>
    <t>53|111</t>
  </si>
  <si>
    <t>53|112</t>
  </si>
  <si>
    <t>53|113</t>
  </si>
  <si>
    <t>53|114</t>
  </si>
  <si>
    <t>53|115</t>
  </si>
  <si>
    <t>53|116</t>
  </si>
  <si>
    <t>53|117</t>
  </si>
  <si>
    <t>53|118</t>
  </si>
  <si>
    <t>53|119</t>
  </si>
  <si>
    <t>53|120</t>
  </si>
  <si>
    <t>54|54</t>
  </si>
  <si>
    <t>54|55</t>
  </si>
  <si>
    <t>54|56</t>
  </si>
  <si>
    <t>54|57</t>
  </si>
  <si>
    <t>54|58</t>
  </si>
  <si>
    <t>54|59</t>
  </si>
  <si>
    <t>54|60</t>
  </si>
  <si>
    <t>54|61</t>
  </si>
  <si>
    <t>54|62</t>
  </si>
  <si>
    <t>54|63</t>
  </si>
  <si>
    <t>54|64</t>
  </si>
  <si>
    <t>54|65</t>
  </si>
  <si>
    <t>54|66</t>
  </si>
  <si>
    <t>54|67</t>
  </si>
  <si>
    <t>54|68</t>
  </si>
  <si>
    <t>54|69</t>
  </si>
  <si>
    <t>54|70</t>
  </si>
  <si>
    <t>54|71</t>
  </si>
  <si>
    <t>54|72</t>
  </si>
  <si>
    <t>54|73</t>
  </si>
  <si>
    <t>54|74</t>
  </si>
  <si>
    <t>54|75</t>
  </si>
  <si>
    <t>54|76</t>
  </si>
  <si>
    <t>54|77</t>
  </si>
  <si>
    <t>54|78</t>
  </si>
  <si>
    <t>54|79</t>
  </si>
  <si>
    <t>54|80</t>
  </si>
  <si>
    <t>54|81</t>
  </si>
  <si>
    <t>54|82</t>
  </si>
  <si>
    <t>54|83</t>
  </si>
  <si>
    <t>54|84</t>
  </si>
  <si>
    <t>54|85</t>
  </si>
  <si>
    <t>54|86</t>
  </si>
  <si>
    <t>54|87</t>
  </si>
  <si>
    <t>54|88</t>
  </si>
  <si>
    <t>54|89</t>
  </si>
  <si>
    <t>54|90</t>
  </si>
  <si>
    <t>54|91</t>
  </si>
  <si>
    <t>54|92</t>
  </si>
  <si>
    <t>54|93</t>
  </si>
  <si>
    <t>54|94</t>
  </si>
  <si>
    <t>54|95</t>
  </si>
  <si>
    <t>54|96</t>
  </si>
  <si>
    <t>54|97</t>
  </si>
  <si>
    <t>54|98</t>
  </si>
  <si>
    <t>54|99</t>
  </si>
  <si>
    <t>54|100</t>
  </si>
  <si>
    <t>54|101</t>
  </si>
  <si>
    <t>54|102</t>
  </si>
  <si>
    <t>54|103</t>
  </si>
  <si>
    <t>54|104</t>
  </si>
  <si>
    <t>54|105</t>
  </si>
  <si>
    <t>54|106</t>
  </si>
  <si>
    <t>54|107</t>
  </si>
  <si>
    <t>54|108</t>
  </si>
  <si>
    <t>54|109</t>
  </si>
  <si>
    <t>54|110</t>
  </si>
  <si>
    <t>54|111</t>
  </si>
  <si>
    <t>54|112</t>
  </si>
  <si>
    <t>54|113</t>
  </si>
  <si>
    <t>54|114</t>
  </si>
  <si>
    <t>54|115</t>
  </si>
  <si>
    <t>54|116</t>
  </si>
  <si>
    <t>54|117</t>
  </si>
  <si>
    <t>54|118</t>
  </si>
  <si>
    <t>54|119</t>
  </si>
  <si>
    <t>54|120</t>
  </si>
  <si>
    <t>55|55</t>
  </si>
  <si>
    <t>55|56</t>
  </si>
  <si>
    <t>55|57</t>
  </si>
  <si>
    <t>55|58</t>
  </si>
  <si>
    <t>55|59</t>
  </si>
  <si>
    <t>55|60</t>
  </si>
  <si>
    <t>55|61</t>
  </si>
  <si>
    <t>55|62</t>
  </si>
  <si>
    <t>55|63</t>
  </si>
  <si>
    <t>55|64</t>
  </si>
  <si>
    <t>55|65</t>
  </si>
  <si>
    <t>55|66</t>
  </si>
  <si>
    <t>55|67</t>
  </si>
  <si>
    <t>55|68</t>
  </si>
  <si>
    <t>55|69</t>
  </si>
  <si>
    <t>55|70</t>
  </si>
  <si>
    <t>55|71</t>
  </si>
  <si>
    <t>55|72</t>
  </si>
  <si>
    <t>55|73</t>
  </si>
  <si>
    <t>55|74</t>
  </si>
  <si>
    <t>55|75</t>
  </si>
  <si>
    <t>55|76</t>
  </si>
  <si>
    <t>55|77</t>
  </si>
  <si>
    <t>55|78</t>
  </si>
  <si>
    <t>55|79</t>
  </si>
  <si>
    <t>55|80</t>
  </si>
  <si>
    <t>55|81</t>
  </si>
  <si>
    <t>55|82</t>
  </si>
  <si>
    <t>55|83</t>
  </si>
  <si>
    <t>55|84</t>
  </si>
  <si>
    <t>55|85</t>
  </si>
  <si>
    <t>55|86</t>
  </si>
  <si>
    <t>55|87</t>
  </si>
  <si>
    <t>55|88</t>
  </si>
  <si>
    <t>55|89</t>
  </si>
  <si>
    <t>55|90</t>
  </si>
  <si>
    <t>55|91</t>
  </si>
  <si>
    <t>55|92</t>
  </si>
  <si>
    <t>55|93</t>
  </si>
  <si>
    <t>55|94</t>
  </si>
  <si>
    <t>55|95</t>
  </si>
  <si>
    <t>55|96</t>
  </si>
  <si>
    <t>55|97</t>
  </si>
  <si>
    <t>55|98</t>
  </si>
  <si>
    <t>55|99</t>
  </si>
  <si>
    <t>55|100</t>
  </si>
  <si>
    <t>55|101</t>
  </si>
  <si>
    <t>55|102</t>
  </si>
  <si>
    <t>55|103</t>
  </si>
  <si>
    <t>55|104</t>
  </si>
  <si>
    <t>55|105</t>
  </si>
  <si>
    <t>55|106</t>
  </si>
  <si>
    <t>55|107</t>
  </si>
  <si>
    <t>55|108</t>
  </si>
  <si>
    <t>55|109</t>
  </si>
  <si>
    <t>55|110</t>
  </si>
  <si>
    <t>55|111</t>
  </si>
  <si>
    <t>55|112</t>
  </si>
  <si>
    <t>55|113</t>
  </si>
  <si>
    <t>55|114</t>
  </si>
  <si>
    <t>55|115</t>
  </si>
  <si>
    <t>55|116</t>
  </si>
  <si>
    <t>55|117</t>
  </si>
  <si>
    <t>55|118</t>
  </si>
  <si>
    <t>55|119</t>
  </si>
  <si>
    <t>55|120</t>
  </si>
  <si>
    <t>56|56</t>
  </si>
  <si>
    <t>56|57</t>
  </si>
  <si>
    <t>56|58</t>
  </si>
  <si>
    <t>56|59</t>
  </si>
  <si>
    <t>56|60</t>
  </si>
  <si>
    <t>56|61</t>
  </si>
  <si>
    <t>56|62</t>
  </si>
  <si>
    <t>56|63</t>
  </si>
  <si>
    <t>56|64</t>
  </si>
  <si>
    <t>56|65</t>
  </si>
  <si>
    <t>56|66</t>
  </si>
  <si>
    <t>56|67</t>
  </si>
  <si>
    <t>56|68</t>
  </si>
  <si>
    <t>56|69</t>
  </si>
  <si>
    <t>56|70</t>
  </si>
  <si>
    <t>56|71</t>
  </si>
  <si>
    <t>56|72</t>
  </si>
  <si>
    <t>56|73</t>
  </si>
  <si>
    <t>56|74</t>
  </si>
  <si>
    <t>56|75</t>
  </si>
  <si>
    <t>56|76</t>
  </si>
  <si>
    <t>56|77</t>
  </si>
  <si>
    <t>56|78</t>
  </si>
  <si>
    <t>56|79</t>
  </si>
  <si>
    <t>56|80</t>
  </si>
  <si>
    <t>56|81</t>
  </si>
  <si>
    <t>56|82</t>
  </si>
  <si>
    <t>56|83</t>
  </si>
  <si>
    <t>56|84</t>
  </si>
  <si>
    <t>56|85</t>
  </si>
  <si>
    <t>56|86</t>
  </si>
  <si>
    <t>56|87</t>
  </si>
  <si>
    <t>56|88</t>
  </si>
  <si>
    <t>56|89</t>
  </si>
  <si>
    <t>56|90</t>
  </si>
  <si>
    <t>56|91</t>
  </si>
  <si>
    <t>56|92</t>
  </si>
  <si>
    <t>56|93</t>
  </si>
  <si>
    <t>56|94</t>
  </si>
  <si>
    <t>56|95</t>
  </si>
  <si>
    <t>56|96</t>
  </si>
  <si>
    <t>56|97</t>
  </si>
  <si>
    <t>56|98</t>
  </si>
  <si>
    <t>56|99</t>
  </si>
  <si>
    <t>56|100</t>
  </si>
  <si>
    <t>56|101</t>
  </si>
  <si>
    <t>56|102</t>
  </si>
  <si>
    <t>56|103</t>
  </si>
  <si>
    <t>56|104</t>
  </si>
  <si>
    <t>56|105</t>
  </si>
  <si>
    <t>56|106</t>
  </si>
  <si>
    <t>56|107</t>
  </si>
  <si>
    <t>56|108</t>
  </si>
  <si>
    <t>56|109</t>
  </si>
  <si>
    <t>56|110</t>
  </si>
  <si>
    <t>56|111</t>
  </si>
  <si>
    <t>56|112</t>
  </si>
  <si>
    <t>56|113</t>
  </si>
  <si>
    <t>56|114</t>
  </si>
  <si>
    <t>56|115</t>
  </si>
  <si>
    <t>56|116</t>
  </si>
  <si>
    <t>56|117</t>
  </si>
  <si>
    <t>56|118</t>
  </si>
  <si>
    <t>56|119</t>
  </si>
  <si>
    <t>56|120</t>
  </si>
  <si>
    <t>57|57</t>
  </si>
  <si>
    <t>57|58</t>
  </si>
  <si>
    <t>57|59</t>
  </si>
  <si>
    <t>57|60</t>
  </si>
  <si>
    <t>57|61</t>
  </si>
  <si>
    <t>57|62</t>
  </si>
  <si>
    <t>57|63</t>
  </si>
  <si>
    <t>57|64</t>
  </si>
  <si>
    <t>57|65</t>
  </si>
  <si>
    <t>57|66</t>
  </si>
  <si>
    <t>57|67</t>
  </si>
  <si>
    <t>57|68</t>
  </si>
  <si>
    <t>57|69</t>
  </si>
  <si>
    <t>57|70</t>
  </si>
  <si>
    <t>57|71</t>
  </si>
  <si>
    <t>57|72</t>
  </si>
  <si>
    <t>57|73</t>
  </si>
  <si>
    <t>57|74</t>
  </si>
  <si>
    <t>57|75</t>
  </si>
  <si>
    <t>57|76</t>
  </si>
  <si>
    <t>57|77</t>
  </si>
  <si>
    <t>57|78</t>
  </si>
  <si>
    <t>57|79</t>
  </si>
  <si>
    <t>57|80</t>
  </si>
  <si>
    <t>57|81</t>
  </si>
  <si>
    <t>57|82</t>
  </si>
  <si>
    <t>57|83</t>
  </si>
  <si>
    <t>57|84</t>
  </si>
  <si>
    <t>57|85</t>
  </si>
  <si>
    <t>57|86</t>
  </si>
  <si>
    <t>57|87</t>
  </si>
  <si>
    <t>57|88</t>
  </si>
  <si>
    <t>57|89</t>
  </si>
  <si>
    <t>57|90</t>
  </si>
  <si>
    <t>57|91</t>
  </si>
  <si>
    <t>57|92</t>
  </si>
  <si>
    <t>57|93</t>
  </si>
  <si>
    <t>57|94</t>
  </si>
  <si>
    <t>57|95</t>
  </si>
  <si>
    <t>57|96</t>
  </si>
  <si>
    <t>57|97</t>
  </si>
  <si>
    <t>57|98</t>
  </si>
  <si>
    <t>57|99</t>
  </si>
  <si>
    <t>57|100</t>
  </si>
  <si>
    <t>57|101</t>
  </si>
  <si>
    <t>57|102</t>
  </si>
  <si>
    <t>57|103</t>
  </si>
  <si>
    <t>57|104</t>
  </si>
  <si>
    <t>57|105</t>
  </si>
  <si>
    <t>57|106</t>
  </si>
  <si>
    <t>57|107</t>
  </si>
  <si>
    <t>57|108</t>
  </si>
  <si>
    <t>57|109</t>
  </si>
  <si>
    <t>57|110</t>
  </si>
  <si>
    <t>57|111</t>
  </si>
  <si>
    <t>57|112</t>
  </si>
  <si>
    <t>57|113</t>
  </si>
  <si>
    <t>57|114</t>
  </si>
  <si>
    <t>57|115</t>
  </si>
  <si>
    <t>57|116</t>
  </si>
  <si>
    <t>57|117</t>
  </si>
  <si>
    <t>57|118</t>
  </si>
  <si>
    <t>57|119</t>
  </si>
  <si>
    <t>57|120</t>
  </si>
  <si>
    <t>58|58</t>
  </si>
  <si>
    <t>58|59</t>
  </si>
  <si>
    <t>58|60</t>
  </si>
  <si>
    <t>58|61</t>
  </si>
  <si>
    <t>58|62</t>
  </si>
  <si>
    <t>58|63</t>
  </si>
  <si>
    <t>58|64</t>
  </si>
  <si>
    <t>58|65</t>
  </si>
  <si>
    <t>58|66</t>
  </si>
  <si>
    <t>58|67</t>
  </si>
  <si>
    <t>58|68</t>
  </si>
  <si>
    <t>58|69</t>
  </si>
  <si>
    <t>58|70</t>
  </si>
  <si>
    <t>58|71</t>
  </si>
  <si>
    <t>58|72</t>
  </si>
  <si>
    <t>58|73</t>
  </si>
  <si>
    <t>58|74</t>
  </si>
  <si>
    <t>58|75</t>
  </si>
  <si>
    <t>58|76</t>
  </si>
  <si>
    <t>58|77</t>
  </si>
  <si>
    <t>58|78</t>
  </si>
  <si>
    <t>58|79</t>
  </si>
  <si>
    <t>58|80</t>
  </si>
  <si>
    <t>58|81</t>
  </si>
  <si>
    <t>58|82</t>
  </si>
  <si>
    <t>58|83</t>
  </si>
  <si>
    <t>58|84</t>
  </si>
  <si>
    <t>58|85</t>
  </si>
  <si>
    <t>58|86</t>
  </si>
  <si>
    <t>58|87</t>
  </si>
  <si>
    <t>58|88</t>
  </si>
  <si>
    <t>58|89</t>
  </si>
  <si>
    <t>58|90</t>
  </si>
  <si>
    <t>58|91</t>
  </si>
  <si>
    <t>58|92</t>
  </si>
  <si>
    <t>58|93</t>
  </si>
  <si>
    <t>58|94</t>
  </si>
  <si>
    <t>58|95</t>
  </si>
  <si>
    <t>58|96</t>
  </si>
  <si>
    <t>58|97</t>
  </si>
  <si>
    <t>58|98</t>
  </si>
  <si>
    <t>58|99</t>
  </si>
  <si>
    <t>58|100</t>
  </si>
  <si>
    <t>58|101</t>
  </si>
  <si>
    <t>58|102</t>
  </si>
  <si>
    <t>58|103</t>
  </si>
  <si>
    <t>58|104</t>
  </si>
  <si>
    <t>58|105</t>
  </si>
  <si>
    <t>58|106</t>
  </si>
  <si>
    <t>58|107</t>
  </si>
  <si>
    <t>58|108</t>
  </si>
  <si>
    <t>58|109</t>
  </si>
  <si>
    <t>58|110</t>
  </si>
  <si>
    <t>58|111</t>
  </si>
  <si>
    <t>58|112</t>
  </si>
  <si>
    <t>58|113</t>
  </si>
  <si>
    <t>58|114</t>
  </si>
  <si>
    <t>58|115</t>
  </si>
  <si>
    <t>58|116</t>
  </si>
  <si>
    <t>58|117</t>
  </si>
  <si>
    <t>58|118</t>
  </si>
  <si>
    <t>58|119</t>
  </si>
  <si>
    <t>58|120</t>
  </si>
  <si>
    <t>59|59</t>
  </si>
  <si>
    <t>59|60</t>
  </si>
  <si>
    <t>59|61</t>
  </si>
  <si>
    <t>59|62</t>
  </si>
  <si>
    <t>59|63</t>
  </si>
  <si>
    <t>59|64</t>
  </si>
  <si>
    <t>59|65</t>
  </si>
  <si>
    <t>59|66</t>
  </si>
  <si>
    <t>59|67</t>
  </si>
  <si>
    <t>59|68</t>
  </si>
  <si>
    <t>59|69</t>
  </si>
  <si>
    <t>59|70</t>
  </si>
  <si>
    <t>59|71</t>
  </si>
  <si>
    <t>59|72</t>
  </si>
  <si>
    <t>59|73</t>
  </si>
  <si>
    <t>59|74</t>
  </si>
  <si>
    <t>59|75</t>
  </si>
  <si>
    <t>59|76</t>
  </si>
  <si>
    <t>59|77</t>
  </si>
  <si>
    <t>59|78</t>
  </si>
  <si>
    <t>59|79</t>
  </si>
  <si>
    <t>59|80</t>
  </si>
  <si>
    <t>59|81</t>
  </si>
  <si>
    <t>59|82</t>
  </si>
  <si>
    <t>59|83</t>
  </si>
  <si>
    <t>59|84</t>
  </si>
  <si>
    <t>59|85</t>
  </si>
  <si>
    <t>59|86</t>
  </si>
  <si>
    <t>59|87</t>
  </si>
  <si>
    <t>59|88</t>
  </si>
  <si>
    <t>59|89</t>
  </si>
  <si>
    <t>59|90</t>
  </si>
  <si>
    <t>59|91</t>
  </si>
  <si>
    <t>59|92</t>
  </si>
  <si>
    <t>59|93</t>
  </si>
  <si>
    <t>59|94</t>
  </si>
  <si>
    <t>59|95</t>
  </si>
  <si>
    <t>59|96</t>
  </si>
  <si>
    <t>59|97</t>
  </si>
  <si>
    <t>59|98</t>
  </si>
  <si>
    <t>59|99</t>
  </si>
  <si>
    <t>59|100</t>
  </si>
  <si>
    <t>59|101</t>
  </si>
  <si>
    <t>59|102</t>
  </si>
  <si>
    <t>59|103</t>
  </si>
  <si>
    <t>59|104</t>
  </si>
  <si>
    <t>59|105</t>
  </si>
  <si>
    <t>59|106</t>
  </si>
  <si>
    <t>59|107</t>
  </si>
  <si>
    <t>59|108</t>
  </si>
  <si>
    <t>59|109</t>
  </si>
  <si>
    <t>59|110</t>
  </si>
  <si>
    <t>59|111</t>
  </si>
  <si>
    <t>59|112</t>
  </si>
  <si>
    <t>59|113</t>
  </si>
  <si>
    <t>59|114</t>
  </si>
  <si>
    <t>59|115</t>
  </si>
  <si>
    <t>59|116</t>
  </si>
  <si>
    <t>59|117</t>
  </si>
  <si>
    <t>59|118</t>
  </si>
  <si>
    <t>59|119</t>
  </si>
  <si>
    <t>59|120</t>
  </si>
  <si>
    <t>60|60</t>
  </si>
  <si>
    <t>60|61</t>
  </si>
  <si>
    <t>60|62</t>
  </si>
  <si>
    <t>60|63</t>
  </si>
  <si>
    <t>60|64</t>
  </si>
  <si>
    <t>60|65</t>
  </si>
  <si>
    <t>60|66</t>
  </si>
  <si>
    <t>60|67</t>
  </si>
  <si>
    <t>60|68</t>
  </si>
  <si>
    <t>60|69</t>
  </si>
  <si>
    <t>60|70</t>
  </si>
  <si>
    <t>60|71</t>
  </si>
  <si>
    <t>60|72</t>
  </si>
  <si>
    <t>60|73</t>
  </si>
  <si>
    <t>60|74</t>
  </si>
  <si>
    <t>60|75</t>
  </si>
  <si>
    <t>60|76</t>
  </si>
  <si>
    <t>60|77</t>
  </si>
  <si>
    <t>60|78</t>
  </si>
  <si>
    <t>60|79</t>
  </si>
  <si>
    <t>60|80</t>
  </si>
  <si>
    <t>60|81</t>
  </si>
  <si>
    <t>60|82</t>
  </si>
  <si>
    <t>60|83</t>
  </si>
  <si>
    <t>60|84</t>
  </si>
  <si>
    <t>60|85</t>
  </si>
  <si>
    <t>60|86</t>
  </si>
  <si>
    <t>60|87</t>
  </si>
  <si>
    <t>60|88</t>
  </si>
  <si>
    <t>60|89</t>
  </si>
  <si>
    <t>60|90</t>
  </si>
  <si>
    <t>60|91</t>
  </si>
  <si>
    <t>60|92</t>
  </si>
  <si>
    <t>60|93</t>
  </si>
  <si>
    <t>60|94</t>
  </si>
  <si>
    <t>60|95</t>
  </si>
  <si>
    <t>60|96</t>
  </si>
  <si>
    <t>60|97</t>
  </si>
  <si>
    <t>60|98</t>
  </si>
  <si>
    <t>60|99</t>
  </si>
  <si>
    <t>60|100</t>
  </si>
  <si>
    <t>60|101</t>
  </si>
  <si>
    <t>60|102</t>
  </si>
  <si>
    <t>60|103</t>
  </si>
  <si>
    <t>60|104</t>
  </si>
  <si>
    <t>60|105</t>
  </si>
  <si>
    <t>60|106</t>
  </si>
  <si>
    <t>60|107</t>
  </si>
  <si>
    <t>60|108</t>
  </si>
  <si>
    <t>60|109</t>
  </si>
  <si>
    <t>60|110</t>
  </si>
  <si>
    <t>60|111</t>
  </si>
  <si>
    <t>60|112</t>
  </si>
  <si>
    <t>60|113</t>
  </si>
  <si>
    <t>60|114</t>
  </si>
  <si>
    <t>60|115</t>
  </si>
  <si>
    <t>60|116</t>
  </si>
  <si>
    <t>60|117</t>
  </si>
  <si>
    <t>60|118</t>
  </si>
  <si>
    <t>60|119</t>
  </si>
  <si>
    <t>60|120</t>
  </si>
  <si>
    <t>61|61</t>
  </si>
  <si>
    <t>61|62</t>
  </si>
  <si>
    <t>61|63</t>
  </si>
  <si>
    <t>61|64</t>
  </si>
  <si>
    <t>61|65</t>
  </si>
  <si>
    <t>61|66</t>
  </si>
  <si>
    <t>61|67</t>
  </si>
  <si>
    <t>61|68</t>
  </si>
  <si>
    <t>61|69</t>
  </si>
  <si>
    <t>61|70</t>
  </si>
  <si>
    <t>61|71</t>
  </si>
  <si>
    <t>61|72</t>
  </si>
  <si>
    <t>61|73</t>
  </si>
  <si>
    <t>61|74</t>
  </si>
  <si>
    <t>61|75</t>
  </si>
  <si>
    <t>61|76</t>
  </si>
  <si>
    <t>61|77</t>
  </si>
  <si>
    <t>61|78</t>
  </si>
  <si>
    <t>61|79</t>
  </si>
  <si>
    <t>61|80</t>
  </si>
  <si>
    <t>61|81</t>
  </si>
  <si>
    <t>61|82</t>
  </si>
  <si>
    <t>61|83</t>
  </si>
  <si>
    <t>61|84</t>
  </si>
  <si>
    <t>61|85</t>
  </si>
  <si>
    <t>61|86</t>
  </si>
  <si>
    <t>61|87</t>
  </si>
  <si>
    <t>61|88</t>
  </si>
  <si>
    <t>61|89</t>
  </si>
  <si>
    <t>61|90</t>
  </si>
  <si>
    <t>61|91</t>
  </si>
  <si>
    <t>61|92</t>
  </si>
  <si>
    <t>61|93</t>
  </si>
  <si>
    <t>61|94</t>
  </si>
  <si>
    <t>61|95</t>
  </si>
  <si>
    <t>61|96</t>
  </si>
  <si>
    <t>61|97</t>
  </si>
  <si>
    <t>61|98</t>
  </si>
  <si>
    <t>61|99</t>
  </si>
  <si>
    <t>61|100</t>
  </si>
  <si>
    <t>61|101</t>
  </si>
  <si>
    <t>61|102</t>
  </si>
  <si>
    <t>61|103</t>
  </si>
  <si>
    <t>61|104</t>
  </si>
  <si>
    <t>61|105</t>
  </si>
  <si>
    <t>61|106</t>
  </si>
  <si>
    <t>61|107</t>
  </si>
  <si>
    <t>61|108</t>
  </si>
  <si>
    <t>61|109</t>
  </si>
  <si>
    <t>61|110</t>
  </si>
  <si>
    <t>61|111</t>
  </si>
  <si>
    <t>61|112</t>
  </si>
  <si>
    <t>61|113</t>
  </si>
  <si>
    <t>61|114</t>
  </si>
  <si>
    <t>61|115</t>
  </si>
  <si>
    <t>61|116</t>
  </si>
  <si>
    <t>61|117</t>
  </si>
  <si>
    <t>61|118</t>
  </si>
  <si>
    <t>61|119</t>
  </si>
  <si>
    <t>61|120</t>
  </si>
  <si>
    <t>62|62</t>
  </si>
  <si>
    <t>62|63</t>
  </si>
  <si>
    <t>62|64</t>
  </si>
  <si>
    <t>62|65</t>
  </si>
  <si>
    <t>62|66</t>
  </si>
  <si>
    <t>62|67</t>
  </si>
  <si>
    <t>62|68</t>
  </si>
  <si>
    <t>62|69</t>
  </si>
  <si>
    <t>62|70</t>
  </si>
  <si>
    <t>62|71</t>
  </si>
  <si>
    <t>62|72</t>
  </si>
  <si>
    <t>62|73</t>
  </si>
  <si>
    <t>62|74</t>
  </si>
  <si>
    <t>62|75</t>
  </si>
  <si>
    <t>62|76</t>
  </si>
  <si>
    <t>62|77</t>
  </si>
  <si>
    <t>62|78</t>
  </si>
  <si>
    <t>62|79</t>
  </si>
  <si>
    <t>62|80</t>
  </si>
  <si>
    <t>62|81</t>
  </si>
  <si>
    <t>62|82</t>
  </si>
  <si>
    <t>62|83</t>
  </si>
  <si>
    <t>62|84</t>
  </si>
  <si>
    <t>62|85</t>
  </si>
  <si>
    <t>62|86</t>
  </si>
  <si>
    <t>62|87</t>
  </si>
  <si>
    <t>62|88</t>
  </si>
  <si>
    <t>62|89</t>
  </si>
  <si>
    <t>62|90</t>
  </si>
  <si>
    <t>62|91</t>
  </si>
  <si>
    <t>62|92</t>
  </si>
  <si>
    <t>62|93</t>
  </si>
  <si>
    <t>62|94</t>
  </si>
  <si>
    <t>62|95</t>
  </si>
  <si>
    <t>62|96</t>
  </si>
  <si>
    <t>62|97</t>
  </si>
  <si>
    <t>62|98</t>
  </si>
  <si>
    <t>62|99</t>
  </si>
  <si>
    <t>62|100</t>
  </si>
  <si>
    <t>62|101</t>
  </si>
  <si>
    <t>62|102</t>
  </si>
  <si>
    <t>62|103</t>
  </si>
  <si>
    <t>62|104</t>
  </si>
  <si>
    <t>62|105</t>
  </si>
  <si>
    <t>62|106</t>
  </si>
  <si>
    <t>62|107</t>
  </si>
  <si>
    <t>62|108</t>
  </si>
  <si>
    <t>62|109</t>
  </si>
  <si>
    <t>62|110</t>
  </si>
  <si>
    <t>62|111</t>
  </si>
  <si>
    <t>62|112</t>
  </si>
  <si>
    <t>62|113</t>
  </si>
  <si>
    <t>62|114</t>
  </si>
  <si>
    <t>62|115</t>
  </si>
  <si>
    <t>62|116</t>
  </si>
  <si>
    <t>62|117</t>
  </si>
  <si>
    <t>62|118</t>
  </si>
  <si>
    <t>62|119</t>
  </si>
  <si>
    <t>62|120</t>
  </si>
  <si>
    <t>63|63</t>
  </si>
  <si>
    <t>63|64</t>
  </si>
  <si>
    <t>63|65</t>
  </si>
  <si>
    <t>63|66</t>
  </si>
  <si>
    <t>63|67</t>
  </si>
  <si>
    <t>63|68</t>
  </si>
  <si>
    <t>63|69</t>
  </si>
  <si>
    <t>63|70</t>
  </si>
  <si>
    <t>63|71</t>
  </si>
  <si>
    <t>63|72</t>
  </si>
  <si>
    <t>63|73</t>
  </si>
  <si>
    <t>63|74</t>
  </si>
  <si>
    <t>63|75</t>
  </si>
  <si>
    <t>63|76</t>
  </si>
  <si>
    <t>63|77</t>
  </si>
  <si>
    <t>63|78</t>
  </si>
  <si>
    <t>63|79</t>
  </si>
  <si>
    <t>63|80</t>
  </si>
  <si>
    <t>63|81</t>
  </si>
  <si>
    <t>63|82</t>
  </si>
  <si>
    <t>63|83</t>
  </si>
  <si>
    <t>63|84</t>
  </si>
  <si>
    <t>63|85</t>
  </si>
  <si>
    <t>63|86</t>
  </si>
  <si>
    <t>63|87</t>
  </si>
  <si>
    <t>63|88</t>
  </si>
  <si>
    <t>63|89</t>
  </si>
  <si>
    <t>63|90</t>
  </si>
  <si>
    <t>63|91</t>
  </si>
  <si>
    <t>63|92</t>
  </si>
  <si>
    <t>63|93</t>
  </si>
  <si>
    <t>63|94</t>
  </si>
  <si>
    <t>63|95</t>
  </si>
  <si>
    <t>63|96</t>
  </si>
  <si>
    <t>63|97</t>
  </si>
  <si>
    <t>63|98</t>
  </si>
  <si>
    <t>63|99</t>
  </si>
  <si>
    <t>63|100</t>
  </si>
  <si>
    <t>63|101</t>
  </si>
  <si>
    <t>63|102</t>
  </si>
  <si>
    <t>63|103</t>
  </si>
  <si>
    <t>63|104</t>
  </si>
  <si>
    <t>63|105</t>
  </si>
  <si>
    <t>63|106</t>
  </si>
  <si>
    <t>63|107</t>
  </si>
  <si>
    <t>63|108</t>
  </si>
  <si>
    <t>63|109</t>
  </si>
  <si>
    <t>63|110</t>
  </si>
  <si>
    <t>63|111</t>
  </si>
  <si>
    <t>63|112</t>
  </si>
  <si>
    <t>63|113</t>
  </si>
  <si>
    <t>63|114</t>
  </si>
  <si>
    <t>63|115</t>
  </si>
  <si>
    <t>63|116</t>
  </si>
  <si>
    <t>63|117</t>
  </si>
  <si>
    <t>63|118</t>
  </si>
  <si>
    <t>63|119</t>
  </si>
  <si>
    <t>63|120</t>
  </si>
  <si>
    <t>64|64</t>
  </si>
  <si>
    <t>64|65</t>
  </si>
  <si>
    <t>64|66</t>
  </si>
  <si>
    <t>64|67</t>
  </si>
  <si>
    <t>64|68</t>
  </si>
  <si>
    <t>64|69</t>
  </si>
  <si>
    <t>64|70</t>
  </si>
  <si>
    <t>64|71</t>
  </si>
  <si>
    <t>64|72</t>
  </si>
  <si>
    <t>64|73</t>
  </si>
  <si>
    <t>64|74</t>
  </si>
  <si>
    <t>64|75</t>
  </si>
  <si>
    <t>64|76</t>
  </si>
  <si>
    <t>64|77</t>
  </si>
  <si>
    <t>64|78</t>
  </si>
  <si>
    <t>64|79</t>
  </si>
  <si>
    <t>64|80</t>
  </si>
  <si>
    <t>64|81</t>
  </si>
  <si>
    <t>64|82</t>
  </si>
  <si>
    <t>64|83</t>
  </si>
  <si>
    <t>64|84</t>
  </si>
  <si>
    <t>64|85</t>
  </si>
  <si>
    <t>64|86</t>
  </si>
  <si>
    <t>64|87</t>
  </si>
  <si>
    <t>64|88</t>
  </si>
  <si>
    <t>64|89</t>
  </si>
  <si>
    <t>64|90</t>
  </si>
  <si>
    <t>64|91</t>
  </si>
  <si>
    <t>64|92</t>
  </si>
  <si>
    <t>64|93</t>
  </si>
  <si>
    <t>64|94</t>
  </si>
  <si>
    <t>64|95</t>
  </si>
  <si>
    <t>64|96</t>
  </si>
  <si>
    <t>64|97</t>
  </si>
  <si>
    <t>64|98</t>
  </si>
  <si>
    <t>64|99</t>
  </si>
  <si>
    <t>64|100</t>
  </si>
  <si>
    <t>64|101</t>
  </si>
  <si>
    <t>64|102</t>
  </si>
  <si>
    <t>64|103</t>
  </si>
  <si>
    <t>64|104</t>
  </si>
  <si>
    <t>64|105</t>
  </si>
  <si>
    <t>64|106</t>
  </si>
  <si>
    <t>64|107</t>
  </si>
  <si>
    <t>64|108</t>
  </si>
  <si>
    <t>64|109</t>
  </si>
  <si>
    <t>64|110</t>
  </si>
  <si>
    <t>64|111</t>
  </si>
  <si>
    <t>64|112</t>
  </si>
  <si>
    <t>64|113</t>
  </si>
  <si>
    <t>64|114</t>
  </si>
  <si>
    <t>64|115</t>
  </si>
  <si>
    <t>64|116</t>
  </si>
  <si>
    <t>64|117</t>
  </si>
  <si>
    <t>64|118</t>
  </si>
  <si>
    <t>64|119</t>
  </si>
  <si>
    <t>64|120</t>
  </si>
  <si>
    <t>65|65</t>
  </si>
  <si>
    <t>65|66</t>
  </si>
  <si>
    <t>65|67</t>
  </si>
  <si>
    <t>65|68</t>
  </si>
  <si>
    <t>65|69</t>
  </si>
  <si>
    <t>65|70</t>
  </si>
  <si>
    <t>65|71</t>
  </si>
  <si>
    <t>65|72</t>
  </si>
  <si>
    <t>65|73</t>
  </si>
  <si>
    <t>65|74</t>
  </si>
  <si>
    <t>65|75</t>
  </si>
  <si>
    <t>65|76</t>
  </si>
  <si>
    <t>65|77</t>
  </si>
  <si>
    <t>65|78</t>
  </si>
  <si>
    <t>65|79</t>
  </si>
  <si>
    <t>65|80</t>
  </si>
  <si>
    <t>65|81</t>
  </si>
  <si>
    <t>65|82</t>
  </si>
  <si>
    <t>65|83</t>
  </si>
  <si>
    <t>65|84</t>
  </si>
  <si>
    <t>65|85</t>
  </si>
  <si>
    <t>65|86</t>
  </si>
  <si>
    <t>65|87</t>
  </si>
  <si>
    <t>65|88</t>
  </si>
  <si>
    <t>65|89</t>
  </si>
  <si>
    <t>65|90</t>
  </si>
  <si>
    <t>65|91</t>
  </si>
  <si>
    <t>65|92</t>
  </si>
  <si>
    <t>65|93</t>
  </si>
  <si>
    <t>65|94</t>
  </si>
  <si>
    <t>65|95</t>
  </si>
  <si>
    <t>65|96</t>
  </si>
  <si>
    <t>65|97</t>
  </si>
  <si>
    <t>65|98</t>
  </si>
  <si>
    <t>65|99</t>
  </si>
  <si>
    <t>65|100</t>
  </si>
  <si>
    <t>65|101</t>
  </si>
  <si>
    <t>65|102</t>
  </si>
  <si>
    <t>65|103</t>
  </si>
  <si>
    <t>65|104</t>
  </si>
  <si>
    <t>65|105</t>
  </si>
  <si>
    <t>65|106</t>
  </si>
  <si>
    <t>65|107</t>
  </si>
  <si>
    <t>65|108</t>
  </si>
  <si>
    <t>65|109</t>
  </si>
  <si>
    <t>65|110</t>
  </si>
  <si>
    <t>65|111</t>
  </si>
  <si>
    <t>65|112</t>
  </si>
  <si>
    <t>65|113</t>
  </si>
  <si>
    <t>65|114</t>
  </si>
  <si>
    <t>65|115</t>
  </si>
  <si>
    <t>65|116</t>
  </si>
  <si>
    <t>65|117</t>
  </si>
  <si>
    <t>65|118</t>
  </si>
  <si>
    <t>65|119</t>
  </si>
  <si>
    <t>65|120</t>
  </si>
  <si>
    <t>66|66</t>
  </si>
  <si>
    <t>66|67</t>
  </si>
  <si>
    <t>66|68</t>
  </si>
  <si>
    <t>66|69</t>
  </si>
  <si>
    <t>66|70</t>
  </si>
  <si>
    <t>66|71</t>
  </si>
  <si>
    <t>66|72</t>
  </si>
  <si>
    <t>66|73</t>
  </si>
  <si>
    <t>66|74</t>
  </si>
  <si>
    <t>66|75</t>
  </si>
  <si>
    <t>66|76</t>
  </si>
  <si>
    <t>66|77</t>
  </si>
  <si>
    <t>66|78</t>
  </si>
  <si>
    <t>66|79</t>
  </si>
  <si>
    <t>66|80</t>
  </si>
  <si>
    <t>66|81</t>
  </si>
  <si>
    <t>66|82</t>
  </si>
  <si>
    <t>66|83</t>
  </si>
  <si>
    <t>66|84</t>
  </si>
  <si>
    <t>66|85</t>
  </si>
  <si>
    <t>66|86</t>
  </si>
  <si>
    <t>66|87</t>
  </si>
  <si>
    <t>66|88</t>
  </si>
  <si>
    <t>66|89</t>
  </si>
  <si>
    <t>66|90</t>
  </si>
  <si>
    <t>66|91</t>
  </si>
  <si>
    <t>66|92</t>
  </si>
  <si>
    <t>66|93</t>
  </si>
  <si>
    <t>66|94</t>
  </si>
  <si>
    <t>66|95</t>
  </si>
  <si>
    <t>66|96</t>
  </si>
  <si>
    <t>66|97</t>
  </si>
  <si>
    <t>66|98</t>
  </si>
  <si>
    <t>66|99</t>
  </si>
  <si>
    <t>66|100</t>
  </si>
  <si>
    <t>66|101</t>
  </si>
  <si>
    <t>66|102</t>
  </si>
  <si>
    <t>66|103</t>
  </si>
  <si>
    <t>66|104</t>
  </si>
  <si>
    <t>66|105</t>
  </si>
  <si>
    <t>66|106</t>
  </si>
  <si>
    <t>66|107</t>
  </si>
  <si>
    <t>66|108</t>
  </si>
  <si>
    <t>66|109</t>
  </si>
  <si>
    <t>66|110</t>
  </si>
  <si>
    <t>66|111</t>
  </si>
  <si>
    <t>66|112</t>
  </si>
  <si>
    <t>66|113</t>
  </si>
  <si>
    <t>66|114</t>
  </si>
  <si>
    <t>66|115</t>
  </si>
  <si>
    <t>66|116</t>
  </si>
  <si>
    <t>66|117</t>
  </si>
  <si>
    <t>66|118</t>
  </si>
  <si>
    <t>66|119</t>
  </si>
  <si>
    <t>66|120</t>
  </si>
  <si>
    <t>67|67</t>
  </si>
  <si>
    <t>67|68</t>
  </si>
  <si>
    <t>67|69</t>
  </si>
  <si>
    <t>67|70</t>
  </si>
  <si>
    <t>67|71</t>
  </si>
  <si>
    <t>67|72</t>
  </si>
  <si>
    <t>67|73</t>
  </si>
  <si>
    <t>67|74</t>
  </si>
  <si>
    <t>67|75</t>
  </si>
  <si>
    <t>67|76</t>
  </si>
  <si>
    <t>67|77</t>
  </si>
  <si>
    <t>67|78</t>
  </si>
  <si>
    <t>67|79</t>
  </si>
  <si>
    <t>67|80</t>
  </si>
  <si>
    <t>67|81</t>
  </si>
  <si>
    <t>67|82</t>
  </si>
  <si>
    <t>67|83</t>
  </si>
  <si>
    <t>67|84</t>
  </si>
  <si>
    <t>67|85</t>
  </si>
  <si>
    <t>67|86</t>
  </si>
  <si>
    <t>67|87</t>
  </si>
  <si>
    <t>67|88</t>
  </si>
  <si>
    <t>67|89</t>
  </si>
  <si>
    <t>67|90</t>
  </si>
  <si>
    <t>67|91</t>
  </si>
  <si>
    <t>67|92</t>
  </si>
  <si>
    <t>67|93</t>
  </si>
  <si>
    <t>67|94</t>
  </si>
  <si>
    <t>67|95</t>
  </si>
  <si>
    <t>67|96</t>
  </si>
  <si>
    <t>67|97</t>
  </si>
  <si>
    <t>67|98</t>
  </si>
  <si>
    <t>67|99</t>
  </si>
  <si>
    <t>67|100</t>
  </si>
  <si>
    <t>67|101</t>
  </si>
  <si>
    <t>67|102</t>
  </si>
  <si>
    <t>67|103</t>
  </si>
  <si>
    <t>67|104</t>
  </si>
  <si>
    <t>67|105</t>
  </si>
  <si>
    <t>67|106</t>
  </si>
  <si>
    <t>67|107</t>
  </si>
  <si>
    <t>67|108</t>
  </si>
  <si>
    <t>67|109</t>
  </si>
  <si>
    <t>67|110</t>
  </si>
  <si>
    <t>67|111</t>
  </si>
  <si>
    <t>67|112</t>
  </si>
  <si>
    <t>67|113</t>
  </si>
  <si>
    <t>67|114</t>
  </si>
  <si>
    <t>67|115</t>
  </si>
  <si>
    <t>67|116</t>
  </si>
  <si>
    <t>67|117</t>
  </si>
  <si>
    <t>67|118</t>
  </si>
  <si>
    <t>67|119</t>
  </si>
  <si>
    <t>67|120</t>
  </si>
  <si>
    <t>68|68</t>
  </si>
  <si>
    <t>68|69</t>
  </si>
  <si>
    <t>68|70</t>
  </si>
  <si>
    <t>68|71</t>
  </si>
  <si>
    <t>68|72</t>
  </si>
  <si>
    <t>68|73</t>
  </si>
  <si>
    <t>68|74</t>
  </si>
  <si>
    <t>68|75</t>
  </si>
  <si>
    <t>68|76</t>
  </si>
  <si>
    <t>68|77</t>
  </si>
  <si>
    <t>68|78</t>
  </si>
  <si>
    <t>68|79</t>
  </si>
  <si>
    <t>68|80</t>
  </si>
  <si>
    <t>68|81</t>
  </si>
  <si>
    <t>68|82</t>
  </si>
  <si>
    <t>68|83</t>
  </si>
  <si>
    <t>68|84</t>
  </si>
  <si>
    <t>68|85</t>
  </si>
  <si>
    <t>68|86</t>
  </si>
  <si>
    <t>68|87</t>
  </si>
  <si>
    <t>68|88</t>
  </si>
  <si>
    <t>68|89</t>
  </si>
  <si>
    <t>68|90</t>
  </si>
  <si>
    <t>68|91</t>
  </si>
  <si>
    <t>68|92</t>
  </si>
  <si>
    <t>68|93</t>
  </si>
  <si>
    <t>68|94</t>
  </si>
  <si>
    <t>68|95</t>
  </si>
  <si>
    <t>68|96</t>
  </si>
  <si>
    <t>68|97</t>
  </si>
  <si>
    <t>68|98</t>
  </si>
  <si>
    <t>68|99</t>
  </si>
  <si>
    <t>68|100</t>
  </si>
  <si>
    <t>68|101</t>
  </si>
  <si>
    <t>68|102</t>
  </si>
  <si>
    <t>68|103</t>
  </si>
  <si>
    <t>68|104</t>
  </si>
  <si>
    <t>68|105</t>
  </si>
  <si>
    <t>68|106</t>
  </si>
  <si>
    <t>68|107</t>
  </si>
  <si>
    <t>68|108</t>
  </si>
  <si>
    <t>68|109</t>
  </si>
  <si>
    <t>68|110</t>
  </si>
  <si>
    <t>68|111</t>
  </si>
  <si>
    <t>68|112</t>
  </si>
  <si>
    <t>68|113</t>
  </si>
  <si>
    <t>68|114</t>
  </si>
  <si>
    <t>68|115</t>
  </si>
  <si>
    <t>68|116</t>
  </si>
  <si>
    <t>68|117</t>
  </si>
  <si>
    <t>68|118</t>
  </si>
  <si>
    <t>68|119</t>
  </si>
  <si>
    <t>68|120</t>
  </si>
  <si>
    <t>69|69</t>
  </si>
  <si>
    <t>69|70</t>
  </si>
  <si>
    <t>69|71</t>
  </si>
  <si>
    <t>69|72</t>
  </si>
  <si>
    <t>69|73</t>
  </si>
  <si>
    <t>69|74</t>
  </si>
  <si>
    <t>69|75</t>
  </si>
  <si>
    <t>69|76</t>
  </si>
  <si>
    <t>69|77</t>
  </si>
  <si>
    <t>69|78</t>
  </si>
  <si>
    <t>69|79</t>
  </si>
  <si>
    <t>69|80</t>
  </si>
  <si>
    <t>69|81</t>
  </si>
  <si>
    <t>69|82</t>
  </si>
  <si>
    <t>69|83</t>
  </si>
  <si>
    <t>69|84</t>
  </si>
  <si>
    <t>69|85</t>
  </si>
  <si>
    <t>69|86</t>
  </si>
  <si>
    <t>69|87</t>
  </si>
  <si>
    <t>69|88</t>
  </si>
  <si>
    <t>69|89</t>
  </si>
  <si>
    <t>69|90</t>
  </si>
  <si>
    <t>69|91</t>
  </si>
  <si>
    <t>69|92</t>
  </si>
  <si>
    <t>69|93</t>
  </si>
  <si>
    <t>69|94</t>
  </si>
  <si>
    <t>69|95</t>
  </si>
  <si>
    <t>69|96</t>
  </si>
  <si>
    <t>69|97</t>
  </si>
  <si>
    <t>69|98</t>
  </si>
  <si>
    <t>69|99</t>
  </si>
  <si>
    <t>69|100</t>
  </si>
  <si>
    <t>69|101</t>
  </si>
  <si>
    <t>69|102</t>
  </si>
  <si>
    <t>69|103</t>
  </si>
  <si>
    <t>69|104</t>
  </si>
  <si>
    <t>69|105</t>
  </si>
  <si>
    <t>69|106</t>
  </si>
  <si>
    <t>69|107</t>
  </si>
  <si>
    <t>69|108</t>
  </si>
  <si>
    <t>69|109</t>
  </si>
  <si>
    <t>69|110</t>
  </si>
  <si>
    <t>69|111</t>
  </si>
  <si>
    <t>69|112</t>
  </si>
  <si>
    <t>69|113</t>
  </si>
  <si>
    <t>69|114</t>
  </si>
  <si>
    <t>69|115</t>
  </si>
  <si>
    <t>69|116</t>
  </si>
  <si>
    <t>69|117</t>
  </si>
  <si>
    <t>69|118</t>
  </si>
  <si>
    <t>69|119</t>
  </si>
  <si>
    <t>69|120</t>
  </si>
  <si>
    <t>70|70</t>
  </si>
  <si>
    <t>70|71</t>
  </si>
  <si>
    <t>70|72</t>
  </si>
  <si>
    <t>70|73</t>
  </si>
  <si>
    <t>70|74</t>
  </si>
  <si>
    <t>70|75</t>
  </si>
  <si>
    <t>70|76</t>
  </si>
  <si>
    <t>70|77</t>
  </si>
  <si>
    <t>70|78</t>
  </si>
  <si>
    <t>70|79</t>
  </si>
  <si>
    <t>70|80</t>
  </si>
  <si>
    <t>70|81</t>
  </si>
  <si>
    <t>70|82</t>
  </si>
  <si>
    <t>70|83</t>
  </si>
  <si>
    <t>70|84</t>
  </si>
  <si>
    <t>70|85</t>
  </si>
  <si>
    <t>70|86</t>
  </si>
  <si>
    <t>70|87</t>
  </si>
  <si>
    <t>70|88</t>
  </si>
  <si>
    <t>70|89</t>
  </si>
  <si>
    <t>70|90</t>
  </si>
  <si>
    <t>70|91</t>
  </si>
  <si>
    <t>70|92</t>
  </si>
  <si>
    <t>70|93</t>
  </si>
  <si>
    <t>70|94</t>
  </si>
  <si>
    <t>70|95</t>
  </si>
  <si>
    <t>70|96</t>
  </si>
  <si>
    <t>70|97</t>
  </si>
  <si>
    <t>70|98</t>
  </si>
  <si>
    <t>70|99</t>
  </si>
  <si>
    <t>70|100</t>
  </si>
  <si>
    <t>70|101</t>
  </si>
  <si>
    <t>70|102</t>
  </si>
  <si>
    <t>70|103</t>
  </si>
  <si>
    <t>70|104</t>
  </si>
  <si>
    <t>70|105</t>
  </si>
  <si>
    <t>70|106</t>
  </si>
  <si>
    <t>70|107</t>
  </si>
  <si>
    <t>70|108</t>
  </si>
  <si>
    <t>70|109</t>
  </si>
  <si>
    <t>70|110</t>
  </si>
  <si>
    <t>70|111</t>
  </si>
  <si>
    <t>70|112</t>
  </si>
  <si>
    <t>70|113</t>
  </si>
  <si>
    <t>70|114</t>
  </si>
  <si>
    <t>70|115</t>
  </si>
  <si>
    <t>70|116</t>
  </si>
  <si>
    <t>70|117</t>
  </si>
  <si>
    <t>70|118</t>
  </si>
  <si>
    <t>70|119</t>
  </si>
  <si>
    <t>70|120</t>
  </si>
  <si>
    <t>71|71</t>
  </si>
  <si>
    <t>71|72</t>
  </si>
  <si>
    <t>71|73</t>
  </si>
  <si>
    <t>71|74</t>
  </si>
  <si>
    <t>71|75</t>
  </si>
  <si>
    <t>71|76</t>
  </si>
  <si>
    <t>71|77</t>
  </si>
  <si>
    <t>71|78</t>
  </si>
  <si>
    <t>71|79</t>
  </si>
  <si>
    <t>71|80</t>
  </si>
  <si>
    <t>71|81</t>
  </si>
  <si>
    <t>71|82</t>
  </si>
  <si>
    <t>71|83</t>
  </si>
  <si>
    <t>71|84</t>
  </si>
  <si>
    <t>71|85</t>
  </si>
  <si>
    <t>71|86</t>
  </si>
  <si>
    <t>71|87</t>
  </si>
  <si>
    <t>71|88</t>
  </si>
  <si>
    <t>71|89</t>
  </si>
  <si>
    <t>71|90</t>
  </si>
  <si>
    <t>71|91</t>
  </si>
  <si>
    <t>71|92</t>
  </si>
  <si>
    <t>71|93</t>
  </si>
  <si>
    <t>71|94</t>
  </si>
  <si>
    <t>71|95</t>
  </si>
  <si>
    <t>71|96</t>
  </si>
  <si>
    <t>71|97</t>
  </si>
  <si>
    <t>71|98</t>
  </si>
  <si>
    <t>71|99</t>
  </si>
  <si>
    <t>71|100</t>
  </si>
  <si>
    <t>71|101</t>
  </si>
  <si>
    <t>71|102</t>
  </si>
  <si>
    <t>71|103</t>
  </si>
  <si>
    <t>71|104</t>
  </si>
  <si>
    <t>71|105</t>
  </si>
  <si>
    <t>71|106</t>
  </si>
  <si>
    <t>71|107</t>
  </si>
  <si>
    <t>71|108</t>
  </si>
  <si>
    <t>71|109</t>
  </si>
  <si>
    <t>71|110</t>
  </si>
  <si>
    <t>71|111</t>
  </si>
  <si>
    <t>71|112</t>
  </si>
  <si>
    <t>71|113</t>
  </si>
  <si>
    <t>71|114</t>
  </si>
  <si>
    <t>71|115</t>
  </si>
  <si>
    <t>71|116</t>
  </si>
  <si>
    <t>71|117</t>
  </si>
  <si>
    <t>71|118</t>
  </si>
  <si>
    <t>71|119</t>
  </si>
  <si>
    <t>71|120</t>
  </si>
  <si>
    <t>72|72</t>
  </si>
  <si>
    <t>72|73</t>
  </si>
  <si>
    <t>72|74</t>
  </si>
  <si>
    <t>72|75</t>
  </si>
  <si>
    <t>72|76</t>
  </si>
  <si>
    <t>72|77</t>
  </si>
  <si>
    <t>72|78</t>
  </si>
  <si>
    <t>72|79</t>
  </si>
  <si>
    <t>72|80</t>
  </si>
  <si>
    <t>72|81</t>
  </si>
  <si>
    <t>72|82</t>
  </si>
  <si>
    <t>72|83</t>
  </si>
  <si>
    <t>72|84</t>
  </si>
  <si>
    <t>72|85</t>
  </si>
  <si>
    <t>72|86</t>
  </si>
  <si>
    <t>72|87</t>
  </si>
  <si>
    <t>72|88</t>
  </si>
  <si>
    <t>72|89</t>
  </si>
  <si>
    <t>72|90</t>
  </si>
  <si>
    <t>72|91</t>
  </si>
  <si>
    <t>72|92</t>
  </si>
  <si>
    <t>72|93</t>
  </si>
  <si>
    <t>72|94</t>
  </si>
  <si>
    <t>72|95</t>
  </si>
  <si>
    <t>72|96</t>
  </si>
  <si>
    <t>72|97</t>
  </si>
  <si>
    <t>72|98</t>
  </si>
  <si>
    <t>72|99</t>
  </si>
  <si>
    <t>72|100</t>
  </si>
  <si>
    <t>72|101</t>
  </si>
  <si>
    <t>72|102</t>
  </si>
  <si>
    <t>72|103</t>
  </si>
  <si>
    <t>72|104</t>
  </si>
  <si>
    <t>72|105</t>
  </si>
  <si>
    <t>72|106</t>
  </si>
  <si>
    <t>72|107</t>
  </si>
  <si>
    <t>72|108</t>
  </si>
  <si>
    <t>72|109</t>
  </si>
  <si>
    <t>72|110</t>
  </si>
  <si>
    <t>72|111</t>
  </si>
  <si>
    <t>72|112</t>
  </si>
  <si>
    <t>72|113</t>
  </si>
  <si>
    <t>72|114</t>
  </si>
  <si>
    <t>72|115</t>
  </si>
  <si>
    <t>72|116</t>
  </si>
  <si>
    <t>72|117</t>
  </si>
  <si>
    <t>72|118</t>
  </si>
  <si>
    <t>72|119</t>
  </si>
  <si>
    <t>72|120</t>
  </si>
  <si>
    <t>73|73</t>
  </si>
  <si>
    <t>73|74</t>
  </si>
  <si>
    <t>73|75</t>
  </si>
  <si>
    <t>73|76</t>
  </si>
  <si>
    <t>73|77</t>
  </si>
  <si>
    <t>73|78</t>
  </si>
  <si>
    <t>73|79</t>
  </si>
  <si>
    <t>73|80</t>
  </si>
  <si>
    <t>73|81</t>
  </si>
  <si>
    <t>73|82</t>
  </si>
  <si>
    <t>73|83</t>
  </si>
  <si>
    <t>73|84</t>
  </si>
  <si>
    <t>73|85</t>
  </si>
  <si>
    <t>73|86</t>
  </si>
  <si>
    <t>73|87</t>
  </si>
  <si>
    <t>73|88</t>
  </si>
  <si>
    <t>73|89</t>
  </si>
  <si>
    <t>73|90</t>
  </si>
  <si>
    <t>73|91</t>
  </si>
  <si>
    <t>73|92</t>
  </si>
  <si>
    <t>73|93</t>
  </si>
  <si>
    <t>73|94</t>
  </si>
  <si>
    <t>73|95</t>
  </si>
  <si>
    <t>73|96</t>
  </si>
  <si>
    <t>73|97</t>
  </si>
  <si>
    <t>73|98</t>
  </si>
  <si>
    <t>73|99</t>
  </si>
  <si>
    <t>73|100</t>
  </si>
  <si>
    <t>73|101</t>
  </si>
  <si>
    <t>73|102</t>
  </si>
  <si>
    <t>73|103</t>
  </si>
  <si>
    <t>73|104</t>
  </si>
  <si>
    <t>73|105</t>
  </si>
  <si>
    <t>73|106</t>
  </si>
  <si>
    <t>73|107</t>
  </si>
  <si>
    <t>73|108</t>
  </si>
  <si>
    <t>73|109</t>
  </si>
  <si>
    <t>73|110</t>
  </si>
  <si>
    <t>73|111</t>
  </si>
  <si>
    <t>73|112</t>
  </si>
  <si>
    <t>73|113</t>
  </si>
  <si>
    <t>73|114</t>
  </si>
  <si>
    <t>73|115</t>
  </si>
  <si>
    <t>73|116</t>
  </si>
  <si>
    <t>73|117</t>
  </si>
  <si>
    <t>73|118</t>
  </si>
  <si>
    <t>73|119</t>
  </si>
  <si>
    <t>73|120</t>
  </si>
  <si>
    <t>74|74</t>
  </si>
  <si>
    <t>74|75</t>
  </si>
  <si>
    <t>74|76</t>
  </si>
  <si>
    <t>74|77</t>
  </si>
  <si>
    <t>74|78</t>
  </si>
  <si>
    <t>74|79</t>
  </si>
  <si>
    <t>74|80</t>
  </si>
  <si>
    <t>74|81</t>
  </si>
  <si>
    <t>74|82</t>
  </si>
  <si>
    <t>74|83</t>
  </si>
  <si>
    <t>74|84</t>
  </si>
  <si>
    <t>74|85</t>
  </si>
  <si>
    <t>74|86</t>
  </si>
  <si>
    <t>74|87</t>
  </si>
  <si>
    <t>74|88</t>
  </si>
  <si>
    <t>74|89</t>
  </si>
  <si>
    <t>74|90</t>
  </si>
  <si>
    <t>74|91</t>
  </si>
  <si>
    <t>74|92</t>
  </si>
  <si>
    <t>74|93</t>
  </si>
  <si>
    <t>74|94</t>
  </si>
  <si>
    <t>74|95</t>
  </si>
  <si>
    <t>74|96</t>
  </si>
  <si>
    <t>74|97</t>
  </si>
  <si>
    <t>74|98</t>
  </si>
  <si>
    <t>74|99</t>
  </si>
  <si>
    <t>74|100</t>
  </si>
  <si>
    <t>74|101</t>
  </si>
  <si>
    <t>74|102</t>
  </si>
  <si>
    <t>74|103</t>
  </si>
  <si>
    <t>74|104</t>
  </si>
  <si>
    <t>74|105</t>
  </si>
  <si>
    <t>74|106</t>
  </si>
  <si>
    <t>74|107</t>
  </si>
  <si>
    <t>74|108</t>
  </si>
  <si>
    <t>74|109</t>
  </si>
  <si>
    <t>74|110</t>
  </si>
  <si>
    <t>74|111</t>
  </si>
  <si>
    <t>74|112</t>
  </si>
  <si>
    <t>74|113</t>
  </si>
  <si>
    <t>74|114</t>
  </si>
  <si>
    <t>74|115</t>
  </si>
  <si>
    <t>74|116</t>
  </si>
  <si>
    <t>74|117</t>
  </si>
  <si>
    <t>74|118</t>
  </si>
  <si>
    <t>74|119</t>
  </si>
  <si>
    <t>74|120</t>
  </si>
  <si>
    <t>75|75</t>
  </si>
  <si>
    <t>75|76</t>
  </si>
  <si>
    <t>75|77</t>
  </si>
  <si>
    <t>75|78</t>
  </si>
  <si>
    <t>75|79</t>
  </si>
  <si>
    <t>75|80</t>
  </si>
  <si>
    <t>75|81</t>
  </si>
  <si>
    <t>75|82</t>
  </si>
  <si>
    <t>75|83</t>
  </si>
  <si>
    <t>75|84</t>
  </si>
  <si>
    <t>75|85</t>
  </si>
  <si>
    <t>75|86</t>
  </si>
  <si>
    <t>75|87</t>
  </si>
  <si>
    <t>75|88</t>
  </si>
  <si>
    <t>75|89</t>
  </si>
  <si>
    <t>75|90</t>
  </si>
  <si>
    <t>75|91</t>
  </si>
  <si>
    <t>75|92</t>
  </si>
  <si>
    <t>75|93</t>
  </si>
  <si>
    <t>75|94</t>
  </si>
  <si>
    <t>75|95</t>
  </si>
  <si>
    <t>75|96</t>
  </si>
  <si>
    <t>75|97</t>
  </si>
  <si>
    <t>75|98</t>
  </si>
  <si>
    <t>75|99</t>
  </si>
  <si>
    <t>75|100</t>
  </si>
  <si>
    <t>75|101</t>
  </si>
  <si>
    <t>75|102</t>
  </si>
  <si>
    <t>75|103</t>
  </si>
  <si>
    <t>75|104</t>
  </si>
  <si>
    <t>75|105</t>
  </si>
  <si>
    <t>75|106</t>
  </si>
  <si>
    <t>75|107</t>
  </si>
  <si>
    <t>75|108</t>
  </si>
  <si>
    <t>75|109</t>
  </si>
  <si>
    <t>75|110</t>
  </si>
  <si>
    <t>75|111</t>
  </si>
  <si>
    <t>75|112</t>
  </si>
  <si>
    <t>75|113</t>
  </si>
  <si>
    <t>75|114</t>
  </si>
  <si>
    <t>75|115</t>
  </si>
  <si>
    <t>75|116</t>
  </si>
  <si>
    <t>75|117</t>
  </si>
  <si>
    <t>75|118</t>
  </si>
  <si>
    <t>75|119</t>
  </si>
  <si>
    <t>75|120</t>
  </si>
  <si>
    <t>76|76</t>
  </si>
  <si>
    <t>76|77</t>
  </si>
  <si>
    <t>76|78</t>
  </si>
  <si>
    <t>76|79</t>
  </si>
  <si>
    <t>76|80</t>
  </si>
  <si>
    <t>76|81</t>
  </si>
  <si>
    <t>76|82</t>
  </si>
  <si>
    <t>76|83</t>
  </si>
  <si>
    <t>76|84</t>
  </si>
  <si>
    <t>76|85</t>
  </si>
  <si>
    <t>76|86</t>
  </si>
  <si>
    <t>76|87</t>
  </si>
  <si>
    <t>76|88</t>
  </si>
  <si>
    <t>76|89</t>
  </si>
  <si>
    <t>76|90</t>
  </si>
  <si>
    <t>76|91</t>
  </si>
  <si>
    <t>76|92</t>
  </si>
  <si>
    <t>76|93</t>
  </si>
  <si>
    <t>76|94</t>
  </si>
  <si>
    <t>76|95</t>
  </si>
  <si>
    <t>76|96</t>
  </si>
  <si>
    <t>76|97</t>
  </si>
  <si>
    <t>76|98</t>
  </si>
  <si>
    <t>76|99</t>
  </si>
  <si>
    <t>76|100</t>
  </si>
  <si>
    <t>76|101</t>
  </si>
  <si>
    <t>76|102</t>
  </si>
  <si>
    <t>76|103</t>
  </si>
  <si>
    <t>76|104</t>
  </si>
  <si>
    <t>76|105</t>
  </si>
  <si>
    <t>76|106</t>
  </si>
  <si>
    <t>76|107</t>
  </si>
  <si>
    <t>76|108</t>
  </si>
  <si>
    <t>76|109</t>
  </si>
  <si>
    <t>76|110</t>
  </si>
  <si>
    <t>76|111</t>
  </si>
  <si>
    <t>76|112</t>
  </si>
  <si>
    <t>76|113</t>
  </si>
  <si>
    <t>76|114</t>
  </si>
  <si>
    <t>76|115</t>
  </si>
  <si>
    <t>76|116</t>
  </si>
  <si>
    <t>76|117</t>
  </si>
  <si>
    <t>76|118</t>
  </si>
  <si>
    <t>76|119</t>
  </si>
  <si>
    <t>76|120</t>
  </si>
  <si>
    <t>77|77</t>
  </si>
  <si>
    <t>77|78</t>
  </si>
  <si>
    <t>77|79</t>
  </si>
  <si>
    <t>77|80</t>
  </si>
  <si>
    <t>77|81</t>
  </si>
  <si>
    <t>77|82</t>
  </si>
  <si>
    <t>77|83</t>
  </si>
  <si>
    <t>77|84</t>
  </si>
  <si>
    <t>77|85</t>
  </si>
  <si>
    <t>77|86</t>
  </si>
  <si>
    <t>77|87</t>
  </si>
  <si>
    <t>77|88</t>
  </si>
  <si>
    <t>77|89</t>
  </si>
  <si>
    <t>77|90</t>
  </si>
  <si>
    <t>77|91</t>
  </si>
  <si>
    <t>77|92</t>
  </si>
  <si>
    <t>77|93</t>
  </si>
  <si>
    <t>77|94</t>
  </si>
  <si>
    <t>77|95</t>
  </si>
  <si>
    <t>77|96</t>
  </si>
  <si>
    <t>77|97</t>
  </si>
  <si>
    <t>77|98</t>
  </si>
  <si>
    <t>77|99</t>
  </si>
  <si>
    <t>77|100</t>
  </si>
  <si>
    <t>77|101</t>
  </si>
  <si>
    <t>77|102</t>
  </si>
  <si>
    <t>77|103</t>
  </si>
  <si>
    <t>77|104</t>
  </si>
  <si>
    <t>77|105</t>
  </si>
  <si>
    <t>77|106</t>
  </si>
  <si>
    <t>77|107</t>
  </si>
  <si>
    <t>77|108</t>
  </si>
  <si>
    <t>77|109</t>
  </si>
  <si>
    <t>77|110</t>
  </si>
  <si>
    <t>77|111</t>
  </si>
  <si>
    <t>77|112</t>
  </si>
  <si>
    <t>77|113</t>
  </si>
  <si>
    <t>77|114</t>
  </si>
  <si>
    <t>77|115</t>
  </si>
  <si>
    <t>77|116</t>
  </si>
  <si>
    <t>77|117</t>
  </si>
  <si>
    <t>77|118</t>
  </si>
  <si>
    <t>77|119</t>
  </si>
  <si>
    <t>77|120</t>
  </si>
  <si>
    <t>78|78</t>
  </si>
  <si>
    <t>78|79</t>
  </si>
  <si>
    <t>78|80</t>
  </si>
  <si>
    <t>78|81</t>
  </si>
  <si>
    <t>78|82</t>
  </si>
  <si>
    <t>78|83</t>
  </si>
  <si>
    <t>78|84</t>
  </si>
  <si>
    <t>78|85</t>
  </si>
  <si>
    <t>78|86</t>
  </si>
  <si>
    <t>78|87</t>
  </si>
  <si>
    <t>78|88</t>
  </si>
  <si>
    <t>78|89</t>
  </si>
  <si>
    <t>78|90</t>
  </si>
  <si>
    <t>78|91</t>
  </si>
  <si>
    <t>78|92</t>
  </si>
  <si>
    <t>78|93</t>
  </si>
  <si>
    <t>78|94</t>
  </si>
  <si>
    <t>78|95</t>
  </si>
  <si>
    <t>78|96</t>
  </si>
  <si>
    <t>78|97</t>
  </si>
  <si>
    <t>78|98</t>
  </si>
  <si>
    <t>78|99</t>
  </si>
  <si>
    <t>78|100</t>
  </si>
  <si>
    <t>78|101</t>
  </si>
  <si>
    <t>78|102</t>
  </si>
  <si>
    <t>78|103</t>
  </si>
  <si>
    <t>78|104</t>
  </si>
  <si>
    <t>78|105</t>
  </si>
  <si>
    <t>78|106</t>
  </si>
  <si>
    <t>78|107</t>
  </si>
  <si>
    <t>78|108</t>
  </si>
  <si>
    <t>78|109</t>
  </si>
  <si>
    <t>78|110</t>
  </si>
  <si>
    <t>78|111</t>
  </si>
  <si>
    <t>78|112</t>
  </si>
  <si>
    <t>78|113</t>
  </si>
  <si>
    <t>78|114</t>
  </si>
  <si>
    <t>78|115</t>
  </si>
  <si>
    <t>78|116</t>
  </si>
  <si>
    <t>78|117</t>
  </si>
  <si>
    <t>78|118</t>
  </si>
  <si>
    <t>78|119</t>
  </si>
  <si>
    <t>78|120</t>
  </si>
  <si>
    <t>79|79</t>
  </si>
  <si>
    <t>79|80</t>
  </si>
  <si>
    <t>79|81</t>
  </si>
  <si>
    <t>79|82</t>
  </si>
  <si>
    <t>79|83</t>
  </si>
  <si>
    <t>79|84</t>
  </si>
  <si>
    <t>79|85</t>
  </si>
  <si>
    <t>79|86</t>
  </si>
  <si>
    <t>79|87</t>
  </si>
  <si>
    <t>79|88</t>
  </si>
  <si>
    <t>79|89</t>
  </si>
  <si>
    <t>79|90</t>
  </si>
  <si>
    <t>79|91</t>
  </si>
  <si>
    <t>79|92</t>
  </si>
  <si>
    <t>79|93</t>
  </si>
  <si>
    <t>79|94</t>
  </si>
  <si>
    <t>79|95</t>
  </si>
  <si>
    <t>79|96</t>
  </si>
  <si>
    <t>79|97</t>
  </si>
  <si>
    <t>79|98</t>
  </si>
  <si>
    <t>79|99</t>
  </si>
  <si>
    <t>79|100</t>
  </si>
  <si>
    <t>79|101</t>
  </si>
  <si>
    <t>79|102</t>
  </si>
  <si>
    <t>79|103</t>
  </si>
  <si>
    <t>79|104</t>
  </si>
  <si>
    <t>79|105</t>
  </si>
  <si>
    <t>79|106</t>
  </si>
  <si>
    <t>79|107</t>
  </si>
  <si>
    <t>79|108</t>
  </si>
  <si>
    <t>79|109</t>
  </si>
  <si>
    <t>79|110</t>
  </si>
  <si>
    <t>79|111</t>
  </si>
  <si>
    <t>79|112</t>
  </si>
  <si>
    <t>79|113</t>
  </si>
  <si>
    <t>79|114</t>
  </si>
  <si>
    <t>79|115</t>
  </si>
  <si>
    <t>79|116</t>
  </si>
  <si>
    <t>79|117</t>
  </si>
  <si>
    <t>79|118</t>
  </si>
  <si>
    <t>79|119</t>
  </si>
  <si>
    <t>79|120</t>
  </si>
  <si>
    <t>80|80</t>
  </si>
  <si>
    <t>80|81</t>
  </si>
  <si>
    <t>80|82</t>
  </si>
  <si>
    <t>80|83</t>
  </si>
  <si>
    <t>80|84</t>
  </si>
  <si>
    <t>80|85</t>
  </si>
  <si>
    <t>80|86</t>
  </si>
  <si>
    <t>80|87</t>
  </si>
  <si>
    <t>80|88</t>
  </si>
  <si>
    <t>80|89</t>
  </si>
  <si>
    <t>80|90</t>
  </si>
  <si>
    <t>80|91</t>
  </si>
  <si>
    <t>80|92</t>
  </si>
  <si>
    <t>80|93</t>
  </si>
  <si>
    <t>80|94</t>
  </si>
  <si>
    <t>80|95</t>
  </si>
  <si>
    <t>80|96</t>
  </si>
  <si>
    <t>80|97</t>
  </si>
  <si>
    <t>80|98</t>
  </si>
  <si>
    <t>80|99</t>
  </si>
  <si>
    <t>80|100</t>
  </si>
  <si>
    <t>80|101</t>
  </si>
  <si>
    <t>80|102</t>
  </si>
  <si>
    <t>80|103</t>
  </si>
  <si>
    <t>80|104</t>
  </si>
  <si>
    <t>80|105</t>
  </si>
  <si>
    <t>80|106</t>
  </si>
  <si>
    <t>80|107</t>
  </si>
  <si>
    <t>80|108</t>
  </si>
  <si>
    <t>80|109</t>
  </si>
  <si>
    <t>80|110</t>
  </si>
  <si>
    <t>80|111</t>
  </si>
  <si>
    <t>80|112</t>
  </si>
  <si>
    <t>80|113</t>
  </si>
  <si>
    <t>80|114</t>
  </si>
  <si>
    <t>80|115</t>
  </si>
  <si>
    <t>80|116</t>
  </si>
  <si>
    <t>80|117</t>
  </si>
  <si>
    <t>80|118</t>
  </si>
  <si>
    <t>80|119</t>
  </si>
  <si>
    <t>80|120</t>
  </si>
  <si>
    <t>81|81</t>
  </si>
  <si>
    <t>81|82</t>
  </si>
  <si>
    <t>81|83</t>
  </si>
  <si>
    <t>81|84</t>
  </si>
  <si>
    <t>81|85</t>
  </si>
  <si>
    <t>81|86</t>
  </si>
  <si>
    <t>81|87</t>
  </si>
  <si>
    <t>81|88</t>
  </si>
  <si>
    <t>81|89</t>
  </si>
  <si>
    <t>81|90</t>
  </si>
  <si>
    <t>81|91</t>
  </si>
  <si>
    <t>81|92</t>
  </si>
  <si>
    <t>81|93</t>
  </si>
  <si>
    <t>81|94</t>
  </si>
  <si>
    <t>81|95</t>
  </si>
  <si>
    <t>81|96</t>
  </si>
  <si>
    <t>81|97</t>
  </si>
  <si>
    <t>81|98</t>
  </si>
  <si>
    <t>81|99</t>
  </si>
  <si>
    <t>81|100</t>
  </si>
  <si>
    <t>81|101</t>
  </si>
  <si>
    <t>81|102</t>
  </si>
  <si>
    <t>81|103</t>
  </si>
  <si>
    <t>81|104</t>
  </si>
  <si>
    <t>81|105</t>
  </si>
  <si>
    <t>81|106</t>
  </si>
  <si>
    <t>81|107</t>
  </si>
  <si>
    <t>81|108</t>
  </si>
  <si>
    <t>81|109</t>
  </si>
  <si>
    <t>81|110</t>
  </si>
  <si>
    <t>81|111</t>
  </si>
  <si>
    <t>81|112</t>
  </si>
  <si>
    <t>81|113</t>
  </si>
  <si>
    <t>81|114</t>
  </si>
  <si>
    <t>81|115</t>
  </si>
  <si>
    <t>81|116</t>
  </si>
  <si>
    <t>81|117</t>
  </si>
  <si>
    <t>81|118</t>
  </si>
  <si>
    <t>81|119</t>
  </si>
  <si>
    <t>81|120</t>
  </si>
  <si>
    <t>82|82</t>
  </si>
  <si>
    <t>82|83</t>
  </si>
  <si>
    <t>82|84</t>
  </si>
  <si>
    <t>82|85</t>
  </si>
  <si>
    <t>82|86</t>
  </si>
  <si>
    <t>82|87</t>
  </si>
  <si>
    <t>82|88</t>
  </si>
  <si>
    <t>82|89</t>
  </si>
  <si>
    <t>82|90</t>
  </si>
  <si>
    <t>82|91</t>
  </si>
  <si>
    <t>82|92</t>
  </si>
  <si>
    <t>82|93</t>
  </si>
  <si>
    <t>82|94</t>
  </si>
  <si>
    <t>82|95</t>
  </si>
  <si>
    <t>82|96</t>
  </si>
  <si>
    <t>82|97</t>
  </si>
  <si>
    <t>82|98</t>
  </si>
  <si>
    <t>82|99</t>
  </si>
  <si>
    <t>82|100</t>
  </si>
  <si>
    <t>82|101</t>
  </si>
  <si>
    <t>82|102</t>
  </si>
  <si>
    <t>82|103</t>
  </si>
  <si>
    <t>82|104</t>
  </si>
  <si>
    <t>82|105</t>
  </si>
  <si>
    <t>82|106</t>
  </si>
  <si>
    <t>82|107</t>
  </si>
  <si>
    <t>82|108</t>
  </si>
  <si>
    <t>82|109</t>
  </si>
  <si>
    <t>82|110</t>
  </si>
  <si>
    <t>82|111</t>
  </si>
  <si>
    <t>82|112</t>
  </si>
  <si>
    <t>82|113</t>
  </si>
  <si>
    <t>82|114</t>
  </si>
  <si>
    <t>82|115</t>
  </si>
  <si>
    <t>82|116</t>
  </si>
  <si>
    <t>82|117</t>
  </si>
  <si>
    <t>82|118</t>
  </si>
  <si>
    <t>82|119</t>
  </si>
  <si>
    <t>82|120</t>
  </si>
  <si>
    <t>83|83</t>
  </si>
  <si>
    <t>83|84</t>
  </si>
  <si>
    <t>83|85</t>
  </si>
  <si>
    <t>83|86</t>
  </si>
  <si>
    <t>83|87</t>
  </si>
  <si>
    <t>83|88</t>
  </si>
  <si>
    <t>83|89</t>
  </si>
  <si>
    <t>83|90</t>
  </si>
  <si>
    <t>83|91</t>
  </si>
  <si>
    <t>83|92</t>
  </si>
  <si>
    <t>83|93</t>
  </si>
  <si>
    <t>83|94</t>
  </si>
  <si>
    <t>83|95</t>
  </si>
  <si>
    <t>83|96</t>
  </si>
  <si>
    <t>83|97</t>
  </si>
  <si>
    <t>83|98</t>
  </si>
  <si>
    <t>83|99</t>
  </si>
  <si>
    <t>83|100</t>
  </si>
  <si>
    <t>83|101</t>
  </si>
  <si>
    <t>83|102</t>
  </si>
  <si>
    <t>83|103</t>
  </si>
  <si>
    <t>83|104</t>
  </si>
  <si>
    <t>83|105</t>
  </si>
  <si>
    <t>83|106</t>
  </si>
  <si>
    <t>83|107</t>
  </si>
  <si>
    <t>83|108</t>
  </si>
  <si>
    <t>83|109</t>
  </si>
  <si>
    <t>83|110</t>
  </si>
  <si>
    <t>83|111</t>
  </si>
  <si>
    <t>83|112</t>
  </si>
  <si>
    <t>83|113</t>
  </si>
  <si>
    <t>83|114</t>
  </si>
  <si>
    <t>83|115</t>
  </si>
  <si>
    <t>83|116</t>
  </si>
  <si>
    <t>83|117</t>
  </si>
  <si>
    <t>83|118</t>
  </si>
  <si>
    <t>83|119</t>
  </si>
  <si>
    <t>83|120</t>
  </si>
  <si>
    <t>84|84</t>
  </si>
  <si>
    <t>84|85</t>
  </si>
  <si>
    <t>84|86</t>
  </si>
  <si>
    <t>84|87</t>
  </si>
  <si>
    <t>84|88</t>
  </si>
  <si>
    <t>84|89</t>
  </si>
  <si>
    <t>84|90</t>
  </si>
  <si>
    <t>84|91</t>
  </si>
  <si>
    <t>84|92</t>
  </si>
  <si>
    <t>84|93</t>
  </si>
  <si>
    <t>84|94</t>
  </si>
  <si>
    <t>84|95</t>
  </si>
  <si>
    <t>84|96</t>
  </si>
  <si>
    <t>84|97</t>
  </si>
  <si>
    <t>84|98</t>
  </si>
  <si>
    <t>84|99</t>
  </si>
  <si>
    <t>84|100</t>
  </si>
  <si>
    <t>84|101</t>
  </si>
  <si>
    <t>84|102</t>
  </si>
  <si>
    <t>84|103</t>
  </si>
  <si>
    <t>84|104</t>
  </si>
  <si>
    <t>84|105</t>
  </si>
  <si>
    <t>84|106</t>
  </si>
  <si>
    <t>84|107</t>
  </si>
  <si>
    <t>84|108</t>
  </si>
  <si>
    <t>84|109</t>
  </si>
  <si>
    <t>84|110</t>
  </si>
  <si>
    <t>84|111</t>
  </si>
  <si>
    <t>84|112</t>
  </si>
  <si>
    <t>84|113</t>
  </si>
  <si>
    <t>84|114</t>
  </si>
  <si>
    <t>84|115</t>
  </si>
  <si>
    <t>84|116</t>
  </si>
  <si>
    <t>84|117</t>
  </si>
  <si>
    <t>84|118</t>
  </si>
  <si>
    <t>84|119</t>
  </si>
  <si>
    <t>84|120</t>
  </si>
  <si>
    <t>85|85</t>
  </si>
  <si>
    <t>85|86</t>
  </si>
  <si>
    <t>85|87</t>
  </si>
  <si>
    <t>85|88</t>
  </si>
  <si>
    <t>85|89</t>
  </si>
  <si>
    <t>85|90</t>
  </si>
  <si>
    <t>85|91</t>
  </si>
  <si>
    <t>85|92</t>
  </si>
  <si>
    <t>85|93</t>
  </si>
  <si>
    <t>85|94</t>
  </si>
  <si>
    <t>85|95</t>
  </si>
  <si>
    <t>85|96</t>
  </si>
  <si>
    <t>85|97</t>
  </si>
  <si>
    <t>85|98</t>
  </si>
  <si>
    <t>85|99</t>
  </si>
  <si>
    <t>85|100</t>
  </si>
  <si>
    <t>85|101</t>
  </si>
  <si>
    <t>85|102</t>
  </si>
  <si>
    <t>85|103</t>
  </si>
  <si>
    <t>85|104</t>
  </si>
  <si>
    <t>85|105</t>
  </si>
  <si>
    <t>85|106</t>
  </si>
  <si>
    <t>85|107</t>
  </si>
  <si>
    <t>85|108</t>
  </si>
  <si>
    <t>85|109</t>
  </si>
  <si>
    <t>85|110</t>
  </si>
  <si>
    <t>85|111</t>
  </si>
  <si>
    <t>85|112</t>
  </si>
  <si>
    <t>85|113</t>
  </si>
  <si>
    <t>85|114</t>
  </si>
  <si>
    <t>85|115</t>
  </si>
  <si>
    <t>85|116</t>
  </si>
  <si>
    <t>85|117</t>
  </si>
  <si>
    <t>85|118</t>
  </si>
  <si>
    <t>85|119</t>
  </si>
  <si>
    <t>85|120</t>
  </si>
  <si>
    <t>86|86</t>
  </si>
  <si>
    <t>86|87</t>
  </si>
  <si>
    <t>86|88</t>
  </si>
  <si>
    <t>86|89</t>
  </si>
  <si>
    <t>86|90</t>
  </si>
  <si>
    <t>86|91</t>
  </si>
  <si>
    <t>86|92</t>
  </si>
  <si>
    <t>86|93</t>
  </si>
  <si>
    <t>86|94</t>
  </si>
  <si>
    <t>86|95</t>
  </si>
  <si>
    <t>86|96</t>
  </si>
  <si>
    <t>86|97</t>
  </si>
  <si>
    <t>86|98</t>
  </si>
  <si>
    <t>86|99</t>
  </si>
  <si>
    <t>86|100</t>
  </si>
  <si>
    <t>86|101</t>
  </si>
  <si>
    <t>86|102</t>
  </si>
  <si>
    <t>86|103</t>
  </si>
  <si>
    <t>86|104</t>
  </si>
  <si>
    <t>86|105</t>
  </si>
  <si>
    <t>86|106</t>
  </si>
  <si>
    <t>86|107</t>
  </si>
  <si>
    <t>86|108</t>
  </si>
  <si>
    <t>86|109</t>
  </si>
  <si>
    <t>86|110</t>
  </si>
  <si>
    <t>86|111</t>
  </si>
  <si>
    <t>86|112</t>
  </si>
  <si>
    <t>86|113</t>
  </si>
  <si>
    <t>86|114</t>
  </si>
  <si>
    <t>86|115</t>
  </si>
  <si>
    <t>86|116</t>
  </si>
  <si>
    <t>86|117</t>
  </si>
  <si>
    <t>86|118</t>
  </si>
  <si>
    <t>86|119</t>
  </si>
  <si>
    <t>86|120</t>
  </si>
  <si>
    <t>87|87</t>
  </si>
  <si>
    <t>87|88</t>
  </si>
  <si>
    <t>87|89</t>
  </si>
  <si>
    <t>87|90</t>
  </si>
  <si>
    <t>87|91</t>
  </si>
  <si>
    <t>87|92</t>
  </si>
  <si>
    <t>87|93</t>
  </si>
  <si>
    <t>87|94</t>
  </si>
  <si>
    <t>87|95</t>
  </si>
  <si>
    <t>87|96</t>
  </si>
  <si>
    <t>87|97</t>
  </si>
  <si>
    <t>87|98</t>
  </si>
  <si>
    <t>87|99</t>
  </si>
  <si>
    <t>87|100</t>
  </si>
  <si>
    <t>87|101</t>
  </si>
  <si>
    <t>87|102</t>
  </si>
  <si>
    <t>87|103</t>
  </si>
  <si>
    <t>87|104</t>
  </si>
  <si>
    <t>87|105</t>
  </si>
  <si>
    <t>87|106</t>
  </si>
  <si>
    <t>87|107</t>
  </si>
  <si>
    <t>87|108</t>
  </si>
  <si>
    <t>87|109</t>
  </si>
  <si>
    <t>87|110</t>
  </si>
  <si>
    <t>87|111</t>
  </si>
  <si>
    <t>87|112</t>
  </si>
  <si>
    <t>87|113</t>
  </si>
  <si>
    <t>87|114</t>
  </si>
  <si>
    <t>87|115</t>
  </si>
  <si>
    <t>87|116</t>
  </si>
  <si>
    <t>87|117</t>
  </si>
  <si>
    <t>87|118</t>
  </si>
  <si>
    <t>87|119</t>
  </si>
  <si>
    <t>87|120</t>
  </si>
  <si>
    <t>88|88</t>
  </si>
  <si>
    <t>88|89</t>
  </si>
  <si>
    <t>88|90</t>
  </si>
  <si>
    <t>88|91</t>
  </si>
  <si>
    <t>88|92</t>
  </si>
  <si>
    <t>88|93</t>
  </si>
  <si>
    <t>88|94</t>
  </si>
  <si>
    <t>88|95</t>
  </si>
  <si>
    <t>88|96</t>
  </si>
  <si>
    <t>88|97</t>
  </si>
  <si>
    <t>88|98</t>
  </si>
  <si>
    <t>88|99</t>
  </si>
  <si>
    <t>88|100</t>
  </si>
  <si>
    <t>88|101</t>
  </si>
  <si>
    <t>88|102</t>
  </si>
  <si>
    <t>88|103</t>
  </si>
  <si>
    <t>88|104</t>
  </si>
  <si>
    <t>88|105</t>
  </si>
  <si>
    <t>88|106</t>
  </si>
  <si>
    <t>88|107</t>
  </si>
  <si>
    <t>88|108</t>
  </si>
  <si>
    <t>88|109</t>
  </si>
  <si>
    <t>88|110</t>
  </si>
  <si>
    <t>88|111</t>
  </si>
  <si>
    <t>88|112</t>
  </si>
  <si>
    <t>88|113</t>
  </si>
  <si>
    <t>88|114</t>
  </si>
  <si>
    <t>88|115</t>
  </si>
  <si>
    <t>88|116</t>
  </si>
  <si>
    <t>88|117</t>
  </si>
  <si>
    <t>88|118</t>
  </si>
  <si>
    <t>88|119</t>
  </si>
  <si>
    <t>88|120</t>
  </si>
  <si>
    <t>89|89</t>
  </si>
  <si>
    <t>89|90</t>
  </si>
  <si>
    <t>89|91</t>
  </si>
  <si>
    <t>89|92</t>
  </si>
  <si>
    <t>89|93</t>
  </si>
  <si>
    <t>89|94</t>
  </si>
  <si>
    <t>89|95</t>
  </si>
  <si>
    <t>89|96</t>
  </si>
  <si>
    <t>89|97</t>
  </si>
  <si>
    <t>89|98</t>
  </si>
  <si>
    <t>89|99</t>
  </si>
  <si>
    <t>89|100</t>
  </si>
  <si>
    <t>89|101</t>
  </si>
  <si>
    <t>89|102</t>
  </si>
  <si>
    <t>89|103</t>
  </si>
  <si>
    <t>89|104</t>
  </si>
  <si>
    <t>89|105</t>
  </si>
  <si>
    <t>89|106</t>
  </si>
  <si>
    <t>89|107</t>
  </si>
  <si>
    <t>89|108</t>
  </si>
  <si>
    <t>89|109</t>
  </si>
  <si>
    <t>89|110</t>
  </si>
  <si>
    <t>89|111</t>
  </si>
  <si>
    <t>89|112</t>
  </si>
  <si>
    <t>89|113</t>
  </si>
  <si>
    <t>89|114</t>
  </si>
  <si>
    <t>89|115</t>
  </si>
  <si>
    <t>89|116</t>
  </si>
  <si>
    <t>89|117</t>
  </si>
  <si>
    <t>89|118</t>
  </si>
  <si>
    <t>89|119</t>
  </si>
  <si>
    <t>89|120</t>
  </si>
  <si>
    <t>90|90</t>
  </si>
  <si>
    <t>90|91</t>
  </si>
  <si>
    <t>90|92</t>
  </si>
  <si>
    <t>90|93</t>
  </si>
  <si>
    <t>90|94</t>
  </si>
  <si>
    <t>90|95</t>
  </si>
  <si>
    <t>90|96</t>
  </si>
  <si>
    <t>90|97</t>
  </si>
  <si>
    <t>90|98</t>
  </si>
  <si>
    <t>90|99</t>
  </si>
  <si>
    <t>90|100</t>
  </si>
  <si>
    <t>90|101</t>
  </si>
  <si>
    <t>90|102</t>
  </si>
  <si>
    <t>90|103</t>
  </si>
  <si>
    <t>90|104</t>
  </si>
  <si>
    <t>90|105</t>
  </si>
  <si>
    <t>90|106</t>
  </si>
  <si>
    <t>90|107</t>
  </si>
  <si>
    <t>90|108</t>
  </si>
  <si>
    <t>90|109</t>
  </si>
  <si>
    <t>90|110</t>
  </si>
  <si>
    <t>90|111</t>
  </si>
  <si>
    <t>90|112</t>
  </si>
  <si>
    <t>90|113</t>
  </si>
  <si>
    <t>90|114</t>
  </si>
  <si>
    <t>90|115</t>
  </si>
  <si>
    <t>90|116</t>
  </si>
  <si>
    <t>90|117</t>
  </si>
  <si>
    <t>90|118</t>
  </si>
  <si>
    <t>90|119</t>
  </si>
  <si>
    <t>90|120</t>
  </si>
  <si>
    <t>91|91</t>
  </si>
  <si>
    <t>91|92</t>
  </si>
  <si>
    <t>91|93</t>
  </si>
  <si>
    <t>91|94</t>
  </si>
  <si>
    <t>91|95</t>
  </si>
  <si>
    <t>91|96</t>
  </si>
  <si>
    <t>91|97</t>
  </si>
  <si>
    <t>91|98</t>
  </si>
  <si>
    <t>91|99</t>
  </si>
  <si>
    <t>91|100</t>
  </si>
  <si>
    <t>91|101</t>
  </si>
  <si>
    <t>91|102</t>
  </si>
  <si>
    <t>91|103</t>
  </si>
  <si>
    <t>91|104</t>
  </si>
  <si>
    <t>91|105</t>
  </si>
  <si>
    <t>91|106</t>
  </si>
  <si>
    <t>91|107</t>
  </si>
  <si>
    <t>91|108</t>
  </si>
  <si>
    <t>91|109</t>
  </si>
  <si>
    <t>91|110</t>
  </si>
  <si>
    <t>91|111</t>
  </si>
  <si>
    <t>91|112</t>
  </si>
  <si>
    <t>91|113</t>
  </si>
  <si>
    <t>91|114</t>
  </si>
  <si>
    <t>91|115</t>
  </si>
  <si>
    <t>91|116</t>
  </si>
  <si>
    <t>91|117</t>
  </si>
  <si>
    <t>91|118</t>
  </si>
  <si>
    <t>91|119</t>
  </si>
  <si>
    <t>91|120</t>
  </si>
  <si>
    <t>92|92</t>
  </si>
  <si>
    <t>92|93</t>
  </si>
  <si>
    <t>92|94</t>
  </si>
  <si>
    <t>92|95</t>
  </si>
  <si>
    <t>92|96</t>
  </si>
  <si>
    <t>92|97</t>
  </si>
  <si>
    <t>92|98</t>
  </si>
  <si>
    <t>92|99</t>
  </si>
  <si>
    <t>92|100</t>
  </si>
  <si>
    <t>92|101</t>
  </si>
  <si>
    <t>92|102</t>
  </si>
  <si>
    <t>92|103</t>
  </si>
  <si>
    <t>92|104</t>
  </si>
  <si>
    <t>92|105</t>
  </si>
  <si>
    <t>92|106</t>
  </si>
  <si>
    <t>92|107</t>
  </si>
  <si>
    <t>92|108</t>
  </si>
  <si>
    <t>92|109</t>
  </si>
  <si>
    <t>92|110</t>
  </si>
  <si>
    <t>92|111</t>
  </si>
  <si>
    <t>92|112</t>
  </si>
  <si>
    <t>92|113</t>
  </si>
  <si>
    <t>92|114</t>
  </si>
  <si>
    <t>92|115</t>
  </si>
  <si>
    <t>92|116</t>
  </si>
  <si>
    <t>92|117</t>
  </si>
  <si>
    <t>92|118</t>
  </si>
  <si>
    <t>92|119</t>
  </si>
  <si>
    <t>92|120</t>
  </si>
  <si>
    <t>93|93</t>
  </si>
  <si>
    <t>93|94</t>
  </si>
  <si>
    <t>93|95</t>
  </si>
  <si>
    <t>93|96</t>
  </si>
  <si>
    <t>93|97</t>
  </si>
  <si>
    <t>93|98</t>
  </si>
  <si>
    <t>93|99</t>
  </si>
  <si>
    <t>93|100</t>
  </si>
  <si>
    <t>93|101</t>
  </si>
  <si>
    <t>93|102</t>
  </si>
  <si>
    <t>93|103</t>
  </si>
  <si>
    <t>93|104</t>
  </si>
  <si>
    <t>93|105</t>
  </si>
  <si>
    <t>93|106</t>
  </si>
  <si>
    <t>93|107</t>
  </si>
  <si>
    <t>93|108</t>
  </si>
  <si>
    <t>93|109</t>
  </si>
  <si>
    <t>93|110</t>
  </si>
  <si>
    <t>93|111</t>
  </si>
  <si>
    <t>93|112</t>
  </si>
  <si>
    <t>93|113</t>
  </si>
  <si>
    <t>93|114</t>
  </si>
  <si>
    <t>93|115</t>
  </si>
  <si>
    <t>93|116</t>
  </si>
  <si>
    <t>93|117</t>
  </si>
  <si>
    <t>93|118</t>
  </si>
  <si>
    <t>93|119</t>
  </si>
  <si>
    <t>93|120</t>
  </si>
  <si>
    <t>94|94</t>
  </si>
  <si>
    <t>94|95</t>
  </si>
  <si>
    <t>94|96</t>
  </si>
  <si>
    <t>94|97</t>
  </si>
  <si>
    <t>94|98</t>
  </si>
  <si>
    <t>94|99</t>
  </si>
  <si>
    <t>94|100</t>
  </si>
  <si>
    <t>94|101</t>
  </si>
  <si>
    <t>94|102</t>
  </si>
  <si>
    <t>94|103</t>
  </si>
  <si>
    <t>94|104</t>
  </si>
  <si>
    <t>94|105</t>
  </si>
  <si>
    <t>94|106</t>
  </si>
  <si>
    <t>94|107</t>
  </si>
  <si>
    <t>94|108</t>
  </si>
  <si>
    <t>94|109</t>
  </si>
  <si>
    <t>94|110</t>
  </si>
  <si>
    <t>94|111</t>
  </si>
  <si>
    <t>94|112</t>
  </si>
  <si>
    <t>94|113</t>
  </si>
  <si>
    <t>94|114</t>
  </si>
  <si>
    <t>94|115</t>
  </si>
  <si>
    <t>94|116</t>
  </si>
  <si>
    <t>94|117</t>
  </si>
  <si>
    <t>94|118</t>
  </si>
  <si>
    <t>94|119</t>
  </si>
  <si>
    <t>94|120</t>
  </si>
  <si>
    <t>95|95</t>
  </si>
  <si>
    <t>95|96</t>
  </si>
  <si>
    <t>95|97</t>
  </si>
  <si>
    <t>95|98</t>
  </si>
  <si>
    <t>95|99</t>
  </si>
  <si>
    <t>95|100</t>
  </si>
  <si>
    <t>95|101</t>
  </si>
  <si>
    <t>95|102</t>
  </si>
  <si>
    <t>95|103</t>
  </si>
  <si>
    <t>95|104</t>
  </si>
  <si>
    <t>95|105</t>
  </si>
  <si>
    <t>95|106</t>
  </si>
  <si>
    <t>95|107</t>
  </si>
  <si>
    <t>95|108</t>
  </si>
  <si>
    <t>95|109</t>
  </si>
  <si>
    <t>95|110</t>
  </si>
  <si>
    <t>95|111</t>
  </si>
  <si>
    <t>95|112</t>
  </si>
  <si>
    <t>95|113</t>
  </si>
  <si>
    <t>95|114</t>
  </si>
  <si>
    <t>95|115</t>
  </si>
  <si>
    <t>95|116</t>
  </si>
  <si>
    <t>95|117</t>
  </si>
  <si>
    <t>95|118</t>
  </si>
  <si>
    <t>95|119</t>
  </si>
  <si>
    <t>95|120</t>
  </si>
  <si>
    <t>96|96</t>
  </si>
  <si>
    <t>96|97</t>
  </si>
  <si>
    <t>96|98</t>
  </si>
  <si>
    <t>96|99</t>
  </si>
  <si>
    <t>96|100</t>
  </si>
  <si>
    <t>96|101</t>
  </si>
  <si>
    <t>96|102</t>
  </si>
  <si>
    <t>96|103</t>
  </si>
  <si>
    <t>96|104</t>
  </si>
  <si>
    <t>96|105</t>
  </si>
  <si>
    <t>96|106</t>
  </si>
  <si>
    <t>96|107</t>
  </si>
  <si>
    <t>96|108</t>
  </si>
  <si>
    <t>96|109</t>
  </si>
  <si>
    <t>96|110</t>
  </si>
  <si>
    <t>96|111</t>
  </si>
  <si>
    <t>96|112</t>
  </si>
  <si>
    <t>96|113</t>
  </si>
  <si>
    <t>96|114</t>
  </si>
  <si>
    <t>96|115</t>
  </si>
  <si>
    <t>96|116</t>
  </si>
  <si>
    <t>96|117</t>
  </si>
  <si>
    <t>96|118</t>
  </si>
  <si>
    <t>96|119</t>
  </si>
  <si>
    <t>96|120</t>
  </si>
  <si>
    <t>97|97</t>
  </si>
  <si>
    <t>97|98</t>
  </si>
  <si>
    <t>97|99</t>
  </si>
  <si>
    <t>97|100</t>
  </si>
  <si>
    <t>97|101</t>
  </si>
  <si>
    <t>97|102</t>
  </si>
  <si>
    <t>97|103</t>
  </si>
  <si>
    <t>97|104</t>
  </si>
  <si>
    <t>97|105</t>
  </si>
  <si>
    <t>97|106</t>
  </si>
  <si>
    <t>97|107</t>
  </si>
  <si>
    <t>97|108</t>
  </si>
  <si>
    <t>97|109</t>
  </si>
  <si>
    <t>97|110</t>
  </si>
  <si>
    <t>97|111</t>
  </si>
  <si>
    <t>97|112</t>
  </si>
  <si>
    <t>97|113</t>
  </si>
  <si>
    <t>97|114</t>
  </si>
  <si>
    <t>97|115</t>
  </si>
  <si>
    <t>97|116</t>
  </si>
  <si>
    <t>97|117</t>
  </si>
  <si>
    <t>97|118</t>
  </si>
  <si>
    <t>97|119</t>
  </si>
  <si>
    <t>97|120</t>
  </si>
  <si>
    <t>98|98</t>
  </si>
  <si>
    <t>98|99</t>
  </si>
  <si>
    <t>98|100</t>
  </si>
  <si>
    <t>98|101</t>
  </si>
  <si>
    <t>98|102</t>
  </si>
  <si>
    <t>98|103</t>
  </si>
  <si>
    <t>98|104</t>
  </si>
  <si>
    <t>98|105</t>
  </si>
  <si>
    <t>98|106</t>
  </si>
  <si>
    <t>98|107</t>
  </si>
  <si>
    <t>98|108</t>
  </si>
  <si>
    <t>98|109</t>
  </si>
  <si>
    <t>98|110</t>
  </si>
  <si>
    <t>98|111</t>
  </si>
  <si>
    <t>98|112</t>
  </si>
  <si>
    <t>98|113</t>
  </si>
  <si>
    <t>98|114</t>
  </si>
  <si>
    <t>98|115</t>
  </si>
  <si>
    <t>98|116</t>
  </si>
  <si>
    <t>98|117</t>
  </si>
  <si>
    <t>98|118</t>
  </si>
  <si>
    <t>98|119</t>
  </si>
  <si>
    <t>98|120</t>
  </si>
  <si>
    <t>99|99</t>
  </si>
  <si>
    <t>99|100</t>
  </si>
  <si>
    <t>99|101</t>
  </si>
  <si>
    <t>99|102</t>
  </si>
  <si>
    <t>99|103</t>
  </si>
  <si>
    <t>99|104</t>
  </si>
  <si>
    <t>99|105</t>
  </si>
  <si>
    <t>99|106</t>
  </si>
  <si>
    <t>99|107</t>
  </si>
  <si>
    <t>99|108</t>
  </si>
  <si>
    <t>99|109</t>
  </si>
  <si>
    <t>99|110</t>
  </si>
  <si>
    <t>99|111</t>
  </si>
  <si>
    <t>99|112</t>
  </si>
  <si>
    <t>99|113</t>
  </si>
  <si>
    <t>99|114</t>
  </si>
  <si>
    <t>99|115</t>
  </si>
  <si>
    <t>99|116</t>
  </si>
  <si>
    <t>99|117</t>
  </si>
  <si>
    <t>99|118</t>
  </si>
  <si>
    <t>99|119</t>
  </si>
  <si>
    <t>99|120</t>
  </si>
  <si>
    <t>100|100</t>
  </si>
  <si>
    <t>100|101</t>
  </si>
  <si>
    <t>100|102</t>
  </si>
  <si>
    <t>100|103</t>
  </si>
  <si>
    <t>100|104</t>
  </si>
  <si>
    <t>100|105</t>
  </si>
  <si>
    <t>100|106</t>
  </si>
  <si>
    <t>100|107</t>
  </si>
  <si>
    <t>100|108</t>
  </si>
  <si>
    <t>100|109</t>
  </si>
  <si>
    <t>100|110</t>
  </si>
  <si>
    <t>100|111</t>
  </si>
  <si>
    <t>100|112</t>
  </si>
  <si>
    <t>100|113</t>
  </si>
  <si>
    <t>100|114</t>
  </si>
  <si>
    <t>100|115</t>
  </si>
  <si>
    <t>100|116</t>
  </si>
  <si>
    <t>100|117</t>
  </si>
  <si>
    <t>100|118</t>
  </si>
  <si>
    <t>100|119</t>
  </si>
  <si>
    <t>100|120</t>
  </si>
  <si>
    <t>101|101</t>
  </si>
  <si>
    <t>101|102</t>
  </si>
  <si>
    <t>101|103</t>
  </si>
  <si>
    <t>101|104</t>
  </si>
  <si>
    <t>101|105</t>
  </si>
  <si>
    <t>101|106</t>
  </si>
  <si>
    <t>101|107</t>
  </si>
  <si>
    <t>101|108</t>
  </si>
  <si>
    <t>101|109</t>
  </si>
  <si>
    <t>101|110</t>
  </si>
  <si>
    <t>101|111</t>
  </si>
  <si>
    <t>101|112</t>
  </si>
  <si>
    <t>101|113</t>
  </si>
  <si>
    <t>101|114</t>
  </si>
  <si>
    <t>101|115</t>
  </si>
  <si>
    <t>101|116</t>
  </si>
  <si>
    <t>101|117</t>
  </si>
  <si>
    <t>101|118</t>
  </si>
  <si>
    <t>101|119</t>
  </si>
  <si>
    <t>101|120</t>
  </si>
  <si>
    <t>102|102</t>
  </si>
  <si>
    <t>102|103</t>
  </si>
  <si>
    <t>102|104</t>
  </si>
  <si>
    <t>102|105</t>
  </si>
  <si>
    <t>102|106</t>
  </si>
  <si>
    <t>102|107</t>
  </si>
  <si>
    <t>102|108</t>
  </si>
  <si>
    <t>102|109</t>
  </si>
  <si>
    <t>102|110</t>
  </si>
  <si>
    <t>102|111</t>
  </si>
  <si>
    <t>102|112</t>
  </si>
  <si>
    <t>102|113</t>
  </si>
  <si>
    <t>102|114</t>
  </si>
  <si>
    <t>102|115</t>
  </si>
  <si>
    <t>102|116</t>
  </si>
  <si>
    <t>102|117</t>
  </si>
  <si>
    <t>102|118</t>
  </si>
  <si>
    <t>102|119</t>
  </si>
  <si>
    <t>102|120</t>
  </si>
  <si>
    <t>103|103</t>
  </si>
  <si>
    <t>103|104</t>
  </si>
  <si>
    <t>103|105</t>
  </si>
  <si>
    <t>103|106</t>
  </si>
  <si>
    <t>103|107</t>
  </si>
  <si>
    <t>103|108</t>
  </si>
  <si>
    <t>103|109</t>
  </si>
  <si>
    <t>103|110</t>
  </si>
  <si>
    <t>103|111</t>
  </si>
  <si>
    <t>103|112</t>
  </si>
  <si>
    <t>103|113</t>
  </si>
  <si>
    <t>103|114</t>
  </si>
  <si>
    <t>103|115</t>
  </si>
  <si>
    <t>103|116</t>
  </si>
  <si>
    <t>103|117</t>
  </si>
  <si>
    <t>103|118</t>
  </si>
  <si>
    <t>103|119</t>
  </si>
  <si>
    <t>103|120</t>
  </si>
  <si>
    <t>104|104</t>
  </si>
  <si>
    <t>104|105</t>
  </si>
  <si>
    <t>104|106</t>
  </si>
  <si>
    <t>104|107</t>
  </si>
  <si>
    <t>104|108</t>
  </si>
  <si>
    <t>104|109</t>
  </si>
  <si>
    <t>104|110</t>
  </si>
  <si>
    <t>104|111</t>
  </si>
  <si>
    <t>104|112</t>
  </si>
  <si>
    <t>104|113</t>
  </si>
  <si>
    <t>104|114</t>
  </si>
  <si>
    <t>104|115</t>
  </si>
  <si>
    <t>104|116</t>
  </si>
  <si>
    <t>104|117</t>
  </si>
  <si>
    <t>104|118</t>
  </si>
  <si>
    <t>104|119</t>
  </si>
  <si>
    <t>104|120</t>
  </si>
  <si>
    <t>105|105</t>
  </si>
  <si>
    <t>105|106</t>
  </si>
  <si>
    <t>105|107</t>
  </si>
  <si>
    <t>105|108</t>
  </si>
  <si>
    <t>105|109</t>
  </si>
  <si>
    <t>105|110</t>
  </si>
  <si>
    <t>105|111</t>
  </si>
  <si>
    <t>105|112</t>
  </si>
  <si>
    <t>105|113</t>
  </si>
  <si>
    <t>105|114</t>
  </si>
  <si>
    <t>105|115</t>
  </si>
  <si>
    <t>105|116</t>
  </si>
  <si>
    <t>105|117</t>
  </si>
  <si>
    <t>105|118</t>
  </si>
  <si>
    <t>105|119</t>
  </si>
  <si>
    <t>105|120</t>
  </si>
  <si>
    <t>106|106</t>
  </si>
  <si>
    <t>106|107</t>
  </si>
  <si>
    <t>106|108</t>
  </si>
  <si>
    <t>106|109</t>
  </si>
  <si>
    <t>106|110</t>
  </si>
  <si>
    <t>106|111</t>
  </si>
  <si>
    <t>106|112</t>
  </si>
  <si>
    <t>106|113</t>
  </si>
  <si>
    <t>106|114</t>
  </si>
  <si>
    <t>106|115</t>
  </si>
  <si>
    <t>106|116</t>
  </si>
  <si>
    <t>106|117</t>
  </si>
  <si>
    <t>106|118</t>
  </si>
  <si>
    <t>106|119</t>
  </si>
  <si>
    <t>106|120</t>
  </si>
  <si>
    <t>107|107</t>
  </si>
  <si>
    <t>107|108</t>
  </si>
  <si>
    <t>107|109</t>
  </si>
  <si>
    <t>107|110</t>
  </si>
  <si>
    <t>107|111</t>
  </si>
  <si>
    <t>107|112</t>
  </si>
  <si>
    <t>107|113</t>
  </si>
  <si>
    <t>107|114</t>
  </si>
  <si>
    <t>107|115</t>
  </si>
  <si>
    <t>107|116</t>
  </si>
  <si>
    <t>107|117</t>
  </si>
  <si>
    <t>107|118</t>
  </si>
  <si>
    <t>107|119</t>
  </si>
  <si>
    <t>107|120</t>
  </si>
  <si>
    <t>108|108</t>
  </si>
  <si>
    <t>108|109</t>
  </si>
  <si>
    <t>108|110</t>
  </si>
  <si>
    <t>108|111</t>
  </si>
  <si>
    <t>108|112</t>
  </si>
  <si>
    <t>108|113</t>
  </si>
  <si>
    <t>108|114</t>
  </si>
  <si>
    <t>108|115</t>
  </si>
  <si>
    <t>108|116</t>
  </si>
  <si>
    <t>108|117</t>
  </si>
  <si>
    <t>108|118</t>
  </si>
  <si>
    <t>108|119</t>
  </si>
  <si>
    <t>108|120</t>
  </si>
  <si>
    <t>109|109</t>
  </si>
  <si>
    <t>109|110</t>
  </si>
  <si>
    <t>109|111</t>
  </si>
  <si>
    <t>109|112</t>
  </si>
  <si>
    <t>109|113</t>
  </si>
  <si>
    <t>109|114</t>
  </si>
  <si>
    <t>109|115</t>
  </si>
  <si>
    <t>109|116</t>
  </si>
  <si>
    <t>109|117</t>
  </si>
  <si>
    <t>109|118</t>
  </si>
  <si>
    <t>109|119</t>
  </si>
  <si>
    <t>109|120</t>
  </si>
  <si>
    <t>110|110</t>
  </si>
  <si>
    <t>110|111</t>
  </si>
  <si>
    <t>110|112</t>
  </si>
  <si>
    <t>110|113</t>
  </si>
  <si>
    <t>110|114</t>
  </si>
  <si>
    <t>110|115</t>
  </si>
  <si>
    <t>110|116</t>
  </si>
  <si>
    <t>110|117</t>
  </si>
  <si>
    <t>110|118</t>
  </si>
  <si>
    <t>110|119</t>
  </si>
  <si>
    <t>110|120</t>
  </si>
  <si>
    <t>111|111</t>
  </si>
  <si>
    <t>111|112</t>
  </si>
  <si>
    <t>111|113</t>
  </si>
  <si>
    <t>111|114</t>
  </si>
  <si>
    <t>111|115</t>
  </si>
  <si>
    <t>111|116</t>
  </si>
  <si>
    <t>111|117</t>
  </si>
  <si>
    <t>111|118</t>
  </si>
  <si>
    <t>111|119</t>
  </si>
  <si>
    <t>111|120</t>
  </si>
  <si>
    <t>112|112</t>
  </si>
  <si>
    <t>112|113</t>
  </si>
  <si>
    <t>112|114</t>
  </si>
  <si>
    <t>112|115</t>
  </si>
  <si>
    <t>112|116</t>
  </si>
  <si>
    <t>112|117</t>
  </si>
  <si>
    <t>112|118</t>
  </si>
  <si>
    <t>112|119</t>
  </si>
  <si>
    <t>112|120</t>
  </si>
  <si>
    <t>113|113</t>
  </si>
  <si>
    <t>113|114</t>
  </si>
  <si>
    <t>113|115</t>
  </si>
  <si>
    <t>113|116</t>
  </si>
  <si>
    <t>113|117</t>
  </si>
  <si>
    <t>113|118</t>
  </si>
  <si>
    <t>113|119</t>
  </si>
  <si>
    <t>113|120</t>
  </si>
  <si>
    <t>114|114</t>
  </si>
  <si>
    <t>114|115</t>
  </si>
  <si>
    <t>114|116</t>
  </si>
  <si>
    <t>114|117</t>
  </si>
  <si>
    <t>114|118</t>
  </si>
  <si>
    <t>114|119</t>
  </si>
  <si>
    <t>114|120</t>
  </si>
  <si>
    <t>115|115</t>
  </si>
  <si>
    <t>115|116</t>
  </si>
  <si>
    <t>115|117</t>
  </si>
  <si>
    <t>115|118</t>
  </si>
  <si>
    <t>115|119</t>
  </si>
  <si>
    <t>115|120</t>
  </si>
  <si>
    <t>116|116</t>
  </si>
  <si>
    <t>116|117</t>
  </si>
  <si>
    <t>116|118</t>
  </si>
  <si>
    <t>116|119</t>
  </si>
  <si>
    <t>116|120</t>
  </si>
  <si>
    <t>117|117</t>
  </si>
  <si>
    <t>117|118</t>
  </si>
  <si>
    <t>117|119</t>
  </si>
  <si>
    <t>117|120</t>
  </si>
  <si>
    <t>118|118</t>
  </si>
  <si>
    <t>118|119</t>
  </si>
  <si>
    <t>118|120</t>
  </si>
  <si>
    <t>119|119</t>
  </si>
  <si>
    <t>119|120</t>
  </si>
  <si>
    <t>120|120</t>
  </si>
  <si>
    <t>Administração</t>
  </si>
  <si>
    <t>Aviação</t>
  </si>
  <si>
    <t>Combustível</t>
  </si>
  <si>
    <t>Comercialização</t>
  </si>
  <si>
    <t>Compra de Animais</t>
  </si>
  <si>
    <t>Compra de água</t>
  </si>
  <si>
    <t>Comunicação</t>
  </si>
  <si>
    <t>Depreciação de Benfeitorias</t>
  </si>
  <si>
    <t>Depreciação de Máquinas</t>
  </si>
  <si>
    <t>Despesas Diversas</t>
  </si>
  <si>
    <t>Despesas com Viagens</t>
  </si>
  <si>
    <t>Encargos Financeiros</t>
  </si>
  <si>
    <t>Energia Elétrica</t>
  </si>
  <si>
    <t>Financiamento</t>
  </si>
  <si>
    <t>Fretes</t>
  </si>
  <si>
    <t>Insumos Agrícolas</t>
  </si>
  <si>
    <t>Insumos para Máquinas</t>
  </si>
  <si>
    <t>Investimentos</t>
  </si>
  <si>
    <t>Irrigação</t>
  </si>
  <si>
    <t>Manutenção de Máquinas</t>
  </si>
  <si>
    <t>Manutenção Gerais</t>
  </si>
  <si>
    <t>Nutrição de Animais</t>
  </si>
  <si>
    <t>Outros custos de Máquinas</t>
  </si>
  <si>
    <t>Outros Itens</t>
  </si>
  <si>
    <t>Produtos Veterinários</t>
  </si>
  <si>
    <t>Pró-Labore</t>
  </si>
  <si>
    <t>Salários</t>
  </si>
  <si>
    <t>Secagem</t>
  </si>
  <si>
    <t>Serviços Terceirizados</t>
  </si>
  <si>
    <t>Taxas</t>
  </si>
  <si>
    <t>Terra (Arrendamento)</t>
  </si>
  <si>
    <t>Transportes Internos</t>
  </si>
  <si>
    <t>Outras Receitas</t>
  </si>
  <si>
    <t>Receitas Agrícolas</t>
  </si>
  <si>
    <t>Receitas Animais</t>
  </si>
  <si>
    <t>Receitas Estoque</t>
  </si>
  <si>
    <t>TOTAL DE ENTRADAS</t>
  </si>
  <si>
    <t>TOTAL DE SAÍDAS</t>
  </si>
  <si>
    <t>Data</t>
  </si>
  <si>
    <t>Categoria</t>
  </si>
  <si>
    <t>Conta Bancária</t>
  </si>
  <si>
    <t>Origem/Destino</t>
  </si>
  <si>
    <t>Nota Fiscal</t>
  </si>
  <si>
    <t>Produto/Descrição</t>
  </si>
  <si>
    <t>Parcelas</t>
  </si>
  <si>
    <t>Valor</t>
  </si>
  <si>
    <t>Pago</t>
  </si>
  <si>
    <t>Conciliado</t>
  </si>
  <si>
    <t>Conta Bradesco</t>
  </si>
  <si>
    <t>Pedro Dusso</t>
  </si>
  <si>
    <t>NFSE001</t>
  </si>
  <si>
    <t>Crédito Cooperativa</t>
  </si>
  <si>
    <t>Banco do Brasil</t>
  </si>
  <si>
    <t>NFSE002</t>
  </si>
  <si>
    <t>Financiamento Carreta Transbordo 3 Ton.</t>
  </si>
  <si>
    <t>Conta Padrão</t>
  </si>
  <si>
    <t>3Tentos</t>
  </si>
  <si>
    <t>NFSE003</t>
  </si>
  <si>
    <t>61159 DON MARIO</t>
  </si>
  <si>
    <t>AGROCEM</t>
  </si>
  <si>
    <t>NFSE004</t>
  </si>
  <si>
    <t>DIESEL</t>
  </si>
  <si>
    <t>Posto Ipiranga</t>
  </si>
  <si>
    <t>NFSE005</t>
  </si>
  <si>
    <t>Conta Inter</t>
  </si>
  <si>
    <t>AEGRO</t>
  </si>
  <si>
    <t>NFSE006</t>
  </si>
  <si>
    <t>Melancia</t>
  </si>
  <si>
    <t>César Arias</t>
  </si>
  <si>
    <t>NFSE007</t>
  </si>
  <si>
    <t>Pagamento Salário Base</t>
  </si>
  <si>
    <t>Patrícia Alvarenga</t>
  </si>
  <si>
    <t>NFSE008</t>
  </si>
  <si>
    <t>Venda de mercadoria</t>
  </si>
  <si>
    <t>INSIRA SEU SALDO INICIAL</t>
  </si>
  <si>
    <t>SALDO FINAL</t>
  </si>
  <si>
    <t>⇦</t>
  </si>
  <si>
    <t>Conta bancária</t>
  </si>
  <si>
    <t>corresp</t>
  </si>
  <si>
    <t>indice</t>
  </si>
  <si>
    <t>numeral</t>
  </si>
  <si>
    <t>se</t>
  </si>
  <si>
    <t>criterio</t>
  </si>
  <si>
    <t>x</t>
  </si>
  <si>
    <t>X</t>
  </si>
  <si>
    <t>Salário</t>
  </si>
  <si>
    <t>SIM</t>
  </si>
  <si>
    <t>NÃO</t>
  </si>
  <si>
    <t>NFSE009</t>
  </si>
  <si>
    <t>Conta Itaú</t>
  </si>
  <si>
    <t>Marcelo Dias</t>
  </si>
  <si>
    <t>Insumos agrícolas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</si>
</sst>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 -416]#,##0.00"/>
  </numFmts>
  <fonts count="28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theme="1"/>
      <name val="Proxima Nova"/>
      <family val="3"/>
    </font>
    <font>
      <sz val="10"/>
      <color theme="1"/>
      <name val="Arial"/>
      <family val="2"/>
    </font>
    <font>
      <b/>
      <sz val="11"/>
      <color rgb="FFF2F2F2"/>
      <name val="Proxima Nova"/>
      <family val="3"/>
    </font>
    <font>
      <sz val="8"/>
      <name val="Arial"/>
      <family val="2"/>
    </font>
    <font>
      <sz val="10"/>
      <color rgb="FF000000"/>
      <name val="Arial"/>
      <family val="2"/>
    </font>
    <font>
      <u/>
      <sz val="11"/>
      <color theme="1"/>
      <name val="Arial"/>
      <family val="2"/>
      <scheme val="minor"/>
    </font>
    <font>
      <sz val="10"/>
      <color rgb="FF00C459"/>
      <name val="Proxima Nova"/>
      <family val="3"/>
    </font>
    <font>
      <b/>
      <sz val="14"/>
      <color rgb="FF00C459"/>
      <name val="Proxima Nova"/>
      <family val="3"/>
    </font>
    <font>
      <b/>
      <sz val="11"/>
      <color rgb="FF00C459"/>
      <name val="Proxima Nova"/>
      <family val="3"/>
    </font>
    <font>
      <sz val="50"/>
      <color rgb="FF005F61"/>
      <name val="Proxima Nova"/>
      <family val="3"/>
    </font>
    <font>
      <b/>
      <sz val="11"/>
      <color rgb="FFF2F2F2"/>
      <name val="Calibri"/>
      <family val="2"/>
    </font>
    <font>
      <b/>
      <sz val="13"/>
      <color rgb="FFF2F2F2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C65E"/>
      <name val="Calibri"/>
      <family val="2"/>
    </font>
    <font>
      <sz val="11"/>
      <color rgb="FF000000"/>
      <name val="Calibri"/>
      <family val="2"/>
    </font>
    <font>
      <b/>
      <sz val="11"/>
      <color rgb="FF005F61"/>
      <name val="Calibri"/>
      <family val="2"/>
    </font>
    <font>
      <b/>
      <sz val="14"/>
      <color rgb="FF005F61"/>
      <name val="Calibri"/>
      <family val="2"/>
    </font>
    <font>
      <sz val="14"/>
      <color rgb="FF000000"/>
      <name val="Calibri"/>
      <family val="2"/>
    </font>
    <font>
      <sz val="13"/>
      <color rgb="FF000000"/>
      <name val="Calibri"/>
      <family val="2"/>
    </font>
    <font>
      <sz val="11"/>
      <color theme="1"/>
      <name val="Calibri"/>
      <family val="2"/>
    </font>
    <font>
      <sz val="11"/>
      <color rgb="FFF2F2F2"/>
      <name val="Calibri"/>
      <family val="2"/>
    </font>
    <font>
      <sz val="11"/>
      <color rgb="FF005F61"/>
      <name val="Calibri"/>
      <family val="2"/>
    </font>
    <font>
      <sz val="13"/>
      <color theme="1"/>
      <name val="Calibri"/>
      <family val="2"/>
    </font>
    <font>
      <b/>
      <sz val="13"/>
      <color theme="0"/>
      <name val="Calibri"/>
      <family val="2"/>
    </font>
    <font>
      <sz val="13"/>
      <color rgb="FFF2F2F2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00C65E"/>
        <bgColor rgb="FF00C65E"/>
      </patternFill>
    </fill>
    <fill>
      <patternFill patternType="solid">
        <fgColor rgb="FFEA4335"/>
        <bgColor rgb="FFEA4335"/>
      </patternFill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  <fill>
      <patternFill patternType="solid">
        <fgColor rgb="FFFF0000"/>
        <bgColor rgb="FF005F61"/>
      </patternFill>
    </fill>
    <fill>
      <patternFill patternType="solid">
        <fgColor rgb="FFFF0000"/>
        <bgColor rgb="FFF2F2F2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5F61"/>
        <bgColor rgb="FF00C65E"/>
      </patternFill>
    </fill>
    <fill>
      <patternFill patternType="solid">
        <fgColor rgb="FF005F61"/>
        <bgColor indexed="64"/>
      </patternFill>
    </fill>
    <fill>
      <patternFill patternType="solid">
        <fgColor rgb="FF00C65E"/>
        <bgColor rgb="FF005F61"/>
      </patternFill>
    </fill>
    <fill>
      <patternFill patternType="solid">
        <fgColor rgb="FFFEEDCB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EEDCB"/>
        <bgColor rgb="FF005F61"/>
      </patternFill>
    </fill>
    <fill>
      <patternFill patternType="solid">
        <fgColor rgb="FFF5F5F5"/>
        <bgColor rgb="FF005F6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C65E"/>
      </patternFill>
    </fill>
    <fill>
      <patternFill patternType="solid">
        <fgColor rgb="FF005F61"/>
        <bgColor rgb="FFF2F2F2"/>
      </patternFill>
    </fill>
  </fills>
  <borders count="2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1" fillId="0" borderId="0"/>
  </cellStyleXfs>
  <cellXfs count="129">
    <xf numFmtId="0" fontId="0" fillId="0" borderId="0" xfId="0" applyFont="1" applyAlignment="1"/>
    <xf numFmtId="0" fontId="3" fillId="0" borderId="0" xfId="0" applyFont="1" applyAlignment="1"/>
    <xf numFmtId="0" fontId="1" fillId="0" borderId="0" xfId="2"/>
    <xf numFmtId="0" fontId="7" fillId="0" borderId="0" xfId="2" applyFont="1"/>
    <xf numFmtId="0" fontId="4" fillId="6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Font="1" applyFill="1" applyBorder="1" applyAlignment="1"/>
    <xf numFmtId="49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ont="1" applyBorder="1" applyAlignment="1"/>
    <xf numFmtId="164" fontId="4" fillId="6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/>
    </xf>
    <xf numFmtId="49" fontId="0" fillId="0" borderId="0" xfId="0" applyNumberFormat="1" applyFont="1" applyBorder="1" applyAlignment="1"/>
    <xf numFmtId="0" fontId="0" fillId="9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/>
    <xf numFmtId="0" fontId="13" fillId="1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164" fontId="13" fillId="13" borderId="0" xfId="0" applyNumberFormat="1" applyFont="1" applyFill="1" applyBorder="1" applyAlignment="1">
      <alignment horizontal="center"/>
    </xf>
    <xf numFmtId="164" fontId="13" fillId="3" borderId="0" xfId="0" applyNumberFormat="1" applyFont="1" applyFill="1" applyBorder="1" applyAlignment="1">
      <alignment horizontal="center"/>
    </xf>
    <xf numFmtId="0" fontId="15" fillId="8" borderId="0" xfId="0" applyFont="1" applyFill="1" applyBorder="1" applyAlignment="1">
      <alignment horizontal="left" wrapText="1"/>
    </xf>
    <xf numFmtId="0" fontId="15" fillId="4" borderId="0" xfId="0" applyFont="1" applyFill="1" applyBorder="1" applyAlignment="1">
      <alignment horizontal="left"/>
    </xf>
    <xf numFmtId="14" fontId="15" fillId="4" borderId="0" xfId="0" applyNumberFormat="1" applyFont="1" applyFill="1" applyBorder="1" applyAlignment="1">
      <alignment horizontal="left"/>
    </xf>
    <xf numFmtId="0" fontId="15" fillId="4" borderId="0" xfId="0" applyFont="1" applyFill="1" applyBorder="1" applyAlignment="1">
      <alignment horizontal="left" wrapText="1"/>
    </xf>
    <xf numFmtId="49" fontId="15" fillId="4" borderId="0" xfId="0" applyNumberFormat="1" applyFont="1" applyFill="1" applyBorder="1" applyAlignment="1">
      <alignment horizontal="left" wrapText="1"/>
    </xf>
    <xf numFmtId="164" fontId="15" fillId="4" borderId="0" xfId="0" applyNumberFormat="1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4" fillId="0" borderId="0" xfId="0" applyFont="1" applyBorder="1" applyAlignment="1">
      <alignment horizontal="left"/>
    </xf>
    <xf numFmtId="164" fontId="15" fillId="4" borderId="0" xfId="0" applyNumberFormat="1" applyFont="1" applyFill="1" applyBorder="1" applyAlignment="1">
      <alignment horizontal="left"/>
    </xf>
    <xf numFmtId="164" fontId="15" fillId="4" borderId="0" xfId="0" applyNumberFormat="1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wrapText="1"/>
    </xf>
    <xf numFmtId="0" fontId="14" fillId="0" borderId="0" xfId="0" applyFont="1" applyBorder="1" applyAlignment="1"/>
    <xf numFmtId="49" fontId="14" fillId="0" borderId="0" xfId="0" applyNumberFormat="1" applyFont="1" applyBorder="1" applyAlignment="1">
      <alignment horizontal="left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/>
    <xf numFmtId="49" fontId="14" fillId="0" borderId="0" xfId="0" applyNumberFormat="1" applyFont="1" applyBorder="1" applyAlignment="1"/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vertical="center"/>
    </xf>
    <xf numFmtId="49" fontId="17" fillId="0" borderId="0" xfId="0" applyNumberFormat="1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14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44" fontId="17" fillId="0" borderId="0" xfId="1" applyFont="1" applyFill="1" applyBorder="1" applyAlignment="1">
      <alignment horizontal="center" vertical="center"/>
    </xf>
    <xf numFmtId="0" fontId="17" fillId="18" borderId="0" xfId="0" applyFont="1" applyFill="1" applyBorder="1" applyAlignment="1">
      <alignment horizontal="left" vertical="center"/>
    </xf>
    <xf numFmtId="14" fontId="17" fillId="18" borderId="0" xfId="0" applyNumberFormat="1" applyFont="1" applyFill="1" applyBorder="1" applyAlignment="1">
      <alignment horizontal="left" vertical="center"/>
    </xf>
    <xf numFmtId="44" fontId="17" fillId="18" borderId="0" xfId="1" applyFont="1" applyFill="1" applyBorder="1" applyAlignment="1">
      <alignment horizontal="left" vertical="center"/>
    </xf>
    <xf numFmtId="0" fontId="17" fillId="10" borderId="0" xfId="0" applyFont="1" applyFill="1" applyBorder="1" applyAlignment="1">
      <alignment vertical="center"/>
    </xf>
    <xf numFmtId="0" fontId="17" fillId="18" borderId="0" xfId="0" applyFont="1" applyFill="1" applyBorder="1" applyAlignment="1">
      <alignment horizontal="center" vertical="center"/>
    </xf>
    <xf numFmtId="14" fontId="17" fillId="18" borderId="0" xfId="0" applyNumberFormat="1" applyFont="1" applyFill="1" applyBorder="1" applyAlignment="1">
      <alignment horizontal="center" vertical="center"/>
    </xf>
    <xf numFmtId="44" fontId="17" fillId="18" borderId="0" xfId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4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44" fontId="17" fillId="0" borderId="0" xfId="1" applyFont="1" applyBorder="1" applyAlignment="1">
      <alignment horizontal="center" vertical="center"/>
    </xf>
    <xf numFmtId="44" fontId="17" fillId="0" borderId="0" xfId="1" applyFont="1" applyFill="1" applyBorder="1" applyAlignment="1">
      <alignment vertical="center"/>
    </xf>
    <xf numFmtId="0" fontId="17" fillId="18" borderId="0" xfId="0" applyFont="1" applyFill="1" applyBorder="1" applyAlignment="1">
      <alignment vertical="center"/>
    </xf>
    <xf numFmtId="44" fontId="17" fillId="18" borderId="0" xfId="1" applyFont="1" applyFill="1" applyBorder="1" applyAlignment="1">
      <alignment vertical="center"/>
    </xf>
    <xf numFmtId="44" fontId="17" fillId="0" borderId="0" xfId="1" applyFont="1" applyBorder="1" applyAlignment="1">
      <alignment vertical="center"/>
    </xf>
    <xf numFmtId="0" fontId="19" fillId="15" borderId="0" xfId="0" applyFont="1" applyFill="1" applyBorder="1" applyAlignment="1">
      <alignment horizontal="center" vertical="center"/>
    </xf>
    <xf numFmtId="14" fontId="19" fillId="14" borderId="0" xfId="0" applyNumberFormat="1" applyFont="1" applyFill="1" applyBorder="1" applyAlignment="1" applyProtection="1">
      <alignment horizontal="center" vertical="center"/>
      <protection locked="0"/>
    </xf>
    <xf numFmtId="0" fontId="20" fillId="15" borderId="0" xfId="0" applyFont="1" applyFill="1" applyBorder="1" applyAlignment="1">
      <alignment vertical="center"/>
    </xf>
    <xf numFmtId="0" fontId="20" fillId="15" borderId="0" xfId="0" applyFont="1" applyFill="1" applyBorder="1" applyAlignment="1">
      <alignment horizontal="center" vertical="center"/>
    </xf>
    <xf numFmtId="44" fontId="20" fillId="15" borderId="0" xfId="1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49" fontId="20" fillId="0" borderId="0" xfId="0" applyNumberFormat="1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15" borderId="0" xfId="0" applyFont="1" applyFill="1" applyBorder="1" applyAlignment="1">
      <alignment horizontal="left" vertical="center"/>
    </xf>
    <xf numFmtId="44" fontId="20" fillId="15" borderId="0" xfId="1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left" vertical="center"/>
    </xf>
    <xf numFmtId="14" fontId="13" fillId="11" borderId="0" xfId="0" applyNumberFormat="1" applyFont="1" applyFill="1" applyBorder="1" applyAlignment="1">
      <alignment horizontal="left" vertical="center"/>
    </xf>
    <xf numFmtId="0" fontId="13" fillId="11" borderId="0" xfId="0" applyFont="1" applyFill="1" applyBorder="1" applyAlignment="1">
      <alignment horizontal="left" vertical="center" wrapText="1"/>
    </xf>
    <xf numFmtId="44" fontId="13" fillId="11" borderId="0" xfId="1" applyFont="1" applyFill="1" applyBorder="1" applyAlignment="1">
      <alignment horizontal="left" vertical="center"/>
    </xf>
    <xf numFmtId="0" fontId="21" fillId="12" borderId="0" xfId="0" applyFont="1" applyFill="1" applyBorder="1" applyAlignment="1">
      <alignment vertical="center"/>
    </xf>
    <xf numFmtId="49" fontId="21" fillId="12" borderId="0" xfId="0" applyNumberFormat="1" applyFont="1" applyFill="1" applyBorder="1" applyAlignment="1">
      <alignment vertical="center"/>
    </xf>
    <xf numFmtId="0" fontId="21" fillId="12" borderId="0" xfId="0" applyFont="1" applyFill="1" applyBorder="1" applyAlignment="1">
      <alignment horizontal="center" vertical="center"/>
    </xf>
    <xf numFmtId="0" fontId="13" fillId="19" borderId="0" xfId="0" applyFont="1" applyFill="1" applyBorder="1" applyAlignment="1">
      <alignment vertical="center" wrapText="1"/>
    </xf>
    <xf numFmtId="0" fontId="13" fillId="11" borderId="0" xfId="0" applyFont="1" applyFill="1" applyBorder="1" applyAlignment="1">
      <alignment vertical="center"/>
    </xf>
    <xf numFmtId="14" fontId="13" fillId="11" borderId="0" xfId="0" applyNumberFormat="1" applyFont="1" applyFill="1" applyBorder="1" applyAlignment="1">
      <alignment vertical="center"/>
    </xf>
    <xf numFmtId="0" fontId="13" fillId="11" borderId="0" xfId="0" applyFont="1" applyFill="1" applyBorder="1" applyAlignment="1">
      <alignment vertical="center" wrapText="1"/>
    </xf>
    <xf numFmtId="49" fontId="13" fillId="11" borderId="0" xfId="0" applyNumberFormat="1" applyFont="1" applyFill="1" applyBorder="1" applyAlignment="1">
      <alignment vertical="center"/>
    </xf>
    <xf numFmtId="164" fontId="13" fillId="11" borderId="0" xfId="0" applyNumberFormat="1" applyFont="1" applyFill="1" applyBorder="1" applyAlignment="1">
      <alignment vertical="center"/>
    </xf>
    <xf numFmtId="0" fontId="21" fillId="18" borderId="0" xfId="0" applyFont="1" applyFill="1" applyBorder="1" applyAlignment="1"/>
    <xf numFmtId="164" fontId="18" fillId="16" borderId="1" xfId="0" applyNumberFormat="1" applyFont="1" applyFill="1" applyBorder="1" applyAlignment="1">
      <alignment horizontal="center" wrapText="1"/>
    </xf>
    <xf numFmtId="0" fontId="22" fillId="0" borderId="0" xfId="0" applyFont="1" applyFill="1"/>
    <xf numFmtId="0" fontId="12" fillId="0" borderId="0" xfId="0" applyFont="1" applyFill="1" applyAlignment="1">
      <alignment horizontal="center" vertical="center"/>
    </xf>
    <xf numFmtId="0" fontId="17" fillId="0" borderId="0" xfId="0" applyFont="1" applyAlignment="1"/>
    <xf numFmtId="0" fontId="22" fillId="17" borderId="0" xfId="0" applyFont="1" applyFill="1"/>
    <xf numFmtId="0" fontId="22" fillId="17" borderId="0" xfId="0" applyFont="1" applyFill="1" applyAlignment="1">
      <alignment wrapText="1"/>
    </xf>
    <xf numFmtId="0" fontId="23" fillId="17" borderId="0" xfId="0" applyFont="1" applyFill="1" applyAlignment="1">
      <alignment wrapText="1"/>
    </xf>
    <xf numFmtId="0" fontId="24" fillId="17" borderId="0" xfId="0" applyFont="1" applyFill="1" applyAlignment="1">
      <alignment vertical="center" wrapText="1"/>
    </xf>
    <xf numFmtId="0" fontId="23" fillId="0" borderId="0" xfId="0" applyFont="1" applyFill="1" applyAlignment="1">
      <alignment wrapText="1"/>
    </xf>
    <xf numFmtId="0" fontId="22" fillId="0" borderId="0" xfId="0" applyFont="1" applyFill="1" applyAlignment="1">
      <alignment wrapText="1"/>
    </xf>
    <xf numFmtId="0" fontId="25" fillId="17" borderId="0" xfId="0" applyFont="1" applyFill="1"/>
    <xf numFmtId="0" fontId="26" fillId="20" borderId="1" xfId="0" applyFont="1" applyFill="1" applyBorder="1" applyAlignment="1">
      <alignment horizontal="center" wrapText="1"/>
    </xf>
    <xf numFmtId="0" fontId="27" fillId="17" borderId="0" xfId="0" applyFont="1" applyFill="1" applyAlignment="1">
      <alignment wrapText="1"/>
    </xf>
    <xf numFmtId="0" fontId="13" fillId="2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25" fillId="17" borderId="0" xfId="0" applyFont="1" applyFill="1" applyAlignment="1">
      <alignment wrapText="1"/>
    </xf>
    <xf numFmtId="0" fontId="21" fillId="0" borderId="0" xfId="0" applyFont="1" applyAlignment="1"/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/>
    <xf numFmtId="0" fontId="21" fillId="0" borderId="0" xfId="0" applyFont="1" applyFill="1" applyBorder="1" applyAlignment="1">
      <alignment horizontal="left" vertical="center"/>
    </xf>
    <xf numFmtId="49" fontId="21" fillId="0" borderId="0" xfId="0" applyNumberFormat="1" applyFont="1" applyFill="1" applyBorder="1" applyAlignment="1">
      <alignment horizontal="left" vertical="center"/>
    </xf>
    <xf numFmtId="0" fontId="13" fillId="12" borderId="0" xfId="0" applyFont="1" applyFill="1" applyBorder="1" applyAlignment="1">
      <alignment horizontal="left" vertical="center"/>
    </xf>
    <xf numFmtId="14" fontId="13" fillId="12" borderId="0" xfId="0" applyNumberFormat="1" applyFont="1" applyFill="1" applyBorder="1" applyAlignment="1">
      <alignment horizontal="left" vertical="center"/>
    </xf>
    <xf numFmtId="0" fontId="13" fillId="12" borderId="0" xfId="0" applyFont="1" applyFill="1" applyBorder="1" applyAlignment="1">
      <alignment horizontal="left" vertical="center" wrapText="1"/>
    </xf>
    <xf numFmtId="44" fontId="13" fillId="12" borderId="0" xfId="1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18" borderId="0" xfId="0" applyFont="1" applyFill="1" applyAlignment="1">
      <alignment horizontal="center" vertical="center"/>
    </xf>
    <xf numFmtId="0" fontId="17" fillId="18" borderId="0" xfId="0" applyFont="1" applyFill="1" applyAlignment="1">
      <alignment horizontal="left" vertical="center"/>
    </xf>
    <xf numFmtId="0" fontId="13" fillId="11" borderId="0" xfId="0" applyFont="1" applyFill="1" applyAlignment="1">
      <alignment horizontal="left" vertical="center"/>
    </xf>
    <xf numFmtId="0" fontId="19" fillId="15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/>
    <xf numFmtId="0" fontId="22" fillId="0" borderId="0" xfId="0" applyFont="1" applyFill="1" applyAlignment="1">
      <alignment horizontal="left"/>
    </xf>
    <xf numFmtId="0" fontId="17" fillId="0" borderId="0" xfId="0" applyFont="1" applyFill="1" applyAlignment="1"/>
  </cellXfs>
  <cellStyles count="3">
    <cellStyle name="Moeda" xfId="1" builtinId="4"/>
    <cellStyle name="Normal" xfId="0" builtinId="0"/>
    <cellStyle name="Normal 2" xfId="2" xr:uid="{3925CF51-DA18-47BA-A736-5E37AB6A0860}"/>
  </cellStyles>
  <dxfs count="6">
    <dxf>
      <fill>
        <patternFill>
          <bgColor rgb="FFF5F5F5"/>
        </patternFill>
      </fill>
    </dxf>
    <dxf>
      <fill>
        <patternFill>
          <bgColor rgb="FFF5F5F5"/>
        </patternFill>
      </fill>
    </dxf>
    <dxf>
      <fill>
        <patternFill>
          <bgColor rgb="FFF5F5F5"/>
        </patternFill>
      </fill>
    </dxf>
    <dxf>
      <fill>
        <patternFill>
          <bgColor rgb="FFF5F5F5"/>
        </patternFill>
      </fill>
    </dxf>
    <dxf>
      <font>
        <b/>
        <color rgb="FFEA4335"/>
      </font>
      <fill>
        <patternFill patternType="solid">
          <fgColor rgb="FFF4CCCC"/>
          <bgColor rgb="FFF4CCCC"/>
        </patternFill>
      </fill>
    </dxf>
    <dxf>
      <font>
        <b/>
        <color rgb="FF00C65E"/>
      </font>
      <fill>
        <patternFill patternType="solid">
          <fgColor rgb="FFD9EAD3"/>
          <bgColor rgb="FFD9EAD3"/>
        </patternFill>
      </fill>
    </dxf>
  </dxfs>
  <tableStyles count="0" defaultTableStyle="TableStyleMedium2" defaultPivotStyle="PivotStyleLight16"/>
  <colors>
    <mruColors>
      <color rgb="FF005F61"/>
      <color rgb="FFF5F5F5"/>
      <color rgb="FFFEEDCB"/>
      <color rgb="FF00C65E"/>
      <color rgb="FFFFFFFF"/>
      <color rgb="FF333333"/>
      <color rgb="FF00C459"/>
      <color rgb="FF00DE64"/>
      <color rgb="FF22BC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_conciliacao-bancaria&amp;utm_content=banner-planilha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_conciliacao-bancaria&amp;utm_content=banner-planilh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_conciliacao-bancaria&amp;utm_content=banner-planilh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blog.aegro.com.br/" TargetMode="External"/><Relationship Id="rId2" Type="http://schemas.openxmlformats.org/officeDocument/2006/relationships/image" Target="../media/image3.jpg"/><Relationship Id="rId1" Type="http://schemas.openxmlformats.org/officeDocument/2006/relationships/hyperlink" Target="https://conhecimento.aegro.com.br/contato?utm_source=planilha&amp;utm_medium=content&amp;utm_campaign=planilha_conciliacao-bancaria&amp;utm_content=banner-planilha" TargetMode="External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_conciliacao-bancaria&amp;utm_content=banner-planilh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142875</xdr:rowOff>
    </xdr:from>
    <xdr:to>
      <xdr:col>13</xdr:col>
      <xdr:colOff>238125</xdr:colOff>
      <xdr:row>26</xdr:row>
      <xdr:rowOff>133350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E154EADE-A876-453D-86C1-8A0034EE6914}"/>
            </a:ext>
          </a:extLst>
        </xdr:cNvPr>
        <xdr:cNvSpPr txBox="1"/>
      </xdr:nvSpPr>
      <xdr:spPr>
        <a:xfrm>
          <a:off x="180975" y="1047750"/>
          <a:ext cx="8124825" cy="3790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pt-BR" sz="1300" b="1" i="0" baseline="0">
              <a:solidFill>
                <a:srgbClr val="005F6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Planilha de Conciliação Bancária: Saiba como se organizar de forma simples!</a:t>
          </a:r>
          <a:endParaRPr lang="pt-BR" sz="1300">
            <a:solidFill>
              <a:srgbClr val="005F61"/>
            </a:solidFill>
            <a:effectLst/>
            <a:latin typeface="Calibri" panose="020F0502020204030204" pitchFamily="34" charset="0"/>
            <a:cs typeface="Calibri" panose="020F0502020204030204" pitchFamily="34" charset="0"/>
          </a:endParaRPr>
        </a:p>
        <a:p>
          <a:pPr rtl="0"/>
          <a:r>
            <a:rPr lang="pt-BR" sz="13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Com esta planilha você terá a oportunidade de se organizar melhor quanto ao que entra e sai do seu caixa, de modo que compare as informações do seu controle com as do extrato bancário do seu banco. </a:t>
          </a:r>
        </a:p>
        <a:p>
          <a:pPr rtl="0"/>
          <a:endParaRPr lang="pt-BR" sz="1300">
            <a:effectLst/>
            <a:latin typeface="Calibri" panose="020F0502020204030204" pitchFamily="34" charset="0"/>
            <a:cs typeface="Calibri" panose="020F0502020204030204" pitchFamily="34" charset="0"/>
          </a:endParaRPr>
        </a:p>
        <a:p>
          <a:pPr rtl="0"/>
          <a:r>
            <a:rPr lang="pt-BR" sz="1300" b="1" i="0">
              <a:solidFill>
                <a:srgbClr val="005F6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Instruções</a:t>
          </a:r>
          <a:br>
            <a:rPr lang="pt-BR" sz="130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</a:br>
          <a:br>
            <a:rPr lang="pt-BR" sz="130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</a:br>
          <a:r>
            <a:rPr lang="pt-BR" sz="1300" b="1" i="0">
              <a:solidFill>
                <a:srgbClr val="005F6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1º</a:t>
          </a:r>
          <a:r>
            <a:rPr lang="pt-BR" sz="130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Na aba "Conciliação", preencha as informações de cada coluna e, ao final, marque se foi pago e</a:t>
          </a:r>
          <a:r>
            <a:rPr lang="pt-BR" sz="1300" b="0" i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pt-BR" sz="130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conciliado;</a:t>
          </a:r>
          <a:br>
            <a:rPr lang="pt-BR" sz="130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</a:br>
          <a:r>
            <a:rPr lang="pt-BR" sz="1300" b="1" i="0">
              <a:solidFill>
                <a:srgbClr val="005F6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2º</a:t>
          </a:r>
          <a:r>
            <a:rPr lang="pt-BR" sz="1300" b="0" i="0">
              <a:solidFill>
                <a:srgbClr val="005F6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pt-BR" sz="130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Para valores negativos, insira o sinal de menos antes do número ou coloque o número entre parênteses;</a:t>
          </a:r>
          <a:br>
            <a:rPr lang="pt-BR" sz="130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</a:br>
          <a:r>
            <a:rPr lang="pt-BR" sz="1300" b="1" i="0">
              <a:solidFill>
                <a:srgbClr val="005F6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3º</a:t>
          </a:r>
          <a:r>
            <a:rPr lang="pt-BR" sz="130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Utilize a aba "Filtro (Conta)" para pesquisar os dados por conta bancária;</a:t>
          </a:r>
          <a:br>
            <a:rPr lang="pt-BR" sz="130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</a:br>
          <a:r>
            <a:rPr lang="pt-BR" sz="1300" b="1" i="0">
              <a:solidFill>
                <a:srgbClr val="005F6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4º</a:t>
          </a:r>
          <a:r>
            <a:rPr lang="pt-BR" sz="130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Utilize a aba "Filtro (Categoria)" para pesquisar os dados por Categoria;</a:t>
          </a:r>
          <a:br>
            <a:rPr lang="pt-BR" sz="130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</a:br>
          <a:r>
            <a:rPr lang="pt-BR" sz="1300" b="1" i="0">
              <a:solidFill>
                <a:srgbClr val="005F6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5º</a:t>
          </a:r>
          <a:r>
            <a:rPr lang="pt-BR" sz="130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Escreva nas caixas das abas de Filtro o mesmo termo que está na aba de "Conciliação" para que seja localizado automaticamente.</a:t>
          </a:r>
          <a:br>
            <a:rPr lang="pt-BR" sz="130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</a:br>
          <a:r>
            <a:rPr lang="pt-BR" sz="1300" b="1" i="0">
              <a:solidFill>
                <a:srgbClr val="005F6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6º</a:t>
          </a:r>
          <a:r>
            <a:rPr lang="pt-BR" sz="130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Insira o Saldo Inicial e acompanhe as métricas de sua planilha em "Dashboard".</a:t>
          </a:r>
          <a:br>
            <a:rPr lang="pt-BR" sz="1300" b="0" i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</a:br>
          <a:endParaRPr lang="pt-BR" sz="1300">
            <a:effectLst/>
            <a:latin typeface="Calibri" panose="020F0502020204030204" pitchFamily="34" charset="0"/>
            <a:cs typeface="Calibri" panose="020F0502020204030204" pitchFamily="34" charset="0"/>
          </a:endParaRPr>
        </a:p>
        <a:p>
          <a:endParaRPr lang="pt-BR" sz="13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oneCellAnchor>
    <xdr:from>
      <xdr:col>11</xdr:col>
      <xdr:colOff>599092</xdr:colOff>
      <xdr:row>0</xdr:row>
      <xdr:rowOff>142875</xdr:rowOff>
    </xdr:from>
    <xdr:ext cx="552853" cy="367946"/>
    <xdr:pic>
      <xdr:nvPicPr>
        <xdr:cNvPr id="12" name="image2.png">
          <a:extLst>
            <a:ext uri="{FF2B5EF4-FFF2-40B4-BE49-F238E27FC236}">
              <a16:creationId xmlns:a16="http://schemas.microsoft.com/office/drawing/2014/main" id="{2E328FDD-9388-4321-B558-BBC9B7CE25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47567" y="142875"/>
          <a:ext cx="552853" cy="367946"/>
        </a:xfrm>
        <a:prstGeom prst="rect">
          <a:avLst/>
        </a:prstGeom>
        <a:noFill/>
      </xdr:spPr>
    </xdr:pic>
    <xdr:clientData/>
  </xdr:oneCellAnchor>
  <xdr:oneCellAnchor>
    <xdr:from>
      <xdr:col>0</xdr:col>
      <xdr:colOff>228600</xdr:colOff>
      <xdr:row>1</xdr:row>
      <xdr:rowOff>11656</xdr:rowOff>
    </xdr:from>
    <xdr:ext cx="1098578" cy="283504"/>
    <xdr:pic>
      <xdr:nvPicPr>
        <xdr:cNvPr id="13" name="image2.png">
          <a:extLst>
            <a:ext uri="{FF2B5EF4-FFF2-40B4-BE49-F238E27FC236}">
              <a16:creationId xmlns:a16="http://schemas.microsoft.com/office/drawing/2014/main" id="{4EF8C74C-CF56-43A7-A304-67592D4BD34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8600" y="192631"/>
          <a:ext cx="1098578" cy="283504"/>
        </a:xfrm>
        <a:prstGeom prst="rect">
          <a:avLst/>
        </a:prstGeom>
        <a:noFill/>
      </xdr:spPr>
    </xdr:pic>
    <xdr:clientData/>
  </xdr:oneCellAnchor>
  <xdr:oneCellAnchor>
    <xdr:from>
      <xdr:col>3</xdr:col>
      <xdr:colOff>319399</xdr:colOff>
      <xdr:row>23</xdr:row>
      <xdr:rowOff>171450</xdr:rowOff>
    </xdr:from>
    <xdr:ext cx="6874083" cy="849818"/>
    <xdr:pic>
      <xdr:nvPicPr>
        <xdr:cNvPr id="18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5FBF30-EA53-4473-9653-CA370797583E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48199" y="4333875"/>
          <a:ext cx="6874083" cy="84981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314325</xdr:colOff>
      <xdr:row>27</xdr:row>
      <xdr:rowOff>14770</xdr:rowOff>
    </xdr:from>
    <xdr:ext cx="1407158" cy="274396"/>
    <xdr:pic>
      <xdr:nvPicPr>
        <xdr:cNvPr id="19" name="image2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BF14627-A772-4D99-9047-3C5DA9619168}"/>
            </a:ext>
          </a:extLst>
        </xdr:cNvPr>
        <xdr:cNvPicPr preferRelativeResize="0"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4325" y="4901095"/>
          <a:ext cx="1407158" cy="274396"/>
        </a:xfrm>
        <a:prstGeom prst="rect">
          <a:avLst/>
        </a:prstGeom>
        <a:noFill/>
      </xdr:spPr>
    </xdr:pic>
    <xdr:clientData/>
  </xdr:oneCellAnchor>
  <xdr:twoCellAnchor>
    <xdr:from>
      <xdr:col>0</xdr:col>
      <xdr:colOff>171450</xdr:colOff>
      <xdr:row>3</xdr:row>
      <xdr:rowOff>88356</xdr:rowOff>
    </xdr:from>
    <xdr:to>
      <xdr:col>12</xdr:col>
      <xdr:colOff>168551</xdr:colOff>
      <xdr:row>5</xdr:row>
      <xdr:rowOff>130266</xdr:rowOff>
    </xdr:to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BBA60BF1-3B79-4546-83DE-8D970AE037F6}"/>
            </a:ext>
          </a:extLst>
        </xdr:cNvPr>
        <xdr:cNvSpPr txBox="1"/>
      </xdr:nvSpPr>
      <xdr:spPr>
        <a:xfrm>
          <a:off x="171450" y="631281"/>
          <a:ext cx="7455176" cy="403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800" b="0">
              <a:solidFill>
                <a:srgbClr val="005F61"/>
              </a:solidFill>
              <a:latin typeface="Calibri Light" panose="020F0302020204030204" pitchFamily="34" charset="0"/>
              <a:ea typeface="Roboto" panose="02000000000000000000" pitchFamily="2" charset="0"/>
              <a:cs typeface="Calibri Light" panose="020F0302020204030204" pitchFamily="34" charset="0"/>
            </a:rPr>
            <a:t>OLÁ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152400</xdr:rowOff>
    </xdr:from>
    <xdr:ext cx="1133230" cy="220980"/>
    <xdr:pic>
      <xdr:nvPicPr>
        <xdr:cNvPr id="3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92809D-5934-4C36-AF33-F32ED2F4FE5B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2875" y="152400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6</xdr:col>
      <xdr:colOff>485775</xdr:colOff>
      <xdr:row>0</xdr:row>
      <xdr:rowOff>123825</xdr:rowOff>
    </xdr:from>
    <xdr:ext cx="6874083" cy="849818"/>
    <xdr:pic>
      <xdr:nvPicPr>
        <xdr:cNvPr id="6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91FDB23-D1F6-4FF7-9F26-D60260955619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15025" y="123825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152400</xdr:rowOff>
    </xdr:from>
    <xdr:ext cx="1133230" cy="220980"/>
    <xdr:pic>
      <xdr:nvPicPr>
        <xdr:cNvPr id="4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B0928B-B5EF-465B-BD6B-D3CF2248D72A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925" y="152400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4</xdr:col>
      <xdr:colOff>104775</xdr:colOff>
      <xdr:row>0</xdr:row>
      <xdr:rowOff>123825</xdr:rowOff>
    </xdr:from>
    <xdr:ext cx="6874083" cy="849818"/>
    <xdr:pic>
      <xdr:nvPicPr>
        <xdr:cNvPr id="5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064880-7A6B-437B-BC3E-1BC3465A612A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57800" y="123825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276225</xdr:colOff>
      <xdr:row>0</xdr:row>
      <xdr:rowOff>123825</xdr:rowOff>
    </xdr:from>
    <xdr:ext cx="6874083" cy="849818"/>
    <xdr:pic>
      <xdr:nvPicPr>
        <xdr:cNvPr id="3" name="image1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9448C0-0896-411B-8E07-5A8993DE4F29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76775" y="123825"/>
          <a:ext cx="6874083" cy="849818"/>
        </a:xfrm>
        <a:prstGeom prst="rect">
          <a:avLst/>
        </a:prstGeom>
        <a:noFill/>
      </xdr:spPr>
    </xdr:pic>
    <xdr:clientData/>
  </xdr:oneCellAnchor>
  <xdr:oneCellAnchor>
    <xdr:from>
      <xdr:col>0</xdr:col>
      <xdr:colOff>161925</xdr:colOff>
      <xdr:row>0</xdr:row>
      <xdr:rowOff>152400</xdr:rowOff>
    </xdr:from>
    <xdr:ext cx="1133230" cy="220980"/>
    <xdr:pic>
      <xdr:nvPicPr>
        <xdr:cNvPr id="5" name="image2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DC5DE5A-9813-4BDF-BFA4-49A3BB21CE2F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925" y="152400"/>
          <a:ext cx="1133230" cy="220980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0</xdr:row>
      <xdr:rowOff>152400</xdr:rowOff>
    </xdr:from>
    <xdr:ext cx="1133230" cy="220980"/>
    <xdr:pic>
      <xdr:nvPicPr>
        <xdr:cNvPr id="3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345F74-5D0F-4E7E-BD98-F4384D38065E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0025" y="152400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12</xdr:row>
      <xdr:rowOff>28575</xdr:rowOff>
    </xdr:from>
    <xdr:ext cx="6874083" cy="849818"/>
    <xdr:pic>
      <xdr:nvPicPr>
        <xdr:cNvPr id="4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1307DA3-D22A-47DA-BF9E-2B24C9050711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90650" y="2152650"/>
          <a:ext cx="6874083" cy="849818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F7EC7-2699-4F7B-BE60-E8749088A455}">
  <dimension ref="F21:S35"/>
  <sheetViews>
    <sheetView showGridLines="0" tabSelected="1" workbookViewId="0"/>
  </sheetViews>
  <sheetFormatPr defaultRowHeight="14.25" x14ac:dyDescent="0.2"/>
  <cols>
    <col min="1" max="5" width="9.140625" style="2"/>
    <col min="6" max="6" width="11.28515625" style="2" customWidth="1"/>
    <col min="7" max="16384" width="9.140625" style="2"/>
  </cols>
  <sheetData>
    <row r="21" spans="16:19" x14ac:dyDescent="0.2">
      <c r="P21" s="3"/>
    </row>
    <row r="25" spans="16:19" x14ac:dyDescent="0.2">
      <c r="Q25" s="3"/>
    </row>
    <row r="26" spans="16:19" x14ac:dyDescent="0.2">
      <c r="R26" s="3"/>
      <c r="S26" s="3"/>
    </row>
    <row r="35" spans="6:6" x14ac:dyDescent="0.2">
      <c r="F35" s="3"/>
    </row>
  </sheetData>
  <pageMargins left="0.51181102362204722" right="0.51181102362204722" top="0.78740157480314965" bottom="0.78740157480314965" header="0.31496062992125984" footer="0.31496062992125984"/>
  <pageSetup paperSize="9" pageOrder="overThenDown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outlinePr summaryBelow="0" summaryRight="0"/>
  </sheetPr>
  <dimension ref="A1:DP157"/>
  <sheetViews>
    <sheetView workbookViewId="0"/>
  </sheetViews>
  <sheetFormatPr defaultColWidth="14.42578125" defaultRowHeight="15.75" customHeight="1" x14ac:dyDescent="0.2"/>
  <cols>
    <col min="1" max="1" width="61.42578125" customWidth="1"/>
    <col min="2" max="120" width="5.85546875" customWidth="1"/>
  </cols>
  <sheetData>
    <row r="1" spans="1:12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</row>
    <row r="2" spans="1:120" x14ac:dyDescent="0.2">
      <c r="A2" s="1" t="s">
        <v>120</v>
      </c>
      <c r="B2" s="1" t="s">
        <v>121</v>
      </c>
      <c r="C2" s="1" t="s">
        <v>122</v>
      </c>
      <c r="D2" s="1" t="s">
        <v>123</v>
      </c>
      <c r="E2" s="1" t="s">
        <v>124</v>
      </c>
      <c r="F2" s="1" t="s">
        <v>125</v>
      </c>
      <c r="G2" s="1" t="s">
        <v>126</v>
      </c>
      <c r="H2" s="1" t="s">
        <v>127</v>
      </c>
      <c r="I2" s="1" t="s">
        <v>128</v>
      </c>
      <c r="J2" s="1" t="s">
        <v>129</v>
      </c>
      <c r="K2" s="1" t="s">
        <v>130</v>
      </c>
      <c r="L2" s="1" t="s">
        <v>131</v>
      </c>
      <c r="M2" s="1" t="s">
        <v>132</v>
      </c>
      <c r="N2" s="1" t="s">
        <v>133</v>
      </c>
      <c r="O2" s="1" t="s">
        <v>134</v>
      </c>
      <c r="P2" s="1" t="s">
        <v>135</v>
      </c>
      <c r="Q2" s="1" t="s">
        <v>136</v>
      </c>
      <c r="R2" s="1" t="s">
        <v>137</v>
      </c>
      <c r="S2" s="1" t="s">
        <v>138</v>
      </c>
      <c r="T2" s="1" t="s">
        <v>139</v>
      </c>
      <c r="U2" s="1" t="s">
        <v>140</v>
      </c>
      <c r="V2" s="1" t="s">
        <v>141</v>
      </c>
      <c r="W2" s="1" t="s">
        <v>142</v>
      </c>
      <c r="X2" s="1" t="s">
        <v>143</v>
      </c>
      <c r="Y2" s="1" t="s">
        <v>144</v>
      </c>
      <c r="Z2" s="1" t="s">
        <v>145</v>
      </c>
      <c r="AA2" s="1" t="s">
        <v>146</v>
      </c>
      <c r="AB2" s="1" t="s">
        <v>147</v>
      </c>
      <c r="AC2" s="1" t="s">
        <v>148</v>
      </c>
      <c r="AD2" s="1" t="s">
        <v>149</v>
      </c>
      <c r="AE2" s="1" t="s">
        <v>150</v>
      </c>
      <c r="AF2" s="1" t="s">
        <v>151</v>
      </c>
      <c r="AG2" s="1" t="s">
        <v>152</v>
      </c>
      <c r="AH2" s="1" t="s">
        <v>153</v>
      </c>
      <c r="AI2" s="1" t="s">
        <v>154</v>
      </c>
      <c r="AJ2" s="1" t="s">
        <v>155</v>
      </c>
      <c r="AK2" s="1" t="s">
        <v>156</v>
      </c>
      <c r="AL2" s="1" t="s">
        <v>157</v>
      </c>
      <c r="AM2" s="1" t="s">
        <v>158</v>
      </c>
      <c r="AN2" s="1" t="s">
        <v>159</v>
      </c>
      <c r="AO2" s="1" t="s">
        <v>160</v>
      </c>
      <c r="AP2" s="1" t="s">
        <v>161</v>
      </c>
      <c r="AQ2" s="1" t="s">
        <v>162</v>
      </c>
      <c r="AR2" s="1" t="s">
        <v>163</v>
      </c>
      <c r="AS2" s="1" t="s">
        <v>164</v>
      </c>
      <c r="AT2" s="1" t="s">
        <v>165</v>
      </c>
      <c r="AU2" s="1" t="s">
        <v>166</v>
      </c>
      <c r="AV2" s="1" t="s">
        <v>167</v>
      </c>
      <c r="AW2" s="1" t="s">
        <v>168</v>
      </c>
      <c r="AX2" s="1" t="s">
        <v>169</v>
      </c>
      <c r="AY2" s="1" t="s">
        <v>170</v>
      </c>
      <c r="AZ2" s="1" t="s">
        <v>171</v>
      </c>
      <c r="BA2" s="1" t="s">
        <v>172</v>
      </c>
      <c r="BB2" s="1" t="s">
        <v>173</v>
      </c>
      <c r="BC2" s="1" t="s">
        <v>174</v>
      </c>
      <c r="BD2" s="1" t="s">
        <v>175</v>
      </c>
      <c r="BE2" s="1" t="s">
        <v>176</v>
      </c>
      <c r="BF2" s="1" t="s">
        <v>177</v>
      </c>
      <c r="BG2" s="1" t="s">
        <v>178</v>
      </c>
      <c r="BH2" s="1" t="s">
        <v>179</v>
      </c>
      <c r="BI2" s="1" t="s">
        <v>180</v>
      </c>
      <c r="BJ2" s="1" t="s">
        <v>181</v>
      </c>
      <c r="BK2" s="1" t="s">
        <v>182</v>
      </c>
      <c r="BL2" s="1" t="s">
        <v>183</v>
      </c>
      <c r="BM2" s="1" t="s">
        <v>184</v>
      </c>
      <c r="BN2" s="1" t="s">
        <v>185</v>
      </c>
      <c r="BO2" s="1" t="s">
        <v>186</v>
      </c>
      <c r="BP2" s="1" t="s">
        <v>187</v>
      </c>
      <c r="BQ2" s="1" t="s">
        <v>188</v>
      </c>
      <c r="BR2" s="1" t="s">
        <v>189</v>
      </c>
      <c r="BS2" s="1" t="s">
        <v>190</v>
      </c>
      <c r="BT2" s="1" t="s">
        <v>191</v>
      </c>
      <c r="BU2" s="1" t="s">
        <v>192</v>
      </c>
      <c r="BV2" s="1" t="s">
        <v>193</v>
      </c>
      <c r="BW2" s="1" t="s">
        <v>194</v>
      </c>
      <c r="BX2" s="1" t="s">
        <v>195</v>
      </c>
      <c r="BY2" s="1" t="s">
        <v>196</v>
      </c>
      <c r="BZ2" s="1" t="s">
        <v>197</v>
      </c>
      <c r="CA2" s="1" t="s">
        <v>198</v>
      </c>
      <c r="CB2" s="1" t="s">
        <v>199</v>
      </c>
      <c r="CC2" s="1" t="s">
        <v>200</v>
      </c>
      <c r="CD2" s="1" t="s">
        <v>201</v>
      </c>
      <c r="CE2" s="1" t="s">
        <v>202</v>
      </c>
      <c r="CF2" s="1" t="s">
        <v>203</v>
      </c>
      <c r="CG2" s="1" t="s">
        <v>204</v>
      </c>
      <c r="CH2" s="1" t="s">
        <v>205</v>
      </c>
      <c r="CI2" s="1" t="s">
        <v>206</v>
      </c>
      <c r="CJ2" s="1" t="s">
        <v>207</v>
      </c>
      <c r="CK2" s="1" t="s">
        <v>208</v>
      </c>
      <c r="CL2" s="1" t="s">
        <v>209</v>
      </c>
      <c r="CM2" s="1" t="s">
        <v>210</v>
      </c>
      <c r="CN2" s="1" t="s">
        <v>211</v>
      </c>
      <c r="CO2" s="1" t="s">
        <v>212</v>
      </c>
      <c r="CP2" s="1" t="s">
        <v>213</v>
      </c>
      <c r="CQ2" s="1" t="s">
        <v>214</v>
      </c>
      <c r="CR2" s="1" t="s">
        <v>215</v>
      </c>
      <c r="CS2" s="1" t="s">
        <v>216</v>
      </c>
      <c r="CT2" s="1" t="s">
        <v>217</v>
      </c>
      <c r="CU2" s="1" t="s">
        <v>218</v>
      </c>
      <c r="CV2" s="1" t="s">
        <v>219</v>
      </c>
      <c r="CW2" s="1" t="s">
        <v>220</v>
      </c>
      <c r="CX2" s="1" t="s">
        <v>221</v>
      </c>
      <c r="CY2" s="1" t="s">
        <v>222</v>
      </c>
      <c r="CZ2" s="1" t="s">
        <v>223</v>
      </c>
      <c r="DA2" s="1" t="s">
        <v>224</v>
      </c>
      <c r="DB2" s="1" t="s">
        <v>225</v>
      </c>
      <c r="DC2" s="1" t="s">
        <v>226</v>
      </c>
      <c r="DD2" s="1" t="s">
        <v>227</v>
      </c>
      <c r="DE2" s="1" t="s">
        <v>228</v>
      </c>
      <c r="DF2" s="1" t="s">
        <v>229</v>
      </c>
      <c r="DG2" s="1" t="s">
        <v>230</v>
      </c>
      <c r="DH2" s="1" t="s">
        <v>231</v>
      </c>
      <c r="DI2" s="1" t="s">
        <v>232</v>
      </c>
      <c r="DJ2" s="1" t="s">
        <v>233</v>
      </c>
      <c r="DK2" s="1" t="s">
        <v>234</v>
      </c>
      <c r="DL2" s="1" t="s">
        <v>235</v>
      </c>
      <c r="DM2" s="1" t="s">
        <v>236</v>
      </c>
      <c r="DN2" s="1" t="s">
        <v>237</v>
      </c>
      <c r="DO2" s="1" t="s">
        <v>238</v>
      </c>
    </row>
    <row r="3" spans="1:120" x14ac:dyDescent="0.2">
      <c r="A3" s="1" t="s">
        <v>239</v>
      </c>
      <c r="B3" s="1" t="s">
        <v>240</v>
      </c>
      <c r="C3" s="1" t="s">
        <v>241</v>
      </c>
      <c r="D3" s="1" t="s">
        <v>242</v>
      </c>
      <c r="E3" s="1" t="s">
        <v>243</v>
      </c>
      <c r="F3" s="1" t="s">
        <v>244</v>
      </c>
      <c r="G3" s="1" t="s">
        <v>245</v>
      </c>
      <c r="H3" s="1" t="s">
        <v>246</v>
      </c>
      <c r="I3" s="1" t="s">
        <v>247</v>
      </c>
      <c r="J3" s="1" t="s">
        <v>248</v>
      </c>
      <c r="K3" s="1" t="s">
        <v>249</v>
      </c>
      <c r="L3" s="1" t="s">
        <v>250</v>
      </c>
      <c r="M3" s="1" t="s">
        <v>251</v>
      </c>
      <c r="N3" s="1" t="s">
        <v>252</v>
      </c>
      <c r="O3" s="1" t="s">
        <v>253</v>
      </c>
      <c r="P3" s="1" t="s">
        <v>254</v>
      </c>
      <c r="Q3" s="1" t="s">
        <v>255</v>
      </c>
      <c r="R3" s="1" t="s">
        <v>256</v>
      </c>
      <c r="S3" s="1" t="s">
        <v>257</v>
      </c>
      <c r="T3" s="1" t="s">
        <v>258</v>
      </c>
      <c r="U3" s="1" t="s">
        <v>259</v>
      </c>
      <c r="V3" s="1" t="s">
        <v>260</v>
      </c>
      <c r="W3" s="1" t="s">
        <v>261</v>
      </c>
      <c r="X3" s="1" t="s">
        <v>262</v>
      </c>
      <c r="Y3" s="1" t="s">
        <v>263</v>
      </c>
      <c r="Z3" s="1" t="s">
        <v>264</v>
      </c>
      <c r="AA3" s="1" t="s">
        <v>265</v>
      </c>
      <c r="AB3" s="1" t="s">
        <v>266</v>
      </c>
      <c r="AC3" s="1" t="s">
        <v>267</v>
      </c>
      <c r="AD3" s="1" t="s">
        <v>268</v>
      </c>
      <c r="AE3" s="1" t="s">
        <v>269</v>
      </c>
      <c r="AF3" s="1" t="s">
        <v>270</v>
      </c>
      <c r="AG3" s="1" t="s">
        <v>271</v>
      </c>
      <c r="AH3" s="1" t="s">
        <v>272</v>
      </c>
      <c r="AI3" s="1" t="s">
        <v>273</v>
      </c>
      <c r="AJ3" s="1" t="s">
        <v>274</v>
      </c>
      <c r="AK3" s="1" t="s">
        <v>275</v>
      </c>
      <c r="AL3" s="1" t="s">
        <v>276</v>
      </c>
      <c r="AM3" s="1" t="s">
        <v>277</v>
      </c>
      <c r="AN3" s="1" t="s">
        <v>278</v>
      </c>
      <c r="AO3" s="1" t="s">
        <v>279</v>
      </c>
      <c r="AP3" s="1" t="s">
        <v>280</v>
      </c>
      <c r="AQ3" s="1" t="s">
        <v>281</v>
      </c>
      <c r="AR3" s="1" t="s">
        <v>282</v>
      </c>
      <c r="AS3" s="1" t="s">
        <v>283</v>
      </c>
      <c r="AT3" s="1" t="s">
        <v>284</v>
      </c>
      <c r="AU3" s="1" t="s">
        <v>285</v>
      </c>
      <c r="AV3" s="1" t="s">
        <v>286</v>
      </c>
      <c r="AW3" s="1" t="s">
        <v>287</v>
      </c>
      <c r="AX3" s="1" t="s">
        <v>288</v>
      </c>
      <c r="AY3" s="1" t="s">
        <v>289</v>
      </c>
      <c r="AZ3" s="1" t="s">
        <v>290</v>
      </c>
      <c r="BA3" s="1" t="s">
        <v>291</v>
      </c>
      <c r="BB3" s="1" t="s">
        <v>292</v>
      </c>
      <c r="BC3" s="1" t="s">
        <v>293</v>
      </c>
      <c r="BD3" s="1" t="s">
        <v>294</v>
      </c>
      <c r="BE3" s="1" t="s">
        <v>295</v>
      </c>
      <c r="BF3" s="1" t="s">
        <v>296</v>
      </c>
      <c r="BG3" s="1" t="s">
        <v>297</v>
      </c>
      <c r="BH3" s="1" t="s">
        <v>298</v>
      </c>
      <c r="BI3" s="1" t="s">
        <v>299</v>
      </c>
      <c r="BJ3" s="1" t="s">
        <v>300</v>
      </c>
      <c r="BK3" s="1" t="s">
        <v>301</v>
      </c>
      <c r="BL3" s="1" t="s">
        <v>302</v>
      </c>
      <c r="BM3" s="1" t="s">
        <v>303</v>
      </c>
      <c r="BN3" s="1" t="s">
        <v>304</v>
      </c>
      <c r="BO3" s="1" t="s">
        <v>305</v>
      </c>
      <c r="BP3" s="1" t="s">
        <v>306</v>
      </c>
      <c r="BQ3" s="1" t="s">
        <v>307</v>
      </c>
      <c r="BR3" s="1" t="s">
        <v>308</v>
      </c>
      <c r="BS3" s="1" t="s">
        <v>309</v>
      </c>
      <c r="BT3" s="1" t="s">
        <v>310</v>
      </c>
      <c r="BU3" s="1" t="s">
        <v>311</v>
      </c>
      <c r="BV3" s="1" t="s">
        <v>312</v>
      </c>
      <c r="BW3" s="1" t="s">
        <v>313</v>
      </c>
      <c r="BX3" s="1" t="s">
        <v>314</v>
      </c>
      <c r="BY3" s="1" t="s">
        <v>315</v>
      </c>
      <c r="BZ3" s="1" t="s">
        <v>316</v>
      </c>
      <c r="CA3" s="1" t="s">
        <v>317</v>
      </c>
      <c r="CB3" s="1" t="s">
        <v>318</v>
      </c>
      <c r="CC3" s="1" t="s">
        <v>319</v>
      </c>
      <c r="CD3" s="1" t="s">
        <v>320</v>
      </c>
      <c r="CE3" s="1" t="s">
        <v>321</v>
      </c>
      <c r="CF3" s="1" t="s">
        <v>322</v>
      </c>
      <c r="CG3" s="1" t="s">
        <v>323</v>
      </c>
      <c r="CH3" s="1" t="s">
        <v>324</v>
      </c>
      <c r="CI3" s="1" t="s">
        <v>325</v>
      </c>
      <c r="CJ3" s="1" t="s">
        <v>326</v>
      </c>
      <c r="CK3" s="1" t="s">
        <v>327</v>
      </c>
      <c r="CL3" s="1" t="s">
        <v>328</v>
      </c>
      <c r="CM3" s="1" t="s">
        <v>329</v>
      </c>
      <c r="CN3" s="1" t="s">
        <v>330</v>
      </c>
      <c r="CO3" s="1" t="s">
        <v>331</v>
      </c>
      <c r="CP3" s="1" t="s">
        <v>332</v>
      </c>
      <c r="CQ3" s="1" t="s">
        <v>333</v>
      </c>
      <c r="CR3" s="1" t="s">
        <v>334</v>
      </c>
      <c r="CS3" s="1" t="s">
        <v>335</v>
      </c>
      <c r="CT3" s="1" t="s">
        <v>336</v>
      </c>
      <c r="CU3" s="1" t="s">
        <v>337</v>
      </c>
      <c r="CV3" s="1" t="s">
        <v>338</v>
      </c>
      <c r="CW3" s="1" t="s">
        <v>339</v>
      </c>
      <c r="CX3" s="1" t="s">
        <v>340</v>
      </c>
      <c r="CY3" s="1" t="s">
        <v>341</v>
      </c>
      <c r="CZ3" s="1" t="s">
        <v>342</v>
      </c>
      <c r="DA3" s="1" t="s">
        <v>343</v>
      </c>
      <c r="DB3" s="1" t="s">
        <v>344</v>
      </c>
      <c r="DC3" s="1" t="s">
        <v>345</v>
      </c>
      <c r="DD3" s="1" t="s">
        <v>346</v>
      </c>
      <c r="DE3" s="1" t="s">
        <v>347</v>
      </c>
      <c r="DF3" s="1" t="s">
        <v>348</v>
      </c>
      <c r="DG3" s="1" t="s">
        <v>349</v>
      </c>
      <c r="DH3" s="1" t="s">
        <v>350</v>
      </c>
      <c r="DI3" s="1" t="s">
        <v>351</v>
      </c>
      <c r="DJ3" s="1" t="s">
        <v>352</v>
      </c>
      <c r="DK3" s="1" t="s">
        <v>353</v>
      </c>
      <c r="DL3" s="1" t="s">
        <v>354</v>
      </c>
      <c r="DM3" s="1" t="s">
        <v>355</v>
      </c>
      <c r="DN3" s="1" t="s">
        <v>356</v>
      </c>
    </row>
    <row r="4" spans="1:120" x14ac:dyDescent="0.2">
      <c r="A4" s="1" t="s">
        <v>357</v>
      </c>
      <c r="B4" s="1" t="s">
        <v>358</v>
      </c>
      <c r="C4" s="1" t="s">
        <v>359</v>
      </c>
      <c r="D4" s="1" t="s">
        <v>360</v>
      </c>
      <c r="E4" s="1" t="s">
        <v>361</v>
      </c>
      <c r="F4" s="1" t="s">
        <v>362</v>
      </c>
      <c r="G4" s="1" t="s">
        <v>363</v>
      </c>
      <c r="H4" s="1" t="s">
        <v>364</v>
      </c>
      <c r="I4" s="1" t="s">
        <v>365</v>
      </c>
      <c r="J4" s="1" t="s">
        <v>366</v>
      </c>
      <c r="K4" s="1" t="s">
        <v>367</v>
      </c>
      <c r="L4" s="1" t="s">
        <v>368</v>
      </c>
      <c r="M4" s="1" t="s">
        <v>369</v>
      </c>
      <c r="N4" s="1" t="s">
        <v>370</v>
      </c>
      <c r="O4" s="1" t="s">
        <v>371</v>
      </c>
      <c r="P4" s="1" t="s">
        <v>372</v>
      </c>
      <c r="Q4" s="1" t="s">
        <v>373</v>
      </c>
      <c r="R4" s="1" t="s">
        <v>374</v>
      </c>
      <c r="S4" s="1" t="s">
        <v>375</v>
      </c>
      <c r="T4" s="1" t="s">
        <v>376</v>
      </c>
      <c r="U4" s="1" t="s">
        <v>377</v>
      </c>
      <c r="V4" s="1" t="s">
        <v>378</v>
      </c>
      <c r="W4" s="1" t="s">
        <v>379</v>
      </c>
      <c r="X4" s="1" t="s">
        <v>380</v>
      </c>
      <c r="Y4" s="1" t="s">
        <v>381</v>
      </c>
      <c r="Z4" s="1" t="s">
        <v>382</v>
      </c>
      <c r="AA4" s="1" t="s">
        <v>383</v>
      </c>
      <c r="AB4" s="1" t="s">
        <v>384</v>
      </c>
      <c r="AC4" s="1" t="s">
        <v>385</v>
      </c>
      <c r="AD4" s="1" t="s">
        <v>386</v>
      </c>
      <c r="AE4" s="1" t="s">
        <v>387</v>
      </c>
      <c r="AF4" s="1" t="s">
        <v>388</v>
      </c>
      <c r="AG4" s="1" t="s">
        <v>389</v>
      </c>
      <c r="AH4" s="1" t="s">
        <v>390</v>
      </c>
      <c r="AI4" s="1" t="s">
        <v>391</v>
      </c>
      <c r="AJ4" s="1" t="s">
        <v>392</v>
      </c>
      <c r="AK4" s="1" t="s">
        <v>393</v>
      </c>
      <c r="AL4" s="1" t="s">
        <v>394</v>
      </c>
      <c r="AM4" s="1" t="s">
        <v>395</v>
      </c>
      <c r="AN4" s="1" t="s">
        <v>396</v>
      </c>
      <c r="AO4" s="1" t="s">
        <v>397</v>
      </c>
      <c r="AP4" s="1" t="s">
        <v>398</v>
      </c>
      <c r="AQ4" s="1" t="s">
        <v>399</v>
      </c>
      <c r="AR4" s="1" t="s">
        <v>400</v>
      </c>
      <c r="AS4" s="1" t="s">
        <v>401</v>
      </c>
      <c r="AT4" s="1" t="s">
        <v>402</v>
      </c>
      <c r="AU4" s="1" t="s">
        <v>403</v>
      </c>
      <c r="AV4" s="1" t="s">
        <v>404</v>
      </c>
      <c r="AW4" s="1" t="s">
        <v>405</v>
      </c>
      <c r="AX4" s="1" t="s">
        <v>406</v>
      </c>
      <c r="AY4" s="1" t="s">
        <v>407</v>
      </c>
      <c r="AZ4" s="1" t="s">
        <v>408</v>
      </c>
      <c r="BA4" s="1" t="s">
        <v>409</v>
      </c>
      <c r="BB4" s="1" t="s">
        <v>410</v>
      </c>
      <c r="BC4" s="1" t="s">
        <v>411</v>
      </c>
      <c r="BD4" s="1" t="s">
        <v>412</v>
      </c>
      <c r="BE4" s="1" t="s">
        <v>413</v>
      </c>
      <c r="BF4" s="1" t="s">
        <v>414</v>
      </c>
      <c r="BG4" s="1" t="s">
        <v>415</v>
      </c>
      <c r="BH4" s="1" t="s">
        <v>416</v>
      </c>
      <c r="BI4" s="1" t="s">
        <v>417</v>
      </c>
      <c r="BJ4" s="1" t="s">
        <v>418</v>
      </c>
      <c r="BK4" s="1" t="s">
        <v>419</v>
      </c>
      <c r="BL4" s="1" t="s">
        <v>420</v>
      </c>
      <c r="BM4" s="1" t="s">
        <v>421</v>
      </c>
      <c r="BN4" s="1" t="s">
        <v>422</v>
      </c>
      <c r="BO4" s="1" t="s">
        <v>423</v>
      </c>
      <c r="BP4" s="1" t="s">
        <v>424</v>
      </c>
      <c r="BQ4" s="1" t="s">
        <v>425</v>
      </c>
      <c r="BR4" s="1" t="s">
        <v>426</v>
      </c>
      <c r="BS4" s="1" t="s">
        <v>427</v>
      </c>
      <c r="BT4" s="1" t="s">
        <v>428</v>
      </c>
      <c r="BU4" s="1" t="s">
        <v>429</v>
      </c>
      <c r="BV4" s="1" t="s">
        <v>430</v>
      </c>
      <c r="BW4" s="1" t="s">
        <v>431</v>
      </c>
      <c r="BX4" s="1" t="s">
        <v>432</v>
      </c>
      <c r="BY4" s="1" t="s">
        <v>433</v>
      </c>
      <c r="BZ4" s="1" t="s">
        <v>434</v>
      </c>
      <c r="CA4" s="1" t="s">
        <v>435</v>
      </c>
      <c r="CB4" s="1" t="s">
        <v>436</v>
      </c>
      <c r="CC4" s="1" t="s">
        <v>437</v>
      </c>
      <c r="CD4" s="1" t="s">
        <v>438</v>
      </c>
      <c r="CE4" s="1" t="s">
        <v>439</v>
      </c>
      <c r="CF4" s="1" t="s">
        <v>440</v>
      </c>
      <c r="CG4" s="1" t="s">
        <v>441</v>
      </c>
      <c r="CH4" s="1" t="s">
        <v>442</v>
      </c>
      <c r="CI4" s="1" t="s">
        <v>443</v>
      </c>
      <c r="CJ4" s="1" t="s">
        <v>444</v>
      </c>
      <c r="CK4" s="1" t="s">
        <v>445</v>
      </c>
      <c r="CL4" s="1" t="s">
        <v>446</v>
      </c>
      <c r="CM4" s="1" t="s">
        <v>447</v>
      </c>
      <c r="CN4" s="1" t="s">
        <v>448</v>
      </c>
      <c r="CO4" s="1" t="s">
        <v>449</v>
      </c>
      <c r="CP4" s="1" t="s">
        <v>450</v>
      </c>
      <c r="CQ4" s="1" t="s">
        <v>451</v>
      </c>
      <c r="CR4" s="1" t="s">
        <v>452</v>
      </c>
      <c r="CS4" s="1" t="s">
        <v>453</v>
      </c>
      <c r="CT4" s="1" t="s">
        <v>454</v>
      </c>
      <c r="CU4" s="1" t="s">
        <v>455</v>
      </c>
      <c r="CV4" s="1" t="s">
        <v>456</v>
      </c>
      <c r="CW4" s="1" t="s">
        <v>457</v>
      </c>
      <c r="CX4" s="1" t="s">
        <v>458</v>
      </c>
      <c r="CY4" s="1" t="s">
        <v>459</v>
      </c>
      <c r="CZ4" s="1" t="s">
        <v>460</v>
      </c>
      <c r="DA4" s="1" t="s">
        <v>461</v>
      </c>
      <c r="DB4" s="1" t="s">
        <v>462</v>
      </c>
      <c r="DC4" s="1" t="s">
        <v>463</v>
      </c>
      <c r="DD4" s="1" t="s">
        <v>464</v>
      </c>
      <c r="DE4" s="1" t="s">
        <v>465</v>
      </c>
      <c r="DF4" s="1" t="s">
        <v>466</v>
      </c>
      <c r="DG4" s="1" t="s">
        <v>467</v>
      </c>
      <c r="DH4" s="1" t="s">
        <v>468</v>
      </c>
      <c r="DI4" s="1" t="s">
        <v>469</v>
      </c>
      <c r="DJ4" s="1" t="s">
        <v>470</v>
      </c>
      <c r="DK4" s="1" t="s">
        <v>471</v>
      </c>
      <c r="DL4" s="1" t="s">
        <v>472</v>
      </c>
      <c r="DM4" s="1" t="s">
        <v>473</v>
      </c>
    </row>
    <row r="5" spans="1:120" x14ac:dyDescent="0.2">
      <c r="A5" s="1" t="s">
        <v>474</v>
      </c>
      <c r="B5" s="1" t="s">
        <v>475</v>
      </c>
      <c r="C5" s="1" t="s">
        <v>476</v>
      </c>
      <c r="D5" s="1" t="s">
        <v>477</v>
      </c>
      <c r="E5" s="1" t="s">
        <v>478</v>
      </c>
      <c r="F5" s="1" t="s">
        <v>479</v>
      </c>
      <c r="G5" s="1" t="s">
        <v>480</v>
      </c>
      <c r="H5" s="1" t="s">
        <v>481</v>
      </c>
      <c r="I5" s="1" t="s">
        <v>482</v>
      </c>
      <c r="J5" s="1" t="s">
        <v>483</v>
      </c>
      <c r="K5" s="1" t="s">
        <v>484</v>
      </c>
      <c r="L5" s="1" t="s">
        <v>485</v>
      </c>
      <c r="M5" s="1" t="s">
        <v>486</v>
      </c>
      <c r="N5" s="1" t="s">
        <v>487</v>
      </c>
      <c r="O5" s="1" t="s">
        <v>488</v>
      </c>
      <c r="P5" s="1" t="s">
        <v>489</v>
      </c>
      <c r="Q5" s="1" t="s">
        <v>490</v>
      </c>
      <c r="R5" s="1" t="s">
        <v>491</v>
      </c>
      <c r="S5" s="1" t="s">
        <v>492</v>
      </c>
      <c r="T5" s="1" t="s">
        <v>493</v>
      </c>
      <c r="U5" s="1" t="s">
        <v>494</v>
      </c>
      <c r="V5" s="1" t="s">
        <v>495</v>
      </c>
      <c r="W5" s="1" t="s">
        <v>496</v>
      </c>
      <c r="X5" s="1" t="s">
        <v>497</v>
      </c>
      <c r="Y5" s="1" t="s">
        <v>498</v>
      </c>
      <c r="Z5" s="1" t="s">
        <v>499</v>
      </c>
      <c r="AA5" s="1" t="s">
        <v>500</v>
      </c>
      <c r="AB5" s="1" t="s">
        <v>501</v>
      </c>
      <c r="AC5" s="1" t="s">
        <v>502</v>
      </c>
      <c r="AD5" s="1" t="s">
        <v>503</v>
      </c>
      <c r="AE5" s="1" t="s">
        <v>504</v>
      </c>
      <c r="AF5" s="1" t="s">
        <v>505</v>
      </c>
      <c r="AG5" s="1" t="s">
        <v>506</v>
      </c>
      <c r="AH5" s="1" t="s">
        <v>507</v>
      </c>
      <c r="AI5" s="1" t="s">
        <v>508</v>
      </c>
      <c r="AJ5" s="1" t="s">
        <v>509</v>
      </c>
      <c r="AK5" s="1" t="s">
        <v>510</v>
      </c>
      <c r="AL5" s="1" t="s">
        <v>511</v>
      </c>
      <c r="AM5" s="1" t="s">
        <v>512</v>
      </c>
      <c r="AN5" s="1" t="s">
        <v>513</v>
      </c>
      <c r="AO5" s="1" t="s">
        <v>514</v>
      </c>
      <c r="AP5" s="1" t="s">
        <v>515</v>
      </c>
      <c r="AQ5" s="1" t="s">
        <v>516</v>
      </c>
      <c r="AR5" s="1" t="s">
        <v>517</v>
      </c>
      <c r="AS5" s="1" t="s">
        <v>518</v>
      </c>
      <c r="AT5" s="1" t="s">
        <v>519</v>
      </c>
      <c r="AU5" s="1" t="s">
        <v>520</v>
      </c>
      <c r="AV5" s="1" t="s">
        <v>521</v>
      </c>
      <c r="AW5" s="1" t="s">
        <v>522</v>
      </c>
      <c r="AX5" s="1" t="s">
        <v>523</v>
      </c>
      <c r="AY5" s="1" t="s">
        <v>524</v>
      </c>
      <c r="AZ5" s="1" t="s">
        <v>525</v>
      </c>
      <c r="BA5" s="1" t="s">
        <v>526</v>
      </c>
      <c r="BB5" s="1" t="s">
        <v>527</v>
      </c>
      <c r="BC5" s="1" t="s">
        <v>528</v>
      </c>
      <c r="BD5" s="1" t="s">
        <v>529</v>
      </c>
      <c r="BE5" s="1" t="s">
        <v>530</v>
      </c>
      <c r="BF5" s="1" t="s">
        <v>531</v>
      </c>
      <c r="BG5" s="1" t="s">
        <v>532</v>
      </c>
      <c r="BH5" s="1" t="s">
        <v>533</v>
      </c>
      <c r="BI5" s="1" t="s">
        <v>534</v>
      </c>
      <c r="BJ5" s="1" t="s">
        <v>535</v>
      </c>
      <c r="BK5" s="1" t="s">
        <v>536</v>
      </c>
      <c r="BL5" s="1" t="s">
        <v>537</v>
      </c>
      <c r="BM5" s="1" t="s">
        <v>538</v>
      </c>
      <c r="BN5" s="1" t="s">
        <v>539</v>
      </c>
      <c r="BO5" s="1" t="s">
        <v>540</v>
      </c>
      <c r="BP5" s="1" t="s">
        <v>541</v>
      </c>
      <c r="BQ5" s="1" t="s">
        <v>542</v>
      </c>
      <c r="BR5" s="1" t="s">
        <v>543</v>
      </c>
      <c r="BS5" s="1" t="s">
        <v>544</v>
      </c>
      <c r="BT5" s="1" t="s">
        <v>545</v>
      </c>
      <c r="BU5" s="1" t="s">
        <v>546</v>
      </c>
      <c r="BV5" s="1" t="s">
        <v>547</v>
      </c>
      <c r="BW5" s="1" t="s">
        <v>548</v>
      </c>
      <c r="BX5" s="1" t="s">
        <v>549</v>
      </c>
      <c r="BY5" s="1" t="s">
        <v>550</v>
      </c>
      <c r="BZ5" s="1" t="s">
        <v>551</v>
      </c>
      <c r="CA5" s="1" t="s">
        <v>552</v>
      </c>
      <c r="CB5" s="1" t="s">
        <v>553</v>
      </c>
      <c r="CC5" s="1" t="s">
        <v>554</v>
      </c>
      <c r="CD5" s="1" t="s">
        <v>555</v>
      </c>
      <c r="CE5" s="1" t="s">
        <v>556</v>
      </c>
      <c r="CF5" s="1" t="s">
        <v>557</v>
      </c>
      <c r="CG5" s="1" t="s">
        <v>558</v>
      </c>
      <c r="CH5" s="1" t="s">
        <v>559</v>
      </c>
      <c r="CI5" s="1" t="s">
        <v>560</v>
      </c>
      <c r="CJ5" s="1" t="s">
        <v>561</v>
      </c>
      <c r="CK5" s="1" t="s">
        <v>562</v>
      </c>
      <c r="CL5" s="1" t="s">
        <v>563</v>
      </c>
      <c r="CM5" s="1" t="s">
        <v>564</v>
      </c>
      <c r="CN5" s="1" t="s">
        <v>565</v>
      </c>
      <c r="CO5" s="1" t="s">
        <v>566</v>
      </c>
      <c r="CP5" s="1" t="s">
        <v>567</v>
      </c>
      <c r="CQ5" s="1" t="s">
        <v>568</v>
      </c>
      <c r="CR5" s="1" t="s">
        <v>569</v>
      </c>
      <c r="CS5" s="1" t="s">
        <v>570</v>
      </c>
      <c r="CT5" s="1" t="s">
        <v>571</v>
      </c>
      <c r="CU5" s="1" t="s">
        <v>572</v>
      </c>
      <c r="CV5" s="1" t="s">
        <v>573</v>
      </c>
      <c r="CW5" s="1" t="s">
        <v>574</v>
      </c>
      <c r="CX5" s="1" t="s">
        <v>575</v>
      </c>
      <c r="CY5" s="1" t="s">
        <v>576</v>
      </c>
      <c r="CZ5" s="1" t="s">
        <v>577</v>
      </c>
      <c r="DA5" s="1" t="s">
        <v>578</v>
      </c>
      <c r="DB5" s="1" t="s">
        <v>579</v>
      </c>
      <c r="DC5" s="1" t="s">
        <v>580</v>
      </c>
      <c r="DD5" s="1" t="s">
        <v>581</v>
      </c>
      <c r="DE5" s="1" t="s">
        <v>582</v>
      </c>
      <c r="DF5" s="1" t="s">
        <v>583</v>
      </c>
      <c r="DG5" s="1" t="s">
        <v>584</v>
      </c>
      <c r="DH5" s="1" t="s">
        <v>585</v>
      </c>
      <c r="DI5" s="1" t="s">
        <v>586</v>
      </c>
      <c r="DJ5" s="1" t="s">
        <v>587</v>
      </c>
      <c r="DK5" s="1" t="s">
        <v>588</v>
      </c>
      <c r="DL5" s="1" t="s">
        <v>589</v>
      </c>
    </row>
    <row r="6" spans="1:120" x14ac:dyDescent="0.2">
      <c r="A6" s="1" t="s">
        <v>590</v>
      </c>
      <c r="B6" s="1" t="s">
        <v>591</v>
      </c>
      <c r="C6" s="1" t="s">
        <v>592</v>
      </c>
      <c r="D6" s="1" t="s">
        <v>593</v>
      </c>
      <c r="E6" s="1" t="s">
        <v>594</v>
      </c>
      <c r="F6" s="1" t="s">
        <v>595</v>
      </c>
      <c r="G6" s="1" t="s">
        <v>596</v>
      </c>
      <c r="H6" s="1" t="s">
        <v>597</v>
      </c>
      <c r="I6" s="1" t="s">
        <v>598</v>
      </c>
      <c r="J6" s="1" t="s">
        <v>599</v>
      </c>
      <c r="K6" s="1" t="s">
        <v>600</v>
      </c>
      <c r="L6" s="1" t="s">
        <v>601</v>
      </c>
      <c r="M6" s="1" t="s">
        <v>602</v>
      </c>
      <c r="N6" s="1" t="s">
        <v>603</v>
      </c>
      <c r="O6" s="1" t="s">
        <v>604</v>
      </c>
      <c r="P6" s="1" t="s">
        <v>605</v>
      </c>
      <c r="Q6" s="1" t="s">
        <v>606</v>
      </c>
      <c r="R6" s="1" t="s">
        <v>607</v>
      </c>
      <c r="S6" s="1" t="s">
        <v>608</v>
      </c>
      <c r="T6" s="1" t="s">
        <v>609</v>
      </c>
      <c r="U6" s="1" t="s">
        <v>610</v>
      </c>
      <c r="V6" s="1" t="s">
        <v>611</v>
      </c>
      <c r="W6" s="1" t="s">
        <v>612</v>
      </c>
      <c r="X6" s="1" t="s">
        <v>613</v>
      </c>
      <c r="Y6" s="1" t="s">
        <v>614</v>
      </c>
      <c r="Z6" s="1" t="s">
        <v>615</v>
      </c>
      <c r="AA6" s="1" t="s">
        <v>616</v>
      </c>
      <c r="AB6" s="1" t="s">
        <v>617</v>
      </c>
      <c r="AC6" s="1" t="s">
        <v>618</v>
      </c>
      <c r="AD6" s="1" t="s">
        <v>619</v>
      </c>
      <c r="AE6" s="1" t="s">
        <v>620</v>
      </c>
      <c r="AF6" s="1" t="s">
        <v>621</v>
      </c>
      <c r="AG6" s="1" t="s">
        <v>622</v>
      </c>
      <c r="AH6" s="1" t="s">
        <v>623</v>
      </c>
      <c r="AI6" s="1" t="s">
        <v>624</v>
      </c>
      <c r="AJ6" s="1" t="s">
        <v>625</v>
      </c>
      <c r="AK6" s="1" t="s">
        <v>626</v>
      </c>
      <c r="AL6" s="1" t="s">
        <v>627</v>
      </c>
      <c r="AM6" s="1" t="s">
        <v>628</v>
      </c>
      <c r="AN6" s="1" t="s">
        <v>629</v>
      </c>
      <c r="AO6" s="1" t="s">
        <v>630</v>
      </c>
      <c r="AP6" s="1" t="s">
        <v>631</v>
      </c>
      <c r="AQ6" s="1" t="s">
        <v>632</v>
      </c>
      <c r="AR6" s="1" t="s">
        <v>633</v>
      </c>
      <c r="AS6" s="1" t="s">
        <v>634</v>
      </c>
      <c r="AT6" s="1" t="s">
        <v>635</v>
      </c>
      <c r="AU6" s="1" t="s">
        <v>636</v>
      </c>
      <c r="AV6" s="1" t="s">
        <v>637</v>
      </c>
      <c r="AW6" s="1" t="s">
        <v>638</v>
      </c>
      <c r="AX6" s="1" t="s">
        <v>639</v>
      </c>
      <c r="AY6" s="1" t="s">
        <v>640</v>
      </c>
      <c r="AZ6" s="1" t="s">
        <v>641</v>
      </c>
      <c r="BA6" s="1" t="s">
        <v>642</v>
      </c>
      <c r="BB6" s="1" t="s">
        <v>643</v>
      </c>
      <c r="BC6" s="1" t="s">
        <v>644</v>
      </c>
      <c r="BD6" s="1" t="s">
        <v>645</v>
      </c>
      <c r="BE6" s="1" t="s">
        <v>646</v>
      </c>
      <c r="BF6" s="1" t="s">
        <v>647</v>
      </c>
      <c r="BG6" s="1" t="s">
        <v>648</v>
      </c>
      <c r="BH6" s="1" t="s">
        <v>649</v>
      </c>
      <c r="BI6" s="1" t="s">
        <v>650</v>
      </c>
      <c r="BJ6" s="1" t="s">
        <v>651</v>
      </c>
      <c r="BK6" s="1" t="s">
        <v>652</v>
      </c>
      <c r="BL6" s="1" t="s">
        <v>653</v>
      </c>
      <c r="BM6" s="1" t="s">
        <v>654</v>
      </c>
      <c r="BN6" s="1" t="s">
        <v>655</v>
      </c>
      <c r="BO6" s="1" t="s">
        <v>656</v>
      </c>
      <c r="BP6" s="1" t="s">
        <v>657</v>
      </c>
      <c r="BQ6" s="1" t="s">
        <v>658</v>
      </c>
      <c r="BR6" s="1" t="s">
        <v>659</v>
      </c>
      <c r="BS6" s="1" t="s">
        <v>660</v>
      </c>
      <c r="BT6" s="1" t="s">
        <v>661</v>
      </c>
      <c r="BU6" s="1" t="s">
        <v>662</v>
      </c>
      <c r="BV6" s="1" t="s">
        <v>663</v>
      </c>
      <c r="BW6" s="1" t="s">
        <v>664</v>
      </c>
      <c r="BX6" s="1" t="s">
        <v>665</v>
      </c>
      <c r="BY6" s="1" t="s">
        <v>666</v>
      </c>
      <c r="BZ6" s="1" t="s">
        <v>667</v>
      </c>
      <c r="CA6" s="1" t="s">
        <v>668</v>
      </c>
      <c r="CB6" s="1" t="s">
        <v>669</v>
      </c>
      <c r="CC6" s="1" t="s">
        <v>670</v>
      </c>
      <c r="CD6" s="1" t="s">
        <v>671</v>
      </c>
      <c r="CE6" s="1" t="s">
        <v>672</v>
      </c>
      <c r="CF6" s="1" t="s">
        <v>673</v>
      </c>
      <c r="CG6" s="1" t="s">
        <v>674</v>
      </c>
      <c r="CH6" s="1" t="s">
        <v>675</v>
      </c>
      <c r="CI6" s="1" t="s">
        <v>676</v>
      </c>
      <c r="CJ6" s="1" t="s">
        <v>677</v>
      </c>
      <c r="CK6" s="1" t="s">
        <v>678</v>
      </c>
      <c r="CL6" s="1" t="s">
        <v>679</v>
      </c>
      <c r="CM6" s="1" t="s">
        <v>680</v>
      </c>
      <c r="CN6" s="1" t="s">
        <v>681</v>
      </c>
      <c r="CO6" s="1" t="s">
        <v>682</v>
      </c>
      <c r="CP6" s="1" t="s">
        <v>683</v>
      </c>
      <c r="CQ6" s="1" t="s">
        <v>684</v>
      </c>
      <c r="CR6" s="1" t="s">
        <v>685</v>
      </c>
      <c r="CS6" s="1" t="s">
        <v>686</v>
      </c>
      <c r="CT6" s="1" t="s">
        <v>687</v>
      </c>
      <c r="CU6" s="1" t="s">
        <v>688</v>
      </c>
      <c r="CV6" s="1" t="s">
        <v>689</v>
      </c>
      <c r="CW6" s="1" t="s">
        <v>690</v>
      </c>
      <c r="CX6" s="1" t="s">
        <v>691</v>
      </c>
      <c r="CY6" s="1" t="s">
        <v>692</v>
      </c>
      <c r="CZ6" s="1" t="s">
        <v>693</v>
      </c>
      <c r="DA6" s="1" t="s">
        <v>694</v>
      </c>
      <c r="DB6" s="1" t="s">
        <v>695</v>
      </c>
      <c r="DC6" s="1" t="s">
        <v>696</v>
      </c>
      <c r="DD6" s="1" t="s">
        <v>697</v>
      </c>
      <c r="DE6" s="1" t="s">
        <v>698</v>
      </c>
      <c r="DF6" s="1" t="s">
        <v>699</v>
      </c>
      <c r="DG6" s="1" t="s">
        <v>700</v>
      </c>
      <c r="DH6" s="1" t="s">
        <v>701</v>
      </c>
      <c r="DI6" s="1" t="s">
        <v>702</v>
      </c>
      <c r="DJ6" s="1" t="s">
        <v>703</v>
      </c>
      <c r="DK6" s="1" t="s">
        <v>704</v>
      </c>
    </row>
    <row r="7" spans="1:120" x14ac:dyDescent="0.2">
      <c r="A7" s="1" t="s">
        <v>705</v>
      </c>
      <c r="B7" s="1" t="s">
        <v>706</v>
      </c>
      <c r="C7" s="1" t="s">
        <v>707</v>
      </c>
      <c r="D7" s="1" t="s">
        <v>708</v>
      </c>
      <c r="E7" s="1" t="s">
        <v>709</v>
      </c>
      <c r="F7" s="1" t="s">
        <v>710</v>
      </c>
      <c r="G7" s="1" t="s">
        <v>711</v>
      </c>
      <c r="H7" s="1" t="s">
        <v>712</v>
      </c>
      <c r="I7" s="1" t="s">
        <v>713</v>
      </c>
      <c r="J7" s="1" t="s">
        <v>714</v>
      </c>
      <c r="K7" s="1" t="s">
        <v>715</v>
      </c>
      <c r="L7" s="1" t="s">
        <v>716</v>
      </c>
      <c r="M7" s="1" t="s">
        <v>717</v>
      </c>
      <c r="N7" s="1" t="s">
        <v>718</v>
      </c>
      <c r="O7" s="1" t="s">
        <v>719</v>
      </c>
      <c r="P7" s="1" t="s">
        <v>720</v>
      </c>
      <c r="Q7" s="1" t="s">
        <v>721</v>
      </c>
      <c r="R7" s="1" t="s">
        <v>722</v>
      </c>
      <c r="S7" s="1" t="s">
        <v>723</v>
      </c>
      <c r="T7" s="1" t="s">
        <v>724</v>
      </c>
      <c r="U7" s="1" t="s">
        <v>725</v>
      </c>
      <c r="V7" s="1" t="s">
        <v>726</v>
      </c>
      <c r="W7" s="1" t="s">
        <v>727</v>
      </c>
      <c r="X7" s="1" t="s">
        <v>728</v>
      </c>
      <c r="Y7" s="1" t="s">
        <v>729</v>
      </c>
      <c r="Z7" s="1" t="s">
        <v>730</v>
      </c>
      <c r="AA7" s="1" t="s">
        <v>731</v>
      </c>
      <c r="AB7" s="1" t="s">
        <v>732</v>
      </c>
      <c r="AC7" s="1" t="s">
        <v>733</v>
      </c>
      <c r="AD7" s="1" t="s">
        <v>734</v>
      </c>
      <c r="AE7" s="1" t="s">
        <v>735</v>
      </c>
      <c r="AF7" s="1" t="s">
        <v>736</v>
      </c>
      <c r="AG7" s="1" t="s">
        <v>737</v>
      </c>
      <c r="AH7" s="1" t="s">
        <v>738</v>
      </c>
      <c r="AI7" s="1" t="s">
        <v>739</v>
      </c>
      <c r="AJ7" s="1" t="s">
        <v>740</v>
      </c>
      <c r="AK7" s="1" t="s">
        <v>741</v>
      </c>
      <c r="AL7" s="1" t="s">
        <v>742</v>
      </c>
      <c r="AM7" s="1" t="s">
        <v>743</v>
      </c>
      <c r="AN7" s="1" t="s">
        <v>744</v>
      </c>
      <c r="AO7" s="1" t="s">
        <v>745</v>
      </c>
      <c r="AP7" s="1" t="s">
        <v>746</v>
      </c>
      <c r="AQ7" s="1" t="s">
        <v>747</v>
      </c>
      <c r="AR7" s="1" t="s">
        <v>748</v>
      </c>
      <c r="AS7" s="1" t="s">
        <v>749</v>
      </c>
      <c r="AT7" s="1" t="s">
        <v>750</v>
      </c>
      <c r="AU7" s="1" t="s">
        <v>751</v>
      </c>
      <c r="AV7" s="1" t="s">
        <v>752</v>
      </c>
      <c r="AW7" s="1" t="s">
        <v>753</v>
      </c>
      <c r="AX7" s="1" t="s">
        <v>754</v>
      </c>
      <c r="AY7" s="1" t="s">
        <v>755</v>
      </c>
      <c r="AZ7" s="1" t="s">
        <v>756</v>
      </c>
      <c r="BA7" s="1" t="s">
        <v>757</v>
      </c>
      <c r="BB7" s="1" t="s">
        <v>758</v>
      </c>
      <c r="BC7" s="1" t="s">
        <v>759</v>
      </c>
      <c r="BD7" s="1" t="s">
        <v>760</v>
      </c>
      <c r="BE7" s="1" t="s">
        <v>761</v>
      </c>
      <c r="BF7" s="1" t="s">
        <v>762</v>
      </c>
      <c r="BG7" s="1" t="s">
        <v>763</v>
      </c>
      <c r="BH7" s="1" t="s">
        <v>764</v>
      </c>
      <c r="BI7" s="1" t="s">
        <v>765</v>
      </c>
      <c r="BJ7" s="1" t="s">
        <v>766</v>
      </c>
      <c r="BK7" s="1" t="s">
        <v>767</v>
      </c>
      <c r="BL7" s="1" t="s">
        <v>768</v>
      </c>
      <c r="BM7" s="1" t="s">
        <v>769</v>
      </c>
      <c r="BN7" s="1" t="s">
        <v>770</v>
      </c>
      <c r="BO7" s="1" t="s">
        <v>771</v>
      </c>
      <c r="BP7" s="1" t="s">
        <v>772</v>
      </c>
      <c r="BQ7" s="1" t="s">
        <v>773</v>
      </c>
      <c r="BR7" s="1" t="s">
        <v>774</v>
      </c>
      <c r="BS7" s="1" t="s">
        <v>775</v>
      </c>
      <c r="BT7" s="1" t="s">
        <v>776</v>
      </c>
      <c r="BU7" s="1" t="s">
        <v>777</v>
      </c>
      <c r="BV7" s="1" t="s">
        <v>778</v>
      </c>
      <c r="BW7" s="1" t="s">
        <v>779</v>
      </c>
      <c r="BX7" s="1" t="s">
        <v>780</v>
      </c>
      <c r="BY7" s="1" t="s">
        <v>781</v>
      </c>
      <c r="BZ7" s="1" t="s">
        <v>782</v>
      </c>
      <c r="CA7" s="1" t="s">
        <v>783</v>
      </c>
      <c r="CB7" s="1" t="s">
        <v>784</v>
      </c>
      <c r="CC7" s="1" t="s">
        <v>785</v>
      </c>
      <c r="CD7" s="1" t="s">
        <v>786</v>
      </c>
      <c r="CE7" s="1" t="s">
        <v>787</v>
      </c>
      <c r="CF7" s="1" t="s">
        <v>788</v>
      </c>
      <c r="CG7" s="1" t="s">
        <v>789</v>
      </c>
      <c r="CH7" s="1" t="s">
        <v>790</v>
      </c>
      <c r="CI7" s="1" t="s">
        <v>791</v>
      </c>
      <c r="CJ7" s="1" t="s">
        <v>792</v>
      </c>
      <c r="CK7" s="1" t="s">
        <v>793</v>
      </c>
      <c r="CL7" s="1" t="s">
        <v>794</v>
      </c>
      <c r="CM7" s="1" t="s">
        <v>795</v>
      </c>
      <c r="CN7" s="1" t="s">
        <v>796</v>
      </c>
      <c r="CO7" s="1" t="s">
        <v>797</v>
      </c>
      <c r="CP7" s="1" t="s">
        <v>798</v>
      </c>
      <c r="CQ7" s="1" t="s">
        <v>799</v>
      </c>
      <c r="CR7" s="1" t="s">
        <v>800</v>
      </c>
      <c r="CS7" s="1" t="s">
        <v>801</v>
      </c>
      <c r="CT7" s="1" t="s">
        <v>802</v>
      </c>
      <c r="CU7" s="1" t="s">
        <v>803</v>
      </c>
      <c r="CV7" s="1" t="s">
        <v>804</v>
      </c>
      <c r="CW7" s="1" t="s">
        <v>805</v>
      </c>
      <c r="CX7" s="1" t="s">
        <v>806</v>
      </c>
      <c r="CY7" s="1" t="s">
        <v>807</v>
      </c>
      <c r="CZ7" s="1" t="s">
        <v>808</v>
      </c>
      <c r="DA7" s="1" t="s">
        <v>809</v>
      </c>
      <c r="DB7" s="1" t="s">
        <v>810</v>
      </c>
      <c r="DC7" s="1" t="s">
        <v>811</v>
      </c>
      <c r="DD7" s="1" t="s">
        <v>812</v>
      </c>
      <c r="DE7" s="1" t="s">
        <v>813</v>
      </c>
      <c r="DF7" s="1" t="s">
        <v>814</v>
      </c>
      <c r="DG7" s="1" t="s">
        <v>815</v>
      </c>
      <c r="DH7" s="1" t="s">
        <v>816</v>
      </c>
      <c r="DI7" s="1" t="s">
        <v>817</v>
      </c>
      <c r="DJ7" s="1" t="s">
        <v>818</v>
      </c>
    </row>
    <row r="8" spans="1:120" x14ac:dyDescent="0.2">
      <c r="A8" s="1" t="s">
        <v>819</v>
      </c>
      <c r="B8" s="1" t="s">
        <v>820</v>
      </c>
      <c r="C8" s="1" t="s">
        <v>821</v>
      </c>
      <c r="D8" s="1" t="s">
        <v>822</v>
      </c>
      <c r="E8" s="1" t="s">
        <v>823</v>
      </c>
      <c r="F8" s="1" t="s">
        <v>824</v>
      </c>
      <c r="G8" s="1" t="s">
        <v>825</v>
      </c>
      <c r="H8" s="1" t="s">
        <v>826</v>
      </c>
      <c r="I8" s="1" t="s">
        <v>827</v>
      </c>
      <c r="J8" s="1" t="s">
        <v>828</v>
      </c>
      <c r="K8" s="1" t="s">
        <v>829</v>
      </c>
      <c r="L8" s="1" t="s">
        <v>830</v>
      </c>
      <c r="M8" s="1" t="s">
        <v>831</v>
      </c>
      <c r="N8" s="1" t="s">
        <v>832</v>
      </c>
      <c r="O8" s="1" t="s">
        <v>833</v>
      </c>
      <c r="P8" s="1" t="s">
        <v>834</v>
      </c>
      <c r="Q8" s="1" t="s">
        <v>835</v>
      </c>
      <c r="R8" s="1" t="s">
        <v>836</v>
      </c>
      <c r="S8" s="1" t="s">
        <v>837</v>
      </c>
      <c r="T8" s="1" t="s">
        <v>838</v>
      </c>
      <c r="U8" s="1" t="s">
        <v>839</v>
      </c>
      <c r="V8" s="1" t="s">
        <v>840</v>
      </c>
      <c r="W8" s="1" t="s">
        <v>841</v>
      </c>
      <c r="X8" s="1" t="s">
        <v>842</v>
      </c>
      <c r="Y8" s="1" t="s">
        <v>843</v>
      </c>
      <c r="Z8" s="1" t="s">
        <v>844</v>
      </c>
      <c r="AA8" s="1" t="s">
        <v>845</v>
      </c>
      <c r="AB8" s="1" t="s">
        <v>846</v>
      </c>
      <c r="AC8" s="1" t="s">
        <v>847</v>
      </c>
      <c r="AD8" s="1" t="s">
        <v>848</v>
      </c>
      <c r="AE8" s="1" t="s">
        <v>849</v>
      </c>
      <c r="AF8" s="1" t="s">
        <v>850</v>
      </c>
      <c r="AG8" s="1" t="s">
        <v>851</v>
      </c>
      <c r="AH8" s="1" t="s">
        <v>852</v>
      </c>
      <c r="AI8" s="1" t="s">
        <v>853</v>
      </c>
      <c r="AJ8" s="1" t="s">
        <v>854</v>
      </c>
      <c r="AK8" s="1" t="s">
        <v>855</v>
      </c>
      <c r="AL8" s="1" t="s">
        <v>856</v>
      </c>
      <c r="AM8" s="1" t="s">
        <v>857</v>
      </c>
      <c r="AN8" s="1" t="s">
        <v>858</v>
      </c>
      <c r="AO8" s="1" t="s">
        <v>859</v>
      </c>
      <c r="AP8" s="1" t="s">
        <v>860</v>
      </c>
      <c r="AQ8" s="1" t="s">
        <v>861</v>
      </c>
      <c r="AR8" s="1" t="s">
        <v>862</v>
      </c>
      <c r="AS8" s="1" t="s">
        <v>863</v>
      </c>
      <c r="AT8" s="1" t="s">
        <v>864</v>
      </c>
      <c r="AU8" s="1" t="s">
        <v>865</v>
      </c>
      <c r="AV8" s="1" t="s">
        <v>866</v>
      </c>
      <c r="AW8" s="1" t="s">
        <v>867</v>
      </c>
      <c r="AX8" s="1" t="s">
        <v>868</v>
      </c>
      <c r="AY8" s="1" t="s">
        <v>869</v>
      </c>
      <c r="AZ8" s="1" t="s">
        <v>870</v>
      </c>
      <c r="BA8" s="1" t="s">
        <v>871</v>
      </c>
      <c r="BB8" s="1" t="s">
        <v>872</v>
      </c>
      <c r="BC8" s="1" t="s">
        <v>873</v>
      </c>
      <c r="BD8" s="1" t="s">
        <v>874</v>
      </c>
      <c r="BE8" s="1" t="s">
        <v>875</v>
      </c>
      <c r="BF8" s="1" t="s">
        <v>876</v>
      </c>
      <c r="BG8" s="1" t="s">
        <v>877</v>
      </c>
      <c r="BH8" s="1" t="s">
        <v>878</v>
      </c>
      <c r="BI8" s="1" t="s">
        <v>879</v>
      </c>
      <c r="BJ8" s="1" t="s">
        <v>880</v>
      </c>
      <c r="BK8" s="1" t="s">
        <v>881</v>
      </c>
      <c r="BL8" s="1" t="s">
        <v>882</v>
      </c>
      <c r="BM8" s="1" t="s">
        <v>883</v>
      </c>
      <c r="BN8" s="1" t="s">
        <v>884</v>
      </c>
      <c r="BO8" s="1" t="s">
        <v>885</v>
      </c>
      <c r="BP8" s="1" t="s">
        <v>886</v>
      </c>
      <c r="BQ8" s="1" t="s">
        <v>887</v>
      </c>
      <c r="BR8" s="1" t="s">
        <v>888</v>
      </c>
      <c r="BS8" s="1" t="s">
        <v>889</v>
      </c>
      <c r="BT8" s="1" t="s">
        <v>890</v>
      </c>
      <c r="BU8" s="1" t="s">
        <v>891</v>
      </c>
      <c r="BV8" s="1" t="s">
        <v>892</v>
      </c>
      <c r="BW8" s="1" t="s">
        <v>893</v>
      </c>
      <c r="BX8" s="1" t="s">
        <v>894</v>
      </c>
      <c r="BY8" s="1" t="s">
        <v>895</v>
      </c>
      <c r="BZ8" s="1" t="s">
        <v>896</v>
      </c>
      <c r="CA8" s="1" t="s">
        <v>897</v>
      </c>
      <c r="CB8" s="1" t="s">
        <v>898</v>
      </c>
      <c r="CC8" s="1" t="s">
        <v>899</v>
      </c>
      <c r="CD8" s="1" t="s">
        <v>900</v>
      </c>
      <c r="CE8" s="1" t="s">
        <v>901</v>
      </c>
      <c r="CF8" s="1" t="s">
        <v>902</v>
      </c>
      <c r="CG8" s="1" t="s">
        <v>903</v>
      </c>
      <c r="CH8" s="1" t="s">
        <v>904</v>
      </c>
      <c r="CI8" s="1" t="s">
        <v>905</v>
      </c>
      <c r="CJ8" s="1" t="s">
        <v>906</v>
      </c>
      <c r="CK8" s="1" t="s">
        <v>907</v>
      </c>
      <c r="CL8" s="1" t="s">
        <v>908</v>
      </c>
      <c r="CM8" s="1" t="s">
        <v>909</v>
      </c>
      <c r="CN8" s="1" t="s">
        <v>910</v>
      </c>
      <c r="CO8" s="1" t="s">
        <v>911</v>
      </c>
      <c r="CP8" s="1" t="s">
        <v>912</v>
      </c>
      <c r="CQ8" s="1" t="s">
        <v>913</v>
      </c>
      <c r="CR8" s="1" t="s">
        <v>914</v>
      </c>
      <c r="CS8" s="1" t="s">
        <v>915</v>
      </c>
      <c r="CT8" s="1" t="s">
        <v>916</v>
      </c>
      <c r="CU8" s="1" t="s">
        <v>917</v>
      </c>
      <c r="CV8" s="1" t="s">
        <v>918</v>
      </c>
      <c r="CW8" s="1" t="s">
        <v>919</v>
      </c>
      <c r="CX8" s="1" t="s">
        <v>920</v>
      </c>
      <c r="CY8" s="1" t="s">
        <v>921</v>
      </c>
      <c r="CZ8" s="1" t="s">
        <v>922</v>
      </c>
      <c r="DA8" s="1" t="s">
        <v>923</v>
      </c>
      <c r="DB8" s="1" t="s">
        <v>924</v>
      </c>
      <c r="DC8" s="1" t="s">
        <v>925</v>
      </c>
      <c r="DD8" s="1" t="s">
        <v>926</v>
      </c>
      <c r="DE8" s="1" t="s">
        <v>927</v>
      </c>
      <c r="DF8" s="1" t="s">
        <v>928</v>
      </c>
      <c r="DG8" s="1" t="s">
        <v>929</v>
      </c>
      <c r="DH8" s="1" t="s">
        <v>930</v>
      </c>
      <c r="DI8" s="1" t="s">
        <v>931</v>
      </c>
    </row>
    <row r="9" spans="1:120" x14ac:dyDescent="0.2">
      <c r="A9" s="1" t="s">
        <v>932</v>
      </c>
      <c r="B9" s="1" t="s">
        <v>933</v>
      </c>
      <c r="C9" s="1" t="s">
        <v>934</v>
      </c>
      <c r="D9" s="1" t="s">
        <v>935</v>
      </c>
      <c r="E9" s="1" t="s">
        <v>936</v>
      </c>
      <c r="F9" s="1" t="s">
        <v>937</v>
      </c>
      <c r="G9" s="1" t="s">
        <v>938</v>
      </c>
      <c r="H9" s="1" t="s">
        <v>939</v>
      </c>
      <c r="I9" s="1" t="s">
        <v>940</v>
      </c>
      <c r="J9" s="1" t="s">
        <v>941</v>
      </c>
      <c r="K9" s="1" t="s">
        <v>942</v>
      </c>
      <c r="L9" s="1" t="s">
        <v>943</v>
      </c>
      <c r="M9" s="1" t="s">
        <v>944</v>
      </c>
      <c r="N9" s="1" t="s">
        <v>945</v>
      </c>
      <c r="O9" s="1" t="s">
        <v>946</v>
      </c>
      <c r="P9" s="1" t="s">
        <v>947</v>
      </c>
      <c r="Q9" s="1" t="s">
        <v>948</v>
      </c>
      <c r="R9" s="1" t="s">
        <v>949</v>
      </c>
      <c r="S9" s="1" t="s">
        <v>950</v>
      </c>
      <c r="T9" s="1" t="s">
        <v>951</v>
      </c>
      <c r="U9" s="1" t="s">
        <v>952</v>
      </c>
      <c r="V9" s="1" t="s">
        <v>953</v>
      </c>
      <c r="W9" s="1" t="s">
        <v>954</v>
      </c>
      <c r="X9" s="1" t="s">
        <v>955</v>
      </c>
      <c r="Y9" s="1" t="s">
        <v>956</v>
      </c>
      <c r="Z9" s="1" t="s">
        <v>957</v>
      </c>
      <c r="AA9" s="1" t="s">
        <v>958</v>
      </c>
      <c r="AB9" s="1" t="s">
        <v>959</v>
      </c>
      <c r="AC9" s="1" t="s">
        <v>960</v>
      </c>
      <c r="AD9" s="1" t="s">
        <v>961</v>
      </c>
      <c r="AE9" s="1" t="s">
        <v>962</v>
      </c>
      <c r="AF9" s="1" t="s">
        <v>963</v>
      </c>
      <c r="AG9" s="1" t="s">
        <v>964</v>
      </c>
      <c r="AH9" s="1" t="s">
        <v>965</v>
      </c>
      <c r="AI9" s="1" t="s">
        <v>966</v>
      </c>
      <c r="AJ9" s="1" t="s">
        <v>967</v>
      </c>
      <c r="AK9" s="1" t="s">
        <v>968</v>
      </c>
      <c r="AL9" s="1" t="s">
        <v>969</v>
      </c>
      <c r="AM9" s="1" t="s">
        <v>970</v>
      </c>
      <c r="AN9" s="1" t="s">
        <v>971</v>
      </c>
      <c r="AO9" s="1" t="s">
        <v>972</v>
      </c>
      <c r="AP9" s="1" t="s">
        <v>973</v>
      </c>
      <c r="AQ9" s="1" t="s">
        <v>974</v>
      </c>
      <c r="AR9" s="1" t="s">
        <v>975</v>
      </c>
      <c r="AS9" s="1" t="s">
        <v>976</v>
      </c>
      <c r="AT9" s="1" t="s">
        <v>977</v>
      </c>
      <c r="AU9" s="1" t="s">
        <v>978</v>
      </c>
      <c r="AV9" s="1" t="s">
        <v>979</v>
      </c>
      <c r="AW9" s="1" t="s">
        <v>980</v>
      </c>
      <c r="AX9" s="1" t="s">
        <v>981</v>
      </c>
      <c r="AY9" s="1" t="s">
        <v>982</v>
      </c>
      <c r="AZ9" s="1" t="s">
        <v>983</v>
      </c>
      <c r="BA9" s="1" t="s">
        <v>984</v>
      </c>
      <c r="BB9" s="1" t="s">
        <v>985</v>
      </c>
      <c r="BC9" s="1" t="s">
        <v>986</v>
      </c>
      <c r="BD9" s="1" t="s">
        <v>987</v>
      </c>
      <c r="BE9" s="1" t="s">
        <v>988</v>
      </c>
      <c r="BF9" s="1" t="s">
        <v>989</v>
      </c>
      <c r="BG9" s="1" t="s">
        <v>990</v>
      </c>
      <c r="BH9" s="1" t="s">
        <v>991</v>
      </c>
      <c r="BI9" s="1" t="s">
        <v>992</v>
      </c>
      <c r="BJ9" s="1" t="s">
        <v>993</v>
      </c>
      <c r="BK9" s="1" t="s">
        <v>994</v>
      </c>
      <c r="BL9" s="1" t="s">
        <v>995</v>
      </c>
      <c r="BM9" s="1" t="s">
        <v>996</v>
      </c>
      <c r="BN9" s="1" t="s">
        <v>997</v>
      </c>
      <c r="BO9" s="1" t="s">
        <v>998</v>
      </c>
      <c r="BP9" s="1" t="s">
        <v>999</v>
      </c>
      <c r="BQ9" s="1" t="s">
        <v>1000</v>
      </c>
      <c r="BR9" s="1" t="s">
        <v>1001</v>
      </c>
      <c r="BS9" s="1" t="s">
        <v>1002</v>
      </c>
      <c r="BT9" s="1" t="s">
        <v>1003</v>
      </c>
      <c r="BU9" s="1" t="s">
        <v>1004</v>
      </c>
      <c r="BV9" s="1" t="s">
        <v>1005</v>
      </c>
      <c r="BW9" s="1" t="s">
        <v>1006</v>
      </c>
      <c r="BX9" s="1" t="s">
        <v>1007</v>
      </c>
      <c r="BY9" s="1" t="s">
        <v>1008</v>
      </c>
      <c r="BZ9" s="1" t="s">
        <v>1009</v>
      </c>
      <c r="CA9" s="1" t="s">
        <v>1010</v>
      </c>
      <c r="CB9" s="1" t="s">
        <v>1011</v>
      </c>
      <c r="CC9" s="1" t="s">
        <v>1012</v>
      </c>
      <c r="CD9" s="1" t="s">
        <v>1013</v>
      </c>
      <c r="CE9" s="1" t="s">
        <v>1014</v>
      </c>
      <c r="CF9" s="1" t="s">
        <v>1015</v>
      </c>
      <c r="CG9" s="1" t="s">
        <v>1016</v>
      </c>
      <c r="CH9" s="1" t="s">
        <v>1017</v>
      </c>
      <c r="CI9" s="1" t="s">
        <v>1018</v>
      </c>
      <c r="CJ9" s="1" t="s">
        <v>1019</v>
      </c>
      <c r="CK9" s="1" t="s">
        <v>1020</v>
      </c>
      <c r="CL9" s="1" t="s">
        <v>1021</v>
      </c>
      <c r="CM9" s="1" t="s">
        <v>1022</v>
      </c>
      <c r="CN9" s="1" t="s">
        <v>1023</v>
      </c>
      <c r="CO9" s="1" t="s">
        <v>1024</v>
      </c>
      <c r="CP9" s="1" t="s">
        <v>1025</v>
      </c>
      <c r="CQ9" s="1" t="s">
        <v>1026</v>
      </c>
      <c r="CR9" s="1" t="s">
        <v>1027</v>
      </c>
      <c r="CS9" s="1" t="s">
        <v>1028</v>
      </c>
      <c r="CT9" s="1" t="s">
        <v>1029</v>
      </c>
      <c r="CU9" s="1" t="s">
        <v>1030</v>
      </c>
      <c r="CV9" s="1" t="s">
        <v>1031</v>
      </c>
      <c r="CW9" s="1" t="s">
        <v>1032</v>
      </c>
      <c r="CX9" s="1" t="s">
        <v>1033</v>
      </c>
      <c r="CY9" s="1" t="s">
        <v>1034</v>
      </c>
      <c r="CZ9" s="1" t="s">
        <v>1035</v>
      </c>
      <c r="DA9" s="1" t="s">
        <v>1036</v>
      </c>
      <c r="DB9" s="1" t="s">
        <v>1037</v>
      </c>
      <c r="DC9" s="1" t="s">
        <v>1038</v>
      </c>
      <c r="DD9" s="1" t="s">
        <v>1039</v>
      </c>
      <c r="DE9" s="1" t="s">
        <v>1040</v>
      </c>
      <c r="DF9" s="1" t="s">
        <v>1041</v>
      </c>
      <c r="DG9" s="1" t="s">
        <v>1042</v>
      </c>
      <c r="DH9" s="1" t="s">
        <v>1043</v>
      </c>
    </row>
    <row r="10" spans="1:120" x14ac:dyDescent="0.2">
      <c r="A10" s="1" t="s">
        <v>1044</v>
      </c>
      <c r="B10" s="1" t="s">
        <v>1045</v>
      </c>
      <c r="C10" s="1" t="s">
        <v>1046</v>
      </c>
      <c r="D10" s="1" t="s">
        <v>1047</v>
      </c>
      <c r="E10" s="1" t="s">
        <v>1048</v>
      </c>
      <c r="F10" s="1" t="s">
        <v>1049</v>
      </c>
      <c r="G10" s="1" t="s">
        <v>1050</v>
      </c>
      <c r="H10" s="1" t="s">
        <v>1051</v>
      </c>
      <c r="I10" s="1" t="s">
        <v>1052</v>
      </c>
      <c r="J10" s="1" t="s">
        <v>1053</v>
      </c>
      <c r="K10" s="1" t="s">
        <v>1054</v>
      </c>
      <c r="L10" s="1" t="s">
        <v>1055</v>
      </c>
      <c r="M10" s="1" t="s">
        <v>1056</v>
      </c>
      <c r="N10" s="1" t="s">
        <v>1057</v>
      </c>
      <c r="O10" s="1" t="s">
        <v>1058</v>
      </c>
      <c r="P10" s="1" t="s">
        <v>1059</v>
      </c>
      <c r="Q10" s="1" t="s">
        <v>1060</v>
      </c>
      <c r="R10" s="1" t="s">
        <v>1061</v>
      </c>
      <c r="S10" s="1" t="s">
        <v>1062</v>
      </c>
      <c r="T10" s="1" t="s">
        <v>1063</v>
      </c>
      <c r="U10" s="1" t="s">
        <v>1064</v>
      </c>
      <c r="V10" s="1" t="s">
        <v>1065</v>
      </c>
      <c r="W10" s="1" t="s">
        <v>1066</v>
      </c>
      <c r="X10" s="1" t="s">
        <v>1067</v>
      </c>
      <c r="Y10" s="1" t="s">
        <v>1068</v>
      </c>
      <c r="Z10" s="1" t="s">
        <v>1069</v>
      </c>
      <c r="AA10" s="1" t="s">
        <v>1070</v>
      </c>
      <c r="AB10" s="1" t="s">
        <v>1071</v>
      </c>
      <c r="AC10" s="1" t="s">
        <v>1072</v>
      </c>
      <c r="AD10" s="1" t="s">
        <v>1073</v>
      </c>
      <c r="AE10" s="1" t="s">
        <v>1074</v>
      </c>
      <c r="AF10" s="1" t="s">
        <v>1075</v>
      </c>
      <c r="AG10" s="1" t="s">
        <v>1076</v>
      </c>
      <c r="AH10" s="1" t="s">
        <v>1077</v>
      </c>
      <c r="AI10" s="1" t="s">
        <v>1078</v>
      </c>
      <c r="AJ10" s="1" t="s">
        <v>1079</v>
      </c>
      <c r="AK10" s="1" t="s">
        <v>1080</v>
      </c>
      <c r="AL10" s="1" t="s">
        <v>1081</v>
      </c>
      <c r="AM10" s="1" t="s">
        <v>1082</v>
      </c>
      <c r="AN10" s="1" t="s">
        <v>1083</v>
      </c>
      <c r="AO10" s="1" t="s">
        <v>1084</v>
      </c>
      <c r="AP10" s="1" t="s">
        <v>1085</v>
      </c>
      <c r="AQ10" s="1" t="s">
        <v>1086</v>
      </c>
      <c r="AR10" s="1" t="s">
        <v>1087</v>
      </c>
      <c r="AS10" s="1" t="s">
        <v>1088</v>
      </c>
      <c r="AT10" s="1" t="s">
        <v>1089</v>
      </c>
      <c r="AU10" s="1" t="s">
        <v>1090</v>
      </c>
      <c r="AV10" s="1" t="s">
        <v>1091</v>
      </c>
      <c r="AW10" s="1" t="s">
        <v>1092</v>
      </c>
      <c r="AX10" s="1" t="s">
        <v>1093</v>
      </c>
      <c r="AY10" s="1" t="s">
        <v>1094</v>
      </c>
      <c r="AZ10" s="1" t="s">
        <v>1095</v>
      </c>
      <c r="BA10" s="1" t="s">
        <v>1096</v>
      </c>
      <c r="BB10" s="1" t="s">
        <v>1097</v>
      </c>
      <c r="BC10" s="1" t="s">
        <v>1098</v>
      </c>
      <c r="BD10" s="1" t="s">
        <v>1099</v>
      </c>
      <c r="BE10" s="1" t="s">
        <v>1100</v>
      </c>
      <c r="BF10" s="1" t="s">
        <v>1101</v>
      </c>
      <c r="BG10" s="1" t="s">
        <v>1102</v>
      </c>
      <c r="BH10" s="1" t="s">
        <v>1103</v>
      </c>
      <c r="BI10" s="1" t="s">
        <v>1104</v>
      </c>
      <c r="BJ10" s="1" t="s">
        <v>1105</v>
      </c>
      <c r="BK10" s="1" t="s">
        <v>1106</v>
      </c>
      <c r="BL10" s="1" t="s">
        <v>1107</v>
      </c>
      <c r="BM10" s="1" t="s">
        <v>1108</v>
      </c>
      <c r="BN10" s="1" t="s">
        <v>1109</v>
      </c>
      <c r="BO10" s="1" t="s">
        <v>1110</v>
      </c>
      <c r="BP10" s="1" t="s">
        <v>1111</v>
      </c>
      <c r="BQ10" s="1" t="s">
        <v>1112</v>
      </c>
      <c r="BR10" s="1" t="s">
        <v>1113</v>
      </c>
      <c r="BS10" s="1" t="s">
        <v>1114</v>
      </c>
      <c r="BT10" s="1" t="s">
        <v>1115</v>
      </c>
      <c r="BU10" s="1" t="s">
        <v>1116</v>
      </c>
      <c r="BV10" s="1" t="s">
        <v>1117</v>
      </c>
      <c r="BW10" s="1" t="s">
        <v>1118</v>
      </c>
      <c r="BX10" s="1" t="s">
        <v>1119</v>
      </c>
      <c r="BY10" s="1" t="s">
        <v>1120</v>
      </c>
      <c r="BZ10" s="1" t="s">
        <v>1121</v>
      </c>
      <c r="CA10" s="1" t="s">
        <v>1122</v>
      </c>
      <c r="CB10" s="1" t="s">
        <v>1123</v>
      </c>
      <c r="CC10" s="1" t="s">
        <v>1124</v>
      </c>
      <c r="CD10" s="1" t="s">
        <v>1125</v>
      </c>
      <c r="CE10" s="1" t="s">
        <v>1126</v>
      </c>
      <c r="CF10" s="1" t="s">
        <v>1127</v>
      </c>
      <c r="CG10" s="1" t="s">
        <v>1128</v>
      </c>
      <c r="CH10" s="1" t="s">
        <v>1129</v>
      </c>
      <c r="CI10" s="1" t="s">
        <v>1130</v>
      </c>
      <c r="CJ10" s="1" t="s">
        <v>1131</v>
      </c>
      <c r="CK10" s="1" t="s">
        <v>1132</v>
      </c>
      <c r="CL10" s="1" t="s">
        <v>1133</v>
      </c>
      <c r="CM10" s="1" t="s">
        <v>1134</v>
      </c>
      <c r="CN10" s="1" t="s">
        <v>1135</v>
      </c>
      <c r="CO10" s="1" t="s">
        <v>1136</v>
      </c>
      <c r="CP10" s="1" t="s">
        <v>1137</v>
      </c>
      <c r="CQ10" s="1" t="s">
        <v>1138</v>
      </c>
      <c r="CR10" s="1" t="s">
        <v>1139</v>
      </c>
      <c r="CS10" s="1" t="s">
        <v>1140</v>
      </c>
      <c r="CT10" s="1" t="s">
        <v>1141</v>
      </c>
      <c r="CU10" s="1" t="s">
        <v>1142</v>
      </c>
      <c r="CV10" s="1" t="s">
        <v>1143</v>
      </c>
      <c r="CW10" s="1" t="s">
        <v>1144</v>
      </c>
      <c r="CX10" s="1" t="s">
        <v>1145</v>
      </c>
      <c r="CY10" s="1" t="s">
        <v>1146</v>
      </c>
      <c r="CZ10" s="1" t="s">
        <v>1147</v>
      </c>
      <c r="DA10" s="1" t="s">
        <v>1148</v>
      </c>
      <c r="DB10" s="1" t="s">
        <v>1149</v>
      </c>
      <c r="DC10" s="1" t="s">
        <v>1150</v>
      </c>
      <c r="DD10" s="1" t="s">
        <v>1151</v>
      </c>
      <c r="DE10" s="1" t="s">
        <v>1152</v>
      </c>
      <c r="DF10" s="1" t="s">
        <v>1153</v>
      </c>
      <c r="DG10" s="1" t="s">
        <v>1154</v>
      </c>
    </row>
    <row r="11" spans="1:120" x14ac:dyDescent="0.2">
      <c r="A11" s="1" t="s">
        <v>1155</v>
      </c>
      <c r="B11" s="1" t="s">
        <v>1156</v>
      </c>
      <c r="C11" s="1" t="s">
        <v>1157</v>
      </c>
      <c r="D11" s="1" t="s">
        <v>1158</v>
      </c>
      <c r="E11" s="1" t="s">
        <v>1159</v>
      </c>
      <c r="F11" s="1" t="s">
        <v>1160</v>
      </c>
      <c r="G11" s="1" t="s">
        <v>1161</v>
      </c>
      <c r="H11" s="1" t="s">
        <v>1162</v>
      </c>
      <c r="I11" s="1" t="s">
        <v>1163</v>
      </c>
      <c r="J11" s="1" t="s">
        <v>1164</v>
      </c>
      <c r="K11" s="1" t="s">
        <v>1165</v>
      </c>
      <c r="L11" s="1" t="s">
        <v>1166</v>
      </c>
      <c r="M11" s="1" t="s">
        <v>1167</v>
      </c>
      <c r="N11" s="1" t="s">
        <v>1168</v>
      </c>
      <c r="O11" s="1" t="s">
        <v>1169</v>
      </c>
      <c r="P11" s="1" t="s">
        <v>1170</v>
      </c>
      <c r="Q11" s="1" t="s">
        <v>1171</v>
      </c>
      <c r="R11" s="1" t="s">
        <v>1172</v>
      </c>
      <c r="S11" s="1" t="s">
        <v>1173</v>
      </c>
      <c r="T11" s="1" t="s">
        <v>1174</v>
      </c>
      <c r="U11" s="1" t="s">
        <v>1175</v>
      </c>
      <c r="V11" s="1" t="s">
        <v>1176</v>
      </c>
      <c r="W11" s="1" t="s">
        <v>1177</v>
      </c>
      <c r="X11" s="1" t="s">
        <v>1178</v>
      </c>
      <c r="Y11" s="1" t="s">
        <v>1179</v>
      </c>
      <c r="Z11" s="1" t="s">
        <v>1180</v>
      </c>
      <c r="AA11" s="1" t="s">
        <v>1181</v>
      </c>
      <c r="AB11" s="1" t="s">
        <v>1182</v>
      </c>
      <c r="AC11" s="1" t="s">
        <v>1183</v>
      </c>
      <c r="AD11" s="1" t="s">
        <v>1184</v>
      </c>
      <c r="AE11" s="1" t="s">
        <v>1185</v>
      </c>
      <c r="AF11" s="1" t="s">
        <v>1186</v>
      </c>
      <c r="AG11" s="1" t="s">
        <v>1187</v>
      </c>
      <c r="AH11" s="1" t="s">
        <v>1188</v>
      </c>
      <c r="AI11" s="1" t="s">
        <v>1189</v>
      </c>
      <c r="AJ11" s="1" t="s">
        <v>1190</v>
      </c>
      <c r="AK11" s="1" t="s">
        <v>1191</v>
      </c>
      <c r="AL11" s="1" t="s">
        <v>1192</v>
      </c>
      <c r="AM11" s="1" t="s">
        <v>1193</v>
      </c>
      <c r="AN11" s="1" t="s">
        <v>1194</v>
      </c>
      <c r="AO11" s="1" t="s">
        <v>1195</v>
      </c>
      <c r="AP11" s="1" t="s">
        <v>1196</v>
      </c>
      <c r="AQ11" s="1" t="s">
        <v>1197</v>
      </c>
      <c r="AR11" s="1" t="s">
        <v>1198</v>
      </c>
      <c r="AS11" s="1" t="s">
        <v>1199</v>
      </c>
      <c r="AT11" s="1" t="s">
        <v>1200</v>
      </c>
      <c r="AU11" s="1" t="s">
        <v>1201</v>
      </c>
      <c r="AV11" s="1" t="s">
        <v>1202</v>
      </c>
      <c r="AW11" s="1" t="s">
        <v>1203</v>
      </c>
      <c r="AX11" s="1" t="s">
        <v>1204</v>
      </c>
      <c r="AY11" s="1" t="s">
        <v>1205</v>
      </c>
      <c r="AZ11" s="1" t="s">
        <v>1206</v>
      </c>
      <c r="BA11" s="1" t="s">
        <v>1207</v>
      </c>
      <c r="BB11" s="1" t="s">
        <v>1208</v>
      </c>
      <c r="BC11" s="1" t="s">
        <v>1209</v>
      </c>
      <c r="BD11" s="1" t="s">
        <v>1210</v>
      </c>
      <c r="BE11" s="1" t="s">
        <v>1211</v>
      </c>
      <c r="BF11" s="1" t="s">
        <v>1212</v>
      </c>
      <c r="BG11" s="1" t="s">
        <v>1213</v>
      </c>
      <c r="BH11" s="1" t="s">
        <v>1214</v>
      </c>
      <c r="BI11" s="1" t="s">
        <v>1215</v>
      </c>
      <c r="BJ11" s="1" t="s">
        <v>1216</v>
      </c>
      <c r="BK11" s="1" t="s">
        <v>1217</v>
      </c>
      <c r="BL11" s="1" t="s">
        <v>1218</v>
      </c>
      <c r="BM11" s="1" t="s">
        <v>1219</v>
      </c>
      <c r="BN11" s="1" t="s">
        <v>1220</v>
      </c>
      <c r="BO11" s="1" t="s">
        <v>1221</v>
      </c>
      <c r="BP11" s="1" t="s">
        <v>1222</v>
      </c>
      <c r="BQ11" s="1" t="s">
        <v>1223</v>
      </c>
      <c r="BR11" s="1" t="s">
        <v>1224</v>
      </c>
      <c r="BS11" s="1" t="s">
        <v>1225</v>
      </c>
      <c r="BT11" s="1" t="s">
        <v>1226</v>
      </c>
      <c r="BU11" s="1" t="s">
        <v>1227</v>
      </c>
      <c r="BV11" s="1" t="s">
        <v>1228</v>
      </c>
      <c r="BW11" s="1" t="s">
        <v>1229</v>
      </c>
      <c r="BX11" s="1" t="s">
        <v>1230</v>
      </c>
      <c r="BY11" s="1" t="s">
        <v>1231</v>
      </c>
      <c r="BZ11" s="1" t="s">
        <v>1232</v>
      </c>
      <c r="CA11" s="1" t="s">
        <v>1233</v>
      </c>
      <c r="CB11" s="1" t="s">
        <v>1234</v>
      </c>
      <c r="CC11" s="1" t="s">
        <v>1235</v>
      </c>
      <c r="CD11" s="1" t="s">
        <v>1236</v>
      </c>
      <c r="CE11" s="1" t="s">
        <v>1237</v>
      </c>
      <c r="CF11" s="1" t="s">
        <v>1238</v>
      </c>
      <c r="CG11" s="1" t="s">
        <v>1239</v>
      </c>
      <c r="CH11" s="1" t="s">
        <v>1240</v>
      </c>
      <c r="CI11" s="1" t="s">
        <v>1241</v>
      </c>
      <c r="CJ11" s="1" t="s">
        <v>1242</v>
      </c>
      <c r="CK11" s="1" t="s">
        <v>1243</v>
      </c>
      <c r="CL11" s="1" t="s">
        <v>1244</v>
      </c>
      <c r="CM11" s="1" t="s">
        <v>1245</v>
      </c>
      <c r="CN11" s="1" t="s">
        <v>1246</v>
      </c>
      <c r="CO11" s="1" t="s">
        <v>1247</v>
      </c>
      <c r="CP11" s="1" t="s">
        <v>1248</v>
      </c>
      <c r="CQ11" s="1" t="s">
        <v>1249</v>
      </c>
      <c r="CR11" s="1" t="s">
        <v>1250</v>
      </c>
      <c r="CS11" s="1" t="s">
        <v>1251</v>
      </c>
      <c r="CT11" s="1" t="s">
        <v>1252</v>
      </c>
      <c r="CU11" s="1" t="s">
        <v>1253</v>
      </c>
      <c r="CV11" s="1" t="s">
        <v>1254</v>
      </c>
      <c r="CW11" s="1" t="s">
        <v>1255</v>
      </c>
      <c r="CX11" s="1" t="s">
        <v>1256</v>
      </c>
      <c r="CY11" s="1" t="s">
        <v>1257</v>
      </c>
      <c r="CZ11" s="1" t="s">
        <v>1258</v>
      </c>
      <c r="DA11" s="1" t="s">
        <v>1259</v>
      </c>
      <c r="DB11" s="1" t="s">
        <v>1260</v>
      </c>
      <c r="DC11" s="1" t="s">
        <v>1261</v>
      </c>
      <c r="DD11" s="1" t="s">
        <v>1262</v>
      </c>
      <c r="DE11" s="1" t="s">
        <v>1263</v>
      </c>
      <c r="DF11" s="1" t="s">
        <v>1264</v>
      </c>
    </row>
    <row r="12" spans="1:120" x14ac:dyDescent="0.2">
      <c r="A12" s="1" t="s">
        <v>1265</v>
      </c>
      <c r="B12" s="1" t="s">
        <v>1266</v>
      </c>
      <c r="C12" s="1" t="s">
        <v>1267</v>
      </c>
      <c r="D12" s="1" t="s">
        <v>1268</v>
      </c>
      <c r="E12" s="1" t="s">
        <v>1269</v>
      </c>
      <c r="F12" s="1" t="s">
        <v>1270</v>
      </c>
      <c r="G12" s="1" t="s">
        <v>1271</v>
      </c>
      <c r="H12" s="1" t="s">
        <v>1272</v>
      </c>
      <c r="I12" s="1" t="s">
        <v>1273</v>
      </c>
      <c r="J12" s="1" t="s">
        <v>1274</v>
      </c>
      <c r="K12" s="1" t="s">
        <v>1275</v>
      </c>
      <c r="L12" s="1" t="s">
        <v>1276</v>
      </c>
      <c r="M12" s="1" t="s">
        <v>1277</v>
      </c>
      <c r="N12" s="1" t="s">
        <v>1278</v>
      </c>
      <c r="O12" s="1" t="s">
        <v>1279</v>
      </c>
      <c r="P12" s="1" t="s">
        <v>1280</v>
      </c>
      <c r="Q12" s="1" t="s">
        <v>1281</v>
      </c>
      <c r="R12" s="1" t="s">
        <v>1282</v>
      </c>
      <c r="S12" s="1" t="s">
        <v>1283</v>
      </c>
      <c r="T12" s="1" t="s">
        <v>1284</v>
      </c>
      <c r="U12" s="1" t="s">
        <v>1285</v>
      </c>
      <c r="V12" s="1" t="s">
        <v>1286</v>
      </c>
      <c r="W12" s="1" t="s">
        <v>1287</v>
      </c>
      <c r="X12" s="1" t="s">
        <v>1288</v>
      </c>
      <c r="Y12" s="1" t="s">
        <v>1289</v>
      </c>
      <c r="Z12" s="1" t="s">
        <v>1290</v>
      </c>
      <c r="AA12" s="1" t="s">
        <v>1291</v>
      </c>
      <c r="AB12" s="1" t="s">
        <v>1292</v>
      </c>
      <c r="AC12" s="1" t="s">
        <v>1293</v>
      </c>
      <c r="AD12" s="1" t="s">
        <v>1294</v>
      </c>
      <c r="AE12" s="1" t="s">
        <v>1295</v>
      </c>
      <c r="AF12" s="1" t="s">
        <v>1296</v>
      </c>
      <c r="AG12" s="1" t="s">
        <v>1297</v>
      </c>
      <c r="AH12" s="1" t="s">
        <v>1298</v>
      </c>
      <c r="AI12" s="1" t="s">
        <v>1299</v>
      </c>
      <c r="AJ12" s="1" t="s">
        <v>1300</v>
      </c>
      <c r="AK12" s="1" t="s">
        <v>1301</v>
      </c>
      <c r="AL12" s="1" t="s">
        <v>1302</v>
      </c>
      <c r="AM12" s="1" t="s">
        <v>1303</v>
      </c>
      <c r="AN12" s="1" t="s">
        <v>1304</v>
      </c>
      <c r="AO12" s="1" t="s">
        <v>1305</v>
      </c>
      <c r="AP12" s="1" t="s">
        <v>1306</v>
      </c>
      <c r="AQ12" s="1" t="s">
        <v>1307</v>
      </c>
      <c r="AR12" s="1" t="s">
        <v>1308</v>
      </c>
      <c r="AS12" s="1" t="s">
        <v>1309</v>
      </c>
      <c r="AT12" s="1" t="s">
        <v>1310</v>
      </c>
      <c r="AU12" s="1" t="s">
        <v>1311</v>
      </c>
      <c r="AV12" s="1" t="s">
        <v>1312</v>
      </c>
      <c r="AW12" s="1" t="s">
        <v>1313</v>
      </c>
      <c r="AX12" s="1" t="s">
        <v>1314</v>
      </c>
      <c r="AY12" s="1" t="s">
        <v>1315</v>
      </c>
      <c r="AZ12" s="1" t="s">
        <v>1316</v>
      </c>
      <c r="BA12" s="1" t="s">
        <v>1317</v>
      </c>
      <c r="BB12" s="1" t="s">
        <v>1318</v>
      </c>
      <c r="BC12" s="1" t="s">
        <v>1319</v>
      </c>
      <c r="BD12" s="1" t="s">
        <v>1320</v>
      </c>
      <c r="BE12" s="1" t="s">
        <v>1321</v>
      </c>
      <c r="BF12" s="1" t="s">
        <v>1322</v>
      </c>
      <c r="BG12" s="1" t="s">
        <v>1323</v>
      </c>
      <c r="BH12" s="1" t="s">
        <v>1324</v>
      </c>
      <c r="BI12" s="1" t="s">
        <v>1325</v>
      </c>
      <c r="BJ12" s="1" t="s">
        <v>1326</v>
      </c>
      <c r="BK12" s="1" t="s">
        <v>1327</v>
      </c>
      <c r="BL12" s="1" t="s">
        <v>1328</v>
      </c>
      <c r="BM12" s="1" t="s">
        <v>1329</v>
      </c>
      <c r="BN12" s="1" t="s">
        <v>1330</v>
      </c>
      <c r="BO12" s="1" t="s">
        <v>1331</v>
      </c>
      <c r="BP12" s="1" t="s">
        <v>1332</v>
      </c>
      <c r="BQ12" s="1" t="s">
        <v>1333</v>
      </c>
      <c r="BR12" s="1" t="s">
        <v>1334</v>
      </c>
      <c r="BS12" s="1" t="s">
        <v>1335</v>
      </c>
      <c r="BT12" s="1" t="s">
        <v>1336</v>
      </c>
      <c r="BU12" s="1" t="s">
        <v>1337</v>
      </c>
      <c r="BV12" s="1" t="s">
        <v>1338</v>
      </c>
      <c r="BW12" s="1" t="s">
        <v>1339</v>
      </c>
      <c r="BX12" s="1" t="s">
        <v>1340</v>
      </c>
      <c r="BY12" s="1" t="s">
        <v>1341</v>
      </c>
      <c r="BZ12" s="1" t="s">
        <v>1342</v>
      </c>
      <c r="CA12" s="1" t="s">
        <v>1343</v>
      </c>
      <c r="CB12" s="1" t="s">
        <v>1344</v>
      </c>
      <c r="CC12" s="1" t="s">
        <v>1345</v>
      </c>
      <c r="CD12" s="1" t="s">
        <v>1346</v>
      </c>
      <c r="CE12" s="1" t="s">
        <v>1347</v>
      </c>
      <c r="CF12" s="1" t="s">
        <v>1348</v>
      </c>
      <c r="CG12" s="1" t="s">
        <v>1349</v>
      </c>
      <c r="CH12" s="1" t="s">
        <v>1350</v>
      </c>
      <c r="CI12" s="1" t="s">
        <v>1351</v>
      </c>
      <c r="CJ12" s="1" t="s">
        <v>1352</v>
      </c>
      <c r="CK12" s="1" t="s">
        <v>1353</v>
      </c>
      <c r="CL12" s="1" t="s">
        <v>1354</v>
      </c>
      <c r="CM12" s="1" t="s">
        <v>1355</v>
      </c>
      <c r="CN12" s="1" t="s">
        <v>1356</v>
      </c>
      <c r="CO12" s="1" t="s">
        <v>1357</v>
      </c>
      <c r="CP12" s="1" t="s">
        <v>1358</v>
      </c>
      <c r="CQ12" s="1" t="s">
        <v>1359</v>
      </c>
      <c r="CR12" s="1" t="s">
        <v>1360</v>
      </c>
      <c r="CS12" s="1" t="s">
        <v>1361</v>
      </c>
      <c r="CT12" s="1" t="s">
        <v>1362</v>
      </c>
      <c r="CU12" s="1" t="s">
        <v>1363</v>
      </c>
      <c r="CV12" s="1" t="s">
        <v>1364</v>
      </c>
      <c r="CW12" s="1" t="s">
        <v>1365</v>
      </c>
      <c r="CX12" s="1" t="s">
        <v>1366</v>
      </c>
      <c r="CY12" s="1" t="s">
        <v>1367</v>
      </c>
      <c r="CZ12" s="1" t="s">
        <v>1368</v>
      </c>
      <c r="DA12" s="1" t="s">
        <v>1369</v>
      </c>
      <c r="DB12" s="1" t="s">
        <v>1370</v>
      </c>
      <c r="DC12" s="1" t="s">
        <v>1371</v>
      </c>
      <c r="DD12" s="1" t="s">
        <v>1372</v>
      </c>
      <c r="DE12" s="1" t="s">
        <v>1373</v>
      </c>
    </row>
    <row r="13" spans="1:120" x14ac:dyDescent="0.2">
      <c r="A13" s="1" t="s">
        <v>1374</v>
      </c>
      <c r="B13" s="1" t="s">
        <v>1375</v>
      </c>
      <c r="C13" s="1" t="s">
        <v>1376</v>
      </c>
      <c r="D13" s="1" t="s">
        <v>1377</v>
      </c>
      <c r="E13" s="1" t="s">
        <v>1378</v>
      </c>
      <c r="F13" s="1" t="s">
        <v>1379</v>
      </c>
      <c r="G13" s="1" t="s">
        <v>1380</v>
      </c>
      <c r="H13" s="1" t="s">
        <v>1381</v>
      </c>
      <c r="I13" s="1" t="s">
        <v>1382</v>
      </c>
      <c r="J13" s="1" t="s">
        <v>1383</v>
      </c>
      <c r="K13" s="1" t="s">
        <v>1384</v>
      </c>
      <c r="L13" s="1" t="s">
        <v>1385</v>
      </c>
      <c r="M13" s="1" t="s">
        <v>1386</v>
      </c>
      <c r="N13" s="1" t="s">
        <v>1387</v>
      </c>
      <c r="O13" s="1" t="s">
        <v>1388</v>
      </c>
      <c r="P13" s="1" t="s">
        <v>1389</v>
      </c>
      <c r="Q13" s="1" t="s">
        <v>1390</v>
      </c>
      <c r="R13" s="1" t="s">
        <v>1391</v>
      </c>
      <c r="S13" s="1" t="s">
        <v>1392</v>
      </c>
      <c r="T13" s="1" t="s">
        <v>1393</v>
      </c>
      <c r="U13" s="1" t="s">
        <v>1394</v>
      </c>
      <c r="V13" s="1" t="s">
        <v>1395</v>
      </c>
      <c r="W13" s="1" t="s">
        <v>1396</v>
      </c>
      <c r="X13" s="1" t="s">
        <v>1397</v>
      </c>
      <c r="Y13" s="1" t="s">
        <v>1398</v>
      </c>
      <c r="Z13" s="1" t="s">
        <v>1399</v>
      </c>
      <c r="AA13" s="1" t="s">
        <v>1400</v>
      </c>
      <c r="AB13" s="1" t="s">
        <v>1401</v>
      </c>
      <c r="AC13" s="1" t="s">
        <v>1402</v>
      </c>
      <c r="AD13" s="1" t="s">
        <v>1403</v>
      </c>
      <c r="AE13" s="1" t="s">
        <v>1404</v>
      </c>
      <c r="AF13" s="1" t="s">
        <v>1405</v>
      </c>
      <c r="AG13" s="1" t="s">
        <v>1406</v>
      </c>
      <c r="AH13" s="1" t="s">
        <v>1407</v>
      </c>
      <c r="AI13" s="1" t="s">
        <v>1408</v>
      </c>
      <c r="AJ13" s="1" t="s">
        <v>1409</v>
      </c>
      <c r="AK13" s="1" t="s">
        <v>1410</v>
      </c>
      <c r="AL13" s="1" t="s">
        <v>1411</v>
      </c>
      <c r="AM13" s="1" t="s">
        <v>1412</v>
      </c>
      <c r="AN13" s="1" t="s">
        <v>1413</v>
      </c>
      <c r="AO13" s="1" t="s">
        <v>1414</v>
      </c>
      <c r="AP13" s="1" t="s">
        <v>1415</v>
      </c>
      <c r="AQ13" s="1" t="s">
        <v>1416</v>
      </c>
      <c r="AR13" s="1" t="s">
        <v>1417</v>
      </c>
      <c r="AS13" s="1" t="s">
        <v>1418</v>
      </c>
      <c r="AT13" s="1" t="s">
        <v>1419</v>
      </c>
      <c r="AU13" s="1" t="s">
        <v>1420</v>
      </c>
      <c r="AV13" s="1" t="s">
        <v>1421</v>
      </c>
      <c r="AW13" s="1" t="s">
        <v>1422</v>
      </c>
      <c r="AX13" s="1" t="s">
        <v>1423</v>
      </c>
      <c r="AY13" s="1" t="s">
        <v>1424</v>
      </c>
      <c r="AZ13" s="1" t="s">
        <v>1425</v>
      </c>
      <c r="BA13" s="1" t="s">
        <v>1426</v>
      </c>
      <c r="BB13" s="1" t="s">
        <v>1427</v>
      </c>
      <c r="BC13" s="1" t="s">
        <v>1428</v>
      </c>
      <c r="BD13" s="1" t="s">
        <v>1429</v>
      </c>
      <c r="BE13" s="1" t="s">
        <v>1430</v>
      </c>
      <c r="BF13" s="1" t="s">
        <v>1431</v>
      </c>
      <c r="BG13" s="1" t="s">
        <v>1432</v>
      </c>
      <c r="BH13" s="1" t="s">
        <v>1433</v>
      </c>
      <c r="BI13" s="1" t="s">
        <v>1434</v>
      </c>
      <c r="BJ13" s="1" t="s">
        <v>1435</v>
      </c>
      <c r="BK13" s="1" t="s">
        <v>1436</v>
      </c>
      <c r="BL13" s="1" t="s">
        <v>1437</v>
      </c>
      <c r="BM13" s="1" t="s">
        <v>1438</v>
      </c>
      <c r="BN13" s="1" t="s">
        <v>1439</v>
      </c>
      <c r="BO13" s="1" t="s">
        <v>1440</v>
      </c>
      <c r="BP13" s="1" t="s">
        <v>1441</v>
      </c>
      <c r="BQ13" s="1" t="s">
        <v>1442</v>
      </c>
      <c r="BR13" s="1" t="s">
        <v>1443</v>
      </c>
      <c r="BS13" s="1" t="s">
        <v>1444</v>
      </c>
      <c r="BT13" s="1" t="s">
        <v>1445</v>
      </c>
      <c r="BU13" s="1" t="s">
        <v>1446</v>
      </c>
      <c r="BV13" s="1" t="s">
        <v>1447</v>
      </c>
      <c r="BW13" s="1" t="s">
        <v>1448</v>
      </c>
      <c r="BX13" s="1" t="s">
        <v>1449</v>
      </c>
      <c r="BY13" s="1" t="s">
        <v>1450</v>
      </c>
      <c r="BZ13" s="1" t="s">
        <v>1451</v>
      </c>
      <c r="CA13" s="1" t="s">
        <v>1452</v>
      </c>
      <c r="CB13" s="1" t="s">
        <v>1453</v>
      </c>
      <c r="CC13" s="1" t="s">
        <v>1454</v>
      </c>
      <c r="CD13" s="1" t="s">
        <v>1455</v>
      </c>
      <c r="CE13" s="1" t="s">
        <v>1456</v>
      </c>
      <c r="CF13" s="1" t="s">
        <v>1457</v>
      </c>
      <c r="CG13" s="1" t="s">
        <v>1458</v>
      </c>
      <c r="CH13" s="1" t="s">
        <v>1459</v>
      </c>
      <c r="CI13" s="1" t="s">
        <v>1460</v>
      </c>
      <c r="CJ13" s="1" t="s">
        <v>1461</v>
      </c>
      <c r="CK13" s="1" t="s">
        <v>1462</v>
      </c>
      <c r="CL13" s="1" t="s">
        <v>1463</v>
      </c>
      <c r="CM13" s="1" t="s">
        <v>1464</v>
      </c>
      <c r="CN13" s="1" t="s">
        <v>1465</v>
      </c>
      <c r="CO13" s="1" t="s">
        <v>1466</v>
      </c>
      <c r="CP13" s="1" t="s">
        <v>1467</v>
      </c>
      <c r="CQ13" s="1" t="s">
        <v>1468</v>
      </c>
      <c r="CR13" s="1" t="s">
        <v>1469</v>
      </c>
      <c r="CS13" s="1" t="s">
        <v>1470</v>
      </c>
      <c r="CT13" s="1" t="s">
        <v>1471</v>
      </c>
      <c r="CU13" s="1" t="s">
        <v>1472</v>
      </c>
      <c r="CV13" s="1" t="s">
        <v>1473</v>
      </c>
      <c r="CW13" s="1" t="s">
        <v>1474</v>
      </c>
      <c r="CX13" s="1" t="s">
        <v>1475</v>
      </c>
      <c r="CY13" s="1" t="s">
        <v>1476</v>
      </c>
      <c r="CZ13" s="1" t="s">
        <v>1477</v>
      </c>
      <c r="DA13" s="1" t="s">
        <v>1478</v>
      </c>
      <c r="DB13" s="1" t="s">
        <v>1479</v>
      </c>
      <c r="DC13" s="1" t="s">
        <v>1480</v>
      </c>
      <c r="DD13" s="1" t="s">
        <v>1481</v>
      </c>
    </row>
    <row r="14" spans="1:120" x14ac:dyDescent="0.2">
      <c r="A14" s="1" t="s">
        <v>1482</v>
      </c>
      <c r="B14" s="1" t="s">
        <v>1483</v>
      </c>
      <c r="C14" s="1" t="s">
        <v>1484</v>
      </c>
      <c r="D14" s="1" t="s">
        <v>1485</v>
      </c>
      <c r="E14" s="1" t="s">
        <v>1486</v>
      </c>
      <c r="F14" s="1" t="s">
        <v>1487</v>
      </c>
      <c r="G14" s="1" t="s">
        <v>1488</v>
      </c>
      <c r="H14" s="1" t="s">
        <v>1489</v>
      </c>
      <c r="I14" s="1" t="s">
        <v>1490</v>
      </c>
      <c r="J14" s="1" t="s">
        <v>1491</v>
      </c>
      <c r="K14" s="1" t="s">
        <v>1492</v>
      </c>
      <c r="L14" s="1" t="s">
        <v>1493</v>
      </c>
      <c r="M14" s="1" t="s">
        <v>1494</v>
      </c>
      <c r="N14" s="1" t="s">
        <v>1495</v>
      </c>
      <c r="O14" s="1" t="s">
        <v>1496</v>
      </c>
      <c r="P14" s="1" t="s">
        <v>1497</v>
      </c>
      <c r="Q14" s="1" t="s">
        <v>1498</v>
      </c>
      <c r="R14" s="1" t="s">
        <v>1499</v>
      </c>
      <c r="S14" s="1" t="s">
        <v>1500</v>
      </c>
      <c r="T14" s="1" t="s">
        <v>1501</v>
      </c>
      <c r="U14" s="1" t="s">
        <v>1502</v>
      </c>
      <c r="V14" s="1" t="s">
        <v>1503</v>
      </c>
      <c r="W14" s="1" t="s">
        <v>1504</v>
      </c>
      <c r="X14" s="1" t="s">
        <v>1505</v>
      </c>
      <c r="Y14" s="1" t="s">
        <v>1506</v>
      </c>
      <c r="Z14" s="1" t="s">
        <v>1507</v>
      </c>
      <c r="AA14" s="1" t="s">
        <v>1508</v>
      </c>
      <c r="AB14" s="1" t="s">
        <v>1509</v>
      </c>
      <c r="AC14" s="1" t="s">
        <v>1510</v>
      </c>
      <c r="AD14" s="1" t="s">
        <v>1511</v>
      </c>
      <c r="AE14" s="1" t="s">
        <v>1512</v>
      </c>
      <c r="AF14" s="1" t="s">
        <v>1513</v>
      </c>
      <c r="AG14" s="1" t="s">
        <v>1514</v>
      </c>
      <c r="AH14" s="1" t="s">
        <v>1515</v>
      </c>
      <c r="AI14" s="1" t="s">
        <v>1516</v>
      </c>
      <c r="AJ14" s="1" t="s">
        <v>1517</v>
      </c>
      <c r="AK14" s="1" t="s">
        <v>1518</v>
      </c>
      <c r="AL14" s="1" t="s">
        <v>1519</v>
      </c>
      <c r="AM14" s="1" t="s">
        <v>1520</v>
      </c>
      <c r="AN14" s="1" t="s">
        <v>1521</v>
      </c>
      <c r="AO14" s="1" t="s">
        <v>1522</v>
      </c>
      <c r="AP14" s="1" t="s">
        <v>1523</v>
      </c>
      <c r="AQ14" s="1" t="s">
        <v>1524</v>
      </c>
      <c r="AR14" s="1" t="s">
        <v>1525</v>
      </c>
      <c r="AS14" s="1" t="s">
        <v>1526</v>
      </c>
      <c r="AT14" s="1" t="s">
        <v>1527</v>
      </c>
      <c r="AU14" s="1" t="s">
        <v>1528</v>
      </c>
      <c r="AV14" s="1" t="s">
        <v>1529</v>
      </c>
      <c r="AW14" s="1" t="s">
        <v>1530</v>
      </c>
      <c r="AX14" s="1" t="s">
        <v>1531</v>
      </c>
      <c r="AY14" s="1" t="s">
        <v>1532</v>
      </c>
      <c r="AZ14" s="1" t="s">
        <v>1533</v>
      </c>
      <c r="BA14" s="1" t="s">
        <v>1534</v>
      </c>
      <c r="BB14" s="1" t="s">
        <v>1535</v>
      </c>
      <c r="BC14" s="1" t="s">
        <v>1536</v>
      </c>
      <c r="BD14" s="1" t="s">
        <v>1537</v>
      </c>
      <c r="BE14" s="1" t="s">
        <v>1538</v>
      </c>
      <c r="BF14" s="1" t="s">
        <v>1539</v>
      </c>
      <c r="BG14" s="1" t="s">
        <v>1540</v>
      </c>
      <c r="BH14" s="1" t="s">
        <v>1541</v>
      </c>
      <c r="BI14" s="1" t="s">
        <v>1542</v>
      </c>
      <c r="BJ14" s="1" t="s">
        <v>1543</v>
      </c>
      <c r="BK14" s="1" t="s">
        <v>1544</v>
      </c>
      <c r="BL14" s="1" t="s">
        <v>1545</v>
      </c>
      <c r="BM14" s="1" t="s">
        <v>1546</v>
      </c>
      <c r="BN14" s="1" t="s">
        <v>1547</v>
      </c>
      <c r="BO14" s="1" t="s">
        <v>1548</v>
      </c>
      <c r="BP14" s="1" t="s">
        <v>1549</v>
      </c>
      <c r="BQ14" s="1" t="s">
        <v>1550</v>
      </c>
      <c r="BR14" s="1" t="s">
        <v>1551</v>
      </c>
      <c r="BS14" s="1" t="s">
        <v>1552</v>
      </c>
      <c r="BT14" s="1" t="s">
        <v>1553</v>
      </c>
      <c r="BU14" s="1" t="s">
        <v>1554</v>
      </c>
      <c r="BV14" s="1" t="s">
        <v>1555</v>
      </c>
      <c r="BW14" s="1" t="s">
        <v>1556</v>
      </c>
      <c r="BX14" s="1" t="s">
        <v>1557</v>
      </c>
      <c r="BY14" s="1" t="s">
        <v>1558</v>
      </c>
      <c r="BZ14" s="1" t="s">
        <v>1559</v>
      </c>
      <c r="CA14" s="1" t="s">
        <v>1560</v>
      </c>
      <c r="CB14" s="1" t="s">
        <v>1561</v>
      </c>
      <c r="CC14" s="1" t="s">
        <v>1562</v>
      </c>
      <c r="CD14" s="1" t="s">
        <v>1563</v>
      </c>
      <c r="CE14" s="1" t="s">
        <v>1564</v>
      </c>
      <c r="CF14" s="1" t="s">
        <v>1565</v>
      </c>
      <c r="CG14" s="1" t="s">
        <v>1566</v>
      </c>
      <c r="CH14" s="1" t="s">
        <v>1567</v>
      </c>
      <c r="CI14" s="1" t="s">
        <v>1568</v>
      </c>
      <c r="CJ14" s="1" t="s">
        <v>1569</v>
      </c>
      <c r="CK14" s="1" t="s">
        <v>1570</v>
      </c>
      <c r="CL14" s="1" t="s">
        <v>1571</v>
      </c>
      <c r="CM14" s="1" t="s">
        <v>1572</v>
      </c>
      <c r="CN14" s="1" t="s">
        <v>1573</v>
      </c>
      <c r="CO14" s="1" t="s">
        <v>1574</v>
      </c>
      <c r="CP14" s="1" t="s">
        <v>1575</v>
      </c>
      <c r="CQ14" s="1" t="s">
        <v>1576</v>
      </c>
      <c r="CR14" s="1" t="s">
        <v>1577</v>
      </c>
      <c r="CS14" s="1" t="s">
        <v>1578</v>
      </c>
      <c r="CT14" s="1" t="s">
        <v>1579</v>
      </c>
      <c r="CU14" s="1" t="s">
        <v>1580</v>
      </c>
      <c r="CV14" s="1" t="s">
        <v>1581</v>
      </c>
      <c r="CW14" s="1" t="s">
        <v>1582</v>
      </c>
      <c r="CX14" s="1" t="s">
        <v>1583</v>
      </c>
      <c r="CY14" s="1" t="s">
        <v>1584</v>
      </c>
      <c r="CZ14" s="1" t="s">
        <v>1585</v>
      </c>
      <c r="DA14" s="1" t="s">
        <v>1586</v>
      </c>
      <c r="DB14" s="1" t="s">
        <v>1587</v>
      </c>
      <c r="DC14" s="1" t="s">
        <v>1588</v>
      </c>
    </row>
    <row r="15" spans="1:120" x14ac:dyDescent="0.2">
      <c r="A15" s="1" t="s">
        <v>1589</v>
      </c>
      <c r="B15" s="1" t="s">
        <v>1590</v>
      </c>
      <c r="C15" s="1" t="s">
        <v>1591</v>
      </c>
      <c r="D15" s="1" t="s">
        <v>1592</v>
      </c>
      <c r="E15" s="1" t="s">
        <v>1593</v>
      </c>
      <c r="F15" s="1" t="s">
        <v>1594</v>
      </c>
      <c r="G15" s="1" t="s">
        <v>1595</v>
      </c>
      <c r="H15" s="1" t="s">
        <v>1596</v>
      </c>
      <c r="I15" s="1" t="s">
        <v>1597</v>
      </c>
      <c r="J15" s="1" t="s">
        <v>1598</v>
      </c>
      <c r="K15" s="1" t="s">
        <v>1599</v>
      </c>
      <c r="L15" s="1" t="s">
        <v>1600</v>
      </c>
      <c r="M15" s="1" t="s">
        <v>1601</v>
      </c>
      <c r="N15" s="1" t="s">
        <v>1602</v>
      </c>
      <c r="O15" s="1" t="s">
        <v>1603</v>
      </c>
      <c r="P15" s="1" t="s">
        <v>1604</v>
      </c>
      <c r="Q15" s="1" t="s">
        <v>1605</v>
      </c>
      <c r="R15" s="1" t="s">
        <v>1606</v>
      </c>
      <c r="S15" s="1" t="s">
        <v>1607</v>
      </c>
      <c r="T15" s="1" t="s">
        <v>1608</v>
      </c>
      <c r="U15" s="1" t="s">
        <v>1609</v>
      </c>
      <c r="V15" s="1" t="s">
        <v>1610</v>
      </c>
      <c r="W15" s="1" t="s">
        <v>1611</v>
      </c>
      <c r="X15" s="1" t="s">
        <v>1612</v>
      </c>
      <c r="Y15" s="1" t="s">
        <v>1613</v>
      </c>
      <c r="Z15" s="1" t="s">
        <v>1614</v>
      </c>
      <c r="AA15" s="1" t="s">
        <v>1615</v>
      </c>
      <c r="AB15" s="1" t="s">
        <v>1616</v>
      </c>
      <c r="AC15" s="1" t="s">
        <v>1617</v>
      </c>
      <c r="AD15" s="1" t="s">
        <v>1618</v>
      </c>
      <c r="AE15" s="1" t="s">
        <v>1619</v>
      </c>
      <c r="AF15" s="1" t="s">
        <v>1620</v>
      </c>
      <c r="AG15" s="1" t="s">
        <v>1621</v>
      </c>
      <c r="AH15" s="1" t="s">
        <v>1622</v>
      </c>
      <c r="AI15" s="1" t="s">
        <v>1623</v>
      </c>
      <c r="AJ15" s="1" t="s">
        <v>1624</v>
      </c>
      <c r="AK15" s="1" t="s">
        <v>1625</v>
      </c>
      <c r="AL15" s="1" t="s">
        <v>1626</v>
      </c>
      <c r="AM15" s="1" t="s">
        <v>1627</v>
      </c>
      <c r="AN15" s="1" t="s">
        <v>1628</v>
      </c>
      <c r="AO15" s="1" t="s">
        <v>1629</v>
      </c>
      <c r="AP15" s="1" t="s">
        <v>1630</v>
      </c>
      <c r="AQ15" s="1" t="s">
        <v>1631</v>
      </c>
      <c r="AR15" s="1" t="s">
        <v>1632</v>
      </c>
      <c r="AS15" s="1" t="s">
        <v>1633</v>
      </c>
      <c r="AT15" s="1" t="s">
        <v>1634</v>
      </c>
      <c r="AU15" s="1" t="s">
        <v>1635</v>
      </c>
      <c r="AV15" s="1" t="s">
        <v>1636</v>
      </c>
      <c r="AW15" s="1" t="s">
        <v>1637</v>
      </c>
      <c r="AX15" s="1" t="s">
        <v>1638</v>
      </c>
      <c r="AY15" s="1" t="s">
        <v>1639</v>
      </c>
      <c r="AZ15" s="1" t="s">
        <v>1640</v>
      </c>
      <c r="BA15" s="1" t="s">
        <v>1641</v>
      </c>
      <c r="BB15" s="1" t="s">
        <v>1642</v>
      </c>
      <c r="BC15" s="1" t="s">
        <v>1643</v>
      </c>
      <c r="BD15" s="1" t="s">
        <v>1644</v>
      </c>
      <c r="BE15" s="1" t="s">
        <v>1645</v>
      </c>
      <c r="BF15" s="1" t="s">
        <v>1646</v>
      </c>
      <c r="BG15" s="1" t="s">
        <v>1647</v>
      </c>
      <c r="BH15" s="1" t="s">
        <v>1648</v>
      </c>
      <c r="BI15" s="1" t="s">
        <v>1649</v>
      </c>
      <c r="BJ15" s="1" t="s">
        <v>1650</v>
      </c>
      <c r="BK15" s="1" t="s">
        <v>1651</v>
      </c>
      <c r="BL15" s="1" t="s">
        <v>1652</v>
      </c>
      <c r="BM15" s="1" t="s">
        <v>1653</v>
      </c>
      <c r="BN15" s="1" t="s">
        <v>1654</v>
      </c>
      <c r="BO15" s="1" t="s">
        <v>1655</v>
      </c>
      <c r="BP15" s="1" t="s">
        <v>1656</v>
      </c>
      <c r="BQ15" s="1" t="s">
        <v>1657</v>
      </c>
      <c r="BR15" s="1" t="s">
        <v>1658</v>
      </c>
      <c r="BS15" s="1" t="s">
        <v>1659</v>
      </c>
      <c r="BT15" s="1" t="s">
        <v>1660</v>
      </c>
      <c r="BU15" s="1" t="s">
        <v>1661</v>
      </c>
      <c r="BV15" s="1" t="s">
        <v>1662</v>
      </c>
      <c r="BW15" s="1" t="s">
        <v>1663</v>
      </c>
      <c r="BX15" s="1" t="s">
        <v>1664</v>
      </c>
      <c r="BY15" s="1" t="s">
        <v>1665</v>
      </c>
      <c r="BZ15" s="1" t="s">
        <v>1666</v>
      </c>
      <c r="CA15" s="1" t="s">
        <v>1667</v>
      </c>
      <c r="CB15" s="1" t="s">
        <v>1668</v>
      </c>
      <c r="CC15" s="1" t="s">
        <v>1669</v>
      </c>
      <c r="CD15" s="1" t="s">
        <v>1670</v>
      </c>
      <c r="CE15" s="1" t="s">
        <v>1671</v>
      </c>
      <c r="CF15" s="1" t="s">
        <v>1672</v>
      </c>
      <c r="CG15" s="1" t="s">
        <v>1673</v>
      </c>
      <c r="CH15" s="1" t="s">
        <v>1674</v>
      </c>
      <c r="CI15" s="1" t="s">
        <v>1675</v>
      </c>
      <c r="CJ15" s="1" t="s">
        <v>1676</v>
      </c>
      <c r="CK15" s="1" t="s">
        <v>1677</v>
      </c>
      <c r="CL15" s="1" t="s">
        <v>1678</v>
      </c>
      <c r="CM15" s="1" t="s">
        <v>1679</v>
      </c>
      <c r="CN15" s="1" t="s">
        <v>1680</v>
      </c>
      <c r="CO15" s="1" t="s">
        <v>1681</v>
      </c>
      <c r="CP15" s="1" t="s">
        <v>1682</v>
      </c>
      <c r="CQ15" s="1" t="s">
        <v>1683</v>
      </c>
      <c r="CR15" s="1" t="s">
        <v>1684</v>
      </c>
      <c r="CS15" s="1" t="s">
        <v>1685</v>
      </c>
      <c r="CT15" s="1" t="s">
        <v>1686</v>
      </c>
      <c r="CU15" s="1" t="s">
        <v>1687</v>
      </c>
      <c r="CV15" s="1" t="s">
        <v>1688</v>
      </c>
      <c r="CW15" s="1" t="s">
        <v>1689</v>
      </c>
      <c r="CX15" s="1" t="s">
        <v>1690</v>
      </c>
      <c r="CY15" s="1" t="s">
        <v>1691</v>
      </c>
      <c r="CZ15" s="1" t="s">
        <v>1692</v>
      </c>
      <c r="DA15" s="1" t="s">
        <v>1693</v>
      </c>
      <c r="DB15" s="1" t="s">
        <v>1694</v>
      </c>
    </row>
    <row r="16" spans="1:120" x14ac:dyDescent="0.2">
      <c r="A16" s="1" t="s">
        <v>1695</v>
      </c>
      <c r="B16" s="1" t="s">
        <v>1696</v>
      </c>
      <c r="C16" s="1" t="s">
        <v>1697</v>
      </c>
      <c r="D16" s="1" t="s">
        <v>1698</v>
      </c>
      <c r="E16" s="1" t="s">
        <v>1699</v>
      </c>
      <c r="F16" s="1" t="s">
        <v>1700</v>
      </c>
      <c r="G16" s="1" t="s">
        <v>1701</v>
      </c>
      <c r="H16" s="1" t="s">
        <v>1702</v>
      </c>
      <c r="I16" s="1" t="s">
        <v>1703</v>
      </c>
      <c r="J16" s="1" t="s">
        <v>1704</v>
      </c>
      <c r="K16" s="1" t="s">
        <v>1705</v>
      </c>
      <c r="L16" s="1" t="s">
        <v>1706</v>
      </c>
      <c r="M16" s="1" t="s">
        <v>1707</v>
      </c>
      <c r="N16" s="1" t="s">
        <v>1708</v>
      </c>
      <c r="O16" s="1" t="s">
        <v>1709</v>
      </c>
      <c r="P16" s="1" t="s">
        <v>1710</v>
      </c>
      <c r="Q16" s="1" t="s">
        <v>1711</v>
      </c>
      <c r="R16" s="1" t="s">
        <v>1712</v>
      </c>
      <c r="S16" s="1" t="s">
        <v>1713</v>
      </c>
      <c r="T16" s="1" t="s">
        <v>1714</v>
      </c>
      <c r="U16" s="1" t="s">
        <v>1715</v>
      </c>
      <c r="V16" s="1" t="s">
        <v>1716</v>
      </c>
      <c r="W16" s="1" t="s">
        <v>1717</v>
      </c>
      <c r="X16" s="1" t="s">
        <v>1718</v>
      </c>
      <c r="Y16" s="1" t="s">
        <v>1719</v>
      </c>
      <c r="Z16" s="1" t="s">
        <v>1720</v>
      </c>
      <c r="AA16" s="1" t="s">
        <v>1721</v>
      </c>
      <c r="AB16" s="1" t="s">
        <v>1722</v>
      </c>
      <c r="AC16" s="1" t="s">
        <v>1723</v>
      </c>
      <c r="AD16" s="1" t="s">
        <v>1724</v>
      </c>
      <c r="AE16" s="1" t="s">
        <v>1725</v>
      </c>
      <c r="AF16" s="1" t="s">
        <v>1726</v>
      </c>
      <c r="AG16" s="1" t="s">
        <v>1727</v>
      </c>
      <c r="AH16" s="1" t="s">
        <v>1728</v>
      </c>
      <c r="AI16" s="1" t="s">
        <v>1729</v>
      </c>
      <c r="AJ16" s="1" t="s">
        <v>1730</v>
      </c>
      <c r="AK16" s="1" t="s">
        <v>1731</v>
      </c>
      <c r="AL16" s="1" t="s">
        <v>1732</v>
      </c>
      <c r="AM16" s="1" t="s">
        <v>1733</v>
      </c>
      <c r="AN16" s="1" t="s">
        <v>1734</v>
      </c>
      <c r="AO16" s="1" t="s">
        <v>1735</v>
      </c>
      <c r="AP16" s="1" t="s">
        <v>1736</v>
      </c>
      <c r="AQ16" s="1" t="s">
        <v>1737</v>
      </c>
      <c r="AR16" s="1" t="s">
        <v>1738</v>
      </c>
      <c r="AS16" s="1" t="s">
        <v>1739</v>
      </c>
      <c r="AT16" s="1" t="s">
        <v>1740</v>
      </c>
      <c r="AU16" s="1" t="s">
        <v>1741</v>
      </c>
      <c r="AV16" s="1" t="s">
        <v>1742</v>
      </c>
      <c r="AW16" s="1" t="s">
        <v>1743</v>
      </c>
      <c r="AX16" s="1" t="s">
        <v>1744</v>
      </c>
      <c r="AY16" s="1" t="s">
        <v>1745</v>
      </c>
      <c r="AZ16" s="1" t="s">
        <v>1746</v>
      </c>
      <c r="BA16" s="1" t="s">
        <v>1747</v>
      </c>
      <c r="BB16" s="1" t="s">
        <v>1748</v>
      </c>
      <c r="BC16" s="1" t="s">
        <v>1749</v>
      </c>
      <c r="BD16" s="1" t="s">
        <v>1750</v>
      </c>
      <c r="BE16" s="1" t="s">
        <v>1751</v>
      </c>
      <c r="BF16" s="1" t="s">
        <v>1752</v>
      </c>
      <c r="BG16" s="1" t="s">
        <v>1753</v>
      </c>
      <c r="BH16" s="1" t="s">
        <v>1754</v>
      </c>
      <c r="BI16" s="1" t="s">
        <v>1755</v>
      </c>
      <c r="BJ16" s="1" t="s">
        <v>1756</v>
      </c>
      <c r="BK16" s="1" t="s">
        <v>1757</v>
      </c>
      <c r="BL16" s="1" t="s">
        <v>1758</v>
      </c>
      <c r="BM16" s="1" t="s">
        <v>1759</v>
      </c>
      <c r="BN16" s="1" t="s">
        <v>1760</v>
      </c>
      <c r="BO16" s="1" t="s">
        <v>1761</v>
      </c>
      <c r="BP16" s="1" t="s">
        <v>1762</v>
      </c>
      <c r="BQ16" s="1" t="s">
        <v>1763</v>
      </c>
      <c r="BR16" s="1" t="s">
        <v>1764</v>
      </c>
      <c r="BS16" s="1" t="s">
        <v>1765</v>
      </c>
      <c r="BT16" s="1" t="s">
        <v>1766</v>
      </c>
      <c r="BU16" s="1" t="s">
        <v>1767</v>
      </c>
      <c r="BV16" s="1" t="s">
        <v>1768</v>
      </c>
      <c r="BW16" s="1" t="s">
        <v>1769</v>
      </c>
      <c r="BX16" s="1" t="s">
        <v>1770</v>
      </c>
      <c r="BY16" s="1" t="s">
        <v>1771</v>
      </c>
      <c r="BZ16" s="1" t="s">
        <v>1772</v>
      </c>
      <c r="CA16" s="1" t="s">
        <v>1773</v>
      </c>
      <c r="CB16" s="1" t="s">
        <v>1774</v>
      </c>
      <c r="CC16" s="1" t="s">
        <v>1775</v>
      </c>
      <c r="CD16" s="1" t="s">
        <v>1776</v>
      </c>
      <c r="CE16" s="1" t="s">
        <v>1777</v>
      </c>
      <c r="CF16" s="1" t="s">
        <v>1778</v>
      </c>
      <c r="CG16" s="1" t="s">
        <v>1779</v>
      </c>
      <c r="CH16" s="1" t="s">
        <v>1780</v>
      </c>
      <c r="CI16" s="1" t="s">
        <v>1781</v>
      </c>
      <c r="CJ16" s="1" t="s">
        <v>1782</v>
      </c>
      <c r="CK16" s="1" t="s">
        <v>1783</v>
      </c>
      <c r="CL16" s="1" t="s">
        <v>1784</v>
      </c>
      <c r="CM16" s="1" t="s">
        <v>1785</v>
      </c>
      <c r="CN16" s="1" t="s">
        <v>1786</v>
      </c>
      <c r="CO16" s="1" t="s">
        <v>1787</v>
      </c>
      <c r="CP16" s="1" t="s">
        <v>1788</v>
      </c>
      <c r="CQ16" s="1" t="s">
        <v>1789</v>
      </c>
      <c r="CR16" s="1" t="s">
        <v>1790</v>
      </c>
      <c r="CS16" s="1" t="s">
        <v>1791</v>
      </c>
      <c r="CT16" s="1" t="s">
        <v>1792</v>
      </c>
      <c r="CU16" s="1" t="s">
        <v>1793</v>
      </c>
      <c r="CV16" s="1" t="s">
        <v>1794</v>
      </c>
      <c r="CW16" s="1" t="s">
        <v>1795</v>
      </c>
      <c r="CX16" s="1" t="s">
        <v>1796</v>
      </c>
      <c r="CY16" s="1" t="s">
        <v>1797</v>
      </c>
      <c r="CZ16" s="1" t="s">
        <v>1798</v>
      </c>
      <c r="DA16" s="1" t="s">
        <v>1799</v>
      </c>
    </row>
    <row r="17" spans="1:104" x14ac:dyDescent="0.2">
      <c r="A17" s="1" t="s">
        <v>1800</v>
      </c>
      <c r="B17" s="1" t="s">
        <v>1801</v>
      </c>
      <c r="C17" s="1" t="s">
        <v>1802</v>
      </c>
      <c r="D17" s="1" t="s">
        <v>1803</v>
      </c>
      <c r="E17" s="1" t="s">
        <v>1804</v>
      </c>
      <c r="F17" s="1" t="s">
        <v>1805</v>
      </c>
      <c r="G17" s="1" t="s">
        <v>1806</v>
      </c>
      <c r="H17" s="1" t="s">
        <v>1807</v>
      </c>
      <c r="I17" s="1" t="s">
        <v>1808</v>
      </c>
      <c r="J17" s="1" t="s">
        <v>1809</v>
      </c>
      <c r="K17" s="1" t="s">
        <v>1810</v>
      </c>
      <c r="L17" s="1" t="s">
        <v>1811</v>
      </c>
      <c r="M17" s="1" t="s">
        <v>1812</v>
      </c>
      <c r="N17" s="1" t="s">
        <v>1813</v>
      </c>
      <c r="O17" s="1" t="s">
        <v>1814</v>
      </c>
      <c r="P17" s="1" t="s">
        <v>1815</v>
      </c>
      <c r="Q17" s="1" t="s">
        <v>1816</v>
      </c>
      <c r="R17" s="1" t="s">
        <v>1817</v>
      </c>
      <c r="S17" s="1" t="s">
        <v>1818</v>
      </c>
      <c r="T17" s="1" t="s">
        <v>1819</v>
      </c>
      <c r="U17" s="1" t="s">
        <v>1820</v>
      </c>
      <c r="V17" s="1" t="s">
        <v>1821</v>
      </c>
      <c r="W17" s="1" t="s">
        <v>1822</v>
      </c>
      <c r="X17" s="1" t="s">
        <v>1823</v>
      </c>
      <c r="Y17" s="1" t="s">
        <v>1824</v>
      </c>
      <c r="Z17" s="1" t="s">
        <v>1825</v>
      </c>
      <c r="AA17" s="1" t="s">
        <v>1826</v>
      </c>
      <c r="AB17" s="1" t="s">
        <v>1827</v>
      </c>
      <c r="AC17" s="1" t="s">
        <v>1828</v>
      </c>
      <c r="AD17" s="1" t="s">
        <v>1829</v>
      </c>
      <c r="AE17" s="1" t="s">
        <v>1830</v>
      </c>
      <c r="AF17" s="1" t="s">
        <v>1831</v>
      </c>
      <c r="AG17" s="1" t="s">
        <v>1832</v>
      </c>
      <c r="AH17" s="1" t="s">
        <v>1833</v>
      </c>
      <c r="AI17" s="1" t="s">
        <v>1834</v>
      </c>
      <c r="AJ17" s="1" t="s">
        <v>1835</v>
      </c>
      <c r="AK17" s="1" t="s">
        <v>1836</v>
      </c>
      <c r="AL17" s="1" t="s">
        <v>1837</v>
      </c>
      <c r="AM17" s="1" t="s">
        <v>1838</v>
      </c>
      <c r="AN17" s="1" t="s">
        <v>1839</v>
      </c>
      <c r="AO17" s="1" t="s">
        <v>1840</v>
      </c>
      <c r="AP17" s="1" t="s">
        <v>1841</v>
      </c>
      <c r="AQ17" s="1" t="s">
        <v>1842</v>
      </c>
      <c r="AR17" s="1" t="s">
        <v>1843</v>
      </c>
      <c r="AS17" s="1" t="s">
        <v>1844</v>
      </c>
      <c r="AT17" s="1" t="s">
        <v>1845</v>
      </c>
      <c r="AU17" s="1" t="s">
        <v>1846</v>
      </c>
      <c r="AV17" s="1" t="s">
        <v>1847</v>
      </c>
      <c r="AW17" s="1" t="s">
        <v>1848</v>
      </c>
      <c r="AX17" s="1" t="s">
        <v>1849</v>
      </c>
      <c r="AY17" s="1" t="s">
        <v>1850</v>
      </c>
      <c r="AZ17" s="1" t="s">
        <v>1851</v>
      </c>
      <c r="BA17" s="1" t="s">
        <v>1852</v>
      </c>
      <c r="BB17" s="1" t="s">
        <v>1853</v>
      </c>
      <c r="BC17" s="1" t="s">
        <v>1854</v>
      </c>
      <c r="BD17" s="1" t="s">
        <v>1855</v>
      </c>
      <c r="BE17" s="1" t="s">
        <v>1856</v>
      </c>
      <c r="BF17" s="1" t="s">
        <v>1857</v>
      </c>
      <c r="BG17" s="1" t="s">
        <v>1858</v>
      </c>
      <c r="BH17" s="1" t="s">
        <v>1859</v>
      </c>
      <c r="BI17" s="1" t="s">
        <v>1860</v>
      </c>
      <c r="BJ17" s="1" t="s">
        <v>1861</v>
      </c>
      <c r="BK17" s="1" t="s">
        <v>1862</v>
      </c>
      <c r="BL17" s="1" t="s">
        <v>1863</v>
      </c>
      <c r="BM17" s="1" t="s">
        <v>1864</v>
      </c>
      <c r="BN17" s="1" t="s">
        <v>1865</v>
      </c>
      <c r="BO17" s="1" t="s">
        <v>1866</v>
      </c>
      <c r="BP17" s="1" t="s">
        <v>1867</v>
      </c>
      <c r="BQ17" s="1" t="s">
        <v>1868</v>
      </c>
      <c r="BR17" s="1" t="s">
        <v>1869</v>
      </c>
      <c r="BS17" s="1" t="s">
        <v>1870</v>
      </c>
      <c r="BT17" s="1" t="s">
        <v>1871</v>
      </c>
      <c r="BU17" s="1" t="s">
        <v>1872</v>
      </c>
      <c r="BV17" s="1" t="s">
        <v>1873</v>
      </c>
      <c r="BW17" s="1" t="s">
        <v>1874</v>
      </c>
      <c r="BX17" s="1" t="s">
        <v>1875</v>
      </c>
      <c r="BY17" s="1" t="s">
        <v>1876</v>
      </c>
      <c r="BZ17" s="1" t="s">
        <v>1877</v>
      </c>
      <c r="CA17" s="1" t="s">
        <v>1878</v>
      </c>
      <c r="CB17" s="1" t="s">
        <v>1879</v>
      </c>
      <c r="CC17" s="1" t="s">
        <v>1880</v>
      </c>
      <c r="CD17" s="1" t="s">
        <v>1881</v>
      </c>
      <c r="CE17" s="1" t="s">
        <v>1882</v>
      </c>
      <c r="CF17" s="1" t="s">
        <v>1883</v>
      </c>
      <c r="CG17" s="1" t="s">
        <v>1884</v>
      </c>
      <c r="CH17" s="1" t="s">
        <v>1885</v>
      </c>
      <c r="CI17" s="1" t="s">
        <v>1886</v>
      </c>
      <c r="CJ17" s="1" t="s">
        <v>1887</v>
      </c>
      <c r="CK17" s="1" t="s">
        <v>1888</v>
      </c>
      <c r="CL17" s="1" t="s">
        <v>1889</v>
      </c>
      <c r="CM17" s="1" t="s">
        <v>1890</v>
      </c>
      <c r="CN17" s="1" t="s">
        <v>1891</v>
      </c>
      <c r="CO17" s="1" t="s">
        <v>1892</v>
      </c>
      <c r="CP17" s="1" t="s">
        <v>1893</v>
      </c>
      <c r="CQ17" s="1" t="s">
        <v>1894</v>
      </c>
      <c r="CR17" s="1" t="s">
        <v>1895</v>
      </c>
      <c r="CS17" s="1" t="s">
        <v>1896</v>
      </c>
      <c r="CT17" s="1" t="s">
        <v>1897</v>
      </c>
      <c r="CU17" s="1" t="s">
        <v>1898</v>
      </c>
      <c r="CV17" s="1" t="s">
        <v>1899</v>
      </c>
      <c r="CW17" s="1" t="s">
        <v>1900</v>
      </c>
      <c r="CX17" s="1" t="s">
        <v>1901</v>
      </c>
      <c r="CY17" s="1" t="s">
        <v>1902</v>
      </c>
      <c r="CZ17" s="1" t="s">
        <v>1903</v>
      </c>
    </row>
    <row r="18" spans="1:104" x14ac:dyDescent="0.2">
      <c r="A18" s="1" t="s">
        <v>1904</v>
      </c>
      <c r="B18" s="1" t="s">
        <v>1905</v>
      </c>
      <c r="C18" s="1" t="s">
        <v>1906</v>
      </c>
      <c r="D18" s="1" t="s">
        <v>1907</v>
      </c>
      <c r="E18" s="1" t="s">
        <v>1908</v>
      </c>
      <c r="F18" s="1" t="s">
        <v>1909</v>
      </c>
      <c r="G18" s="1" t="s">
        <v>1910</v>
      </c>
      <c r="H18" s="1" t="s">
        <v>1911</v>
      </c>
      <c r="I18" s="1" t="s">
        <v>1912</v>
      </c>
      <c r="J18" s="1" t="s">
        <v>1913</v>
      </c>
      <c r="K18" s="1" t="s">
        <v>1914</v>
      </c>
      <c r="L18" s="1" t="s">
        <v>1915</v>
      </c>
      <c r="M18" s="1" t="s">
        <v>1916</v>
      </c>
      <c r="N18" s="1" t="s">
        <v>1917</v>
      </c>
      <c r="O18" s="1" t="s">
        <v>1918</v>
      </c>
      <c r="P18" s="1" t="s">
        <v>1919</v>
      </c>
      <c r="Q18" s="1" t="s">
        <v>1920</v>
      </c>
      <c r="R18" s="1" t="s">
        <v>1921</v>
      </c>
      <c r="S18" s="1" t="s">
        <v>1922</v>
      </c>
      <c r="T18" s="1" t="s">
        <v>1923</v>
      </c>
      <c r="U18" s="1" t="s">
        <v>1924</v>
      </c>
      <c r="V18" s="1" t="s">
        <v>1925</v>
      </c>
      <c r="W18" s="1" t="s">
        <v>1926</v>
      </c>
      <c r="X18" s="1" t="s">
        <v>1927</v>
      </c>
      <c r="Y18" s="1" t="s">
        <v>1928</v>
      </c>
      <c r="Z18" s="1" t="s">
        <v>1929</v>
      </c>
      <c r="AA18" s="1" t="s">
        <v>1930</v>
      </c>
      <c r="AB18" s="1" t="s">
        <v>1931</v>
      </c>
      <c r="AC18" s="1" t="s">
        <v>1932</v>
      </c>
      <c r="AD18" s="1" t="s">
        <v>1933</v>
      </c>
      <c r="AE18" s="1" t="s">
        <v>1934</v>
      </c>
      <c r="AF18" s="1" t="s">
        <v>1935</v>
      </c>
      <c r="AG18" s="1" t="s">
        <v>1936</v>
      </c>
      <c r="AH18" s="1" t="s">
        <v>1937</v>
      </c>
      <c r="AI18" s="1" t="s">
        <v>1938</v>
      </c>
      <c r="AJ18" s="1" t="s">
        <v>1939</v>
      </c>
      <c r="AK18" s="1" t="s">
        <v>1940</v>
      </c>
      <c r="AL18" s="1" t="s">
        <v>1941</v>
      </c>
      <c r="AM18" s="1" t="s">
        <v>1942</v>
      </c>
      <c r="AN18" s="1" t="s">
        <v>1943</v>
      </c>
      <c r="AO18" s="1" t="s">
        <v>1944</v>
      </c>
      <c r="AP18" s="1" t="s">
        <v>1945</v>
      </c>
      <c r="AQ18" s="1" t="s">
        <v>1946</v>
      </c>
      <c r="AR18" s="1" t="s">
        <v>1947</v>
      </c>
      <c r="AS18" s="1" t="s">
        <v>1948</v>
      </c>
      <c r="AT18" s="1" t="s">
        <v>1949</v>
      </c>
      <c r="AU18" s="1" t="s">
        <v>1950</v>
      </c>
      <c r="AV18" s="1" t="s">
        <v>1951</v>
      </c>
      <c r="AW18" s="1" t="s">
        <v>1952</v>
      </c>
      <c r="AX18" s="1" t="s">
        <v>1953</v>
      </c>
      <c r="AY18" s="1" t="s">
        <v>1954</v>
      </c>
      <c r="AZ18" s="1" t="s">
        <v>1955</v>
      </c>
      <c r="BA18" s="1" t="s">
        <v>1956</v>
      </c>
      <c r="BB18" s="1" t="s">
        <v>1957</v>
      </c>
      <c r="BC18" s="1" t="s">
        <v>1958</v>
      </c>
      <c r="BD18" s="1" t="s">
        <v>1959</v>
      </c>
      <c r="BE18" s="1" t="s">
        <v>1960</v>
      </c>
      <c r="BF18" s="1" t="s">
        <v>1961</v>
      </c>
      <c r="BG18" s="1" t="s">
        <v>1962</v>
      </c>
      <c r="BH18" s="1" t="s">
        <v>1963</v>
      </c>
      <c r="BI18" s="1" t="s">
        <v>1964</v>
      </c>
      <c r="BJ18" s="1" t="s">
        <v>1965</v>
      </c>
      <c r="BK18" s="1" t="s">
        <v>1966</v>
      </c>
      <c r="BL18" s="1" t="s">
        <v>1967</v>
      </c>
      <c r="BM18" s="1" t="s">
        <v>1968</v>
      </c>
      <c r="BN18" s="1" t="s">
        <v>1969</v>
      </c>
      <c r="BO18" s="1" t="s">
        <v>1970</v>
      </c>
      <c r="BP18" s="1" t="s">
        <v>1971</v>
      </c>
      <c r="BQ18" s="1" t="s">
        <v>1972</v>
      </c>
      <c r="BR18" s="1" t="s">
        <v>1973</v>
      </c>
      <c r="BS18" s="1" t="s">
        <v>1974</v>
      </c>
      <c r="BT18" s="1" t="s">
        <v>1975</v>
      </c>
      <c r="BU18" s="1" t="s">
        <v>1976</v>
      </c>
      <c r="BV18" s="1" t="s">
        <v>1977</v>
      </c>
      <c r="BW18" s="1" t="s">
        <v>1978</v>
      </c>
      <c r="BX18" s="1" t="s">
        <v>1979</v>
      </c>
      <c r="BY18" s="1" t="s">
        <v>1980</v>
      </c>
      <c r="BZ18" s="1" t="s">
        <v>1981</v>
      </c>
      <c r="CA18" s="1" t="s">
        <v>1982</v>
      </c>
      <c r="CB18" s="1" t="s">
        <v>1983</v>
      </c>
      <c r="CC18" s="1" t="s">
        <v>1984</v>
      </c>
      <c r="CD18" s="1" t="s">
        <v>1985</v>
      </c>
      <c r="CE18" s="1" t="s">
        <v>1986</v>
      </c>
      <c r="CF18" s="1" t="s">
        <v>1987</v>
      </c>
      <c r="CG18" s="1" t="s">
        <v>1988</v>
      </c>
      <c r="CH18" s="1" t="s">
        <v>1989</v>
      </c>
      <c r="CI18" s="1" t="s">
        <v>1990</v>
      </c>
      <c r="CJ18" s="1" t="s">
        <v>1991</v>
      </c>
      <c r="CK18" s="1" t="s">
        <v>1992</v>
      </c>
      <c r="CL18" s="1" t="s">
        <v>1993</v>
      </c>
      <c r="CM18" s="1" t="s">
        <v>1994</v>
      </c>
      <c r="CN18" s="1" t="s">
        <v>1995</v>
      </c>
      <c r="CO18" s="1" t="s">
        <v>1996</v>
      </c>
      <c r="CP18" s="1" t="s">
        <v>1997</v>
      </c>
      <c r="CQ18" s="1" t="s">
        <v>1998</v>
      </c>
      <c r="CR18" s="1" t="s">
        <v>1999</v>
      </c>
      <c r="CS18" s="1" t="s">
        <v>2000</v>
      </c>
      <c r="CT18" s="1" t="s">
        <v>2001</v>
      </c>
      <c r="CU18" s="1" t="s">
        <v>2002</v>
      </c>
      <c r="CV18" s="1" t="s">
        <v>2003</v>
      </c>
      <c r="CW18" s="1" t="s">
        <v>2004</v>
      </c>
      <c r="CX18" s="1" t="s">
        <v>2005</v>
      </c>
      <c r="CY18" s="1" t="s">
        <v>2006</v>
      </c>
    </row>
    <row r="19" spans="1:104" x14ac:dyDescent="0.2">
      <c r="A19" s="1" t="s">
        <v>2007</v>
      </c>
      <c r="B19" s="1" t="s">
        <v>2008</v>
      </c>
      <c r="C19" s="1" t="s">
        <v>2009</v>
      </c>
      <c r="D19" s="1" t="s">
        <v>2010</v>
      </c>
      <c r="E19" s="1" t="s">
        <v>2011</v>
      </c>
      <c r="F19" s="1" t="s">
        <v>2012</v>
      </c>
      <c r="G19" s="1" t="s">
        <v>2013</v>
      </c>
      <c r="H19" s="1" t="s">
        <v>2014</v>
      </c>
      <c r="I19" s="1" t="s">
        <v>2015</v>
      </c>
      <c r="J19" s="1" t="s">
        <v>2016</v>
      </c>
      <c r="K19" s="1" t="s">
        <v>2017</v>
      </c>
      <c r="L19" s="1" t="s">
        <v>2018</v>
      </c>
      <c r="M19" s="1" t="s">
        <v>2019</v>
      </c>
      <c r="N19" s="1" t="s">
        <v>2020</v>
      </c>
      <c r="O19" s="1" t="s">
        <v>2021</v>
      </c>
      <c r="P19" s="1" t="s">
        <v>2022</v>
      </c>
      <c r="Q19" s="1" t="s">
        <v>2023</v>
      </c>
      <c r="R19" s="1" t="s">
        <v>2024</v>
      </c>
      <c r="S19" s="1" t="s">
        <v>2025</v>
      </c>
      <c r="T19" s="1" t="s">
        <v>2026</v>
      </c>
      <c r="U19" s="1" t="s">
        <v>2027</v>
      </c>
      <c r="V19" s="1" t="s">
        <v>2028</v>
      </c>
      <c r="W19" s="1" t="s">
        <v>2029</v>
      </c>
      <c r="X19" s="1" t="s">
        <v>2030</v>
      </c>
      <c r="Y19" s="1" t="s">
        <v>2031</v>
      </c>
      <c r="Z19" s="1" t="s">
        <v>2032</v>
      </c>
      <c r="AA19" s="1" t="s">
        <v>2033</v>
      </c>
      <c r="AB19" s="1" t="s">
        <v>2034</v>
      </c>
      <c r="AC19" s="1" t="s">
        <v>2035</v>
      </c>
      <c r="AD19" s="1" t="s">
        <v>2036</v>
      </c>
      <c r="AE19" s="1" t="s">
        <v>2037</v>
      </c>
      <c r="AF19" s="1" t="s">
        <v>2038</v>
      </c>
      <c r="AG19" s="1" t="s">
        <v>2039</v>
      </c>
      <c r="AH19" s="1" t="s">
        <v>2040</v>
      </c>
      <c r="AI19" s="1" t="s">
        <v>2041</v>
      </c>
      <c r="AJ19" s="1" t="s">
        <v>2042</v>
      </c>
      <c r="AK19" s="1" t="s">
        <v>2043</v>
      </c>
      <c r="AL19" s="1" t="s">
        <v>2044</v>
      </c>
      <c r="AM19" s="1" t="s">
        <v>2045</v>
      </c>
      <c r="AN19" s="1" t="s">
        <v>2046</v>
      </c>
      <c r="AO19" s="1" t="s">
        <v>2047</v>
      </c>
      <c r="AP19" s="1" t="s">
        <v>2048</v>
      </c>
      <c r="AQ19" s="1" t="s">
        <v>2049</v>
      </c>
      <c r="AR19" s="1" t="s">
        <v>2050</v>
      </c>
      <c r="AS19" s="1" t="s">
        <v>2051</v>
      </c>
      <c r="AT19" s="1" t="s">
        <v>2052</v>
      </c>
      <c r="AU19" s="1" t="s">
        <v>2053</v>
      </c>
      <c r="AV19" s="1" t="s">
        <v>2054</v>
      </c>
      <c r="AW19" s="1" t="s">
        <v>2055</v>
      </c>
      <c r="AX19" s="1" t="s">
        <v>2056</v>
      </c>
      <c r="AY19" s="1" t="s">
        <v>2057</v>
      </c>
      <c r="AZ19" s="1" t="s">
        <v>2058</v>
      </c>
      <c r="BA19" s="1" t="s">
        <v>2059</v>
      </c>
      <c r="BB19" s="1" t="s">
        <v>2060</v>
      </c>
      <c r="BC19" s="1" t="s">
        <v>2061</v>
      </c>
      <c r="BD19" s="1" t="s">
        <v>2062</v>
      </c>
      <c r="BE19" s="1" t="s">
        <v>2063</v>
      </c>
      <c r="BF19" s="1" t="s">
        <v>2064</v>
      </c>
      <c r="BG19" s="1" t="s">
        <v>2065</v>
      </c>
      <c r="BH19" s="1" t="s">
        <v>2066</v>
      </c>
      <c r="BI19" s="1" t="s">
        <v>2067</v>
      </c>
      <c r="BJ19" s="1" t="s">
        <v>2068</v>
      </c>
      <c r="BK19" s="1" t="s">
        <v>2069</v>
      </c>
      <c r="BL19" s="1" t="s">
        <v>2070</v>
      </c>
      <c r="BM19" s="1" t="s">
        <v>2071</v>
      </c>
      <c r="BN19" s="1" t="s">
        <v>2072</v>
      </c>
      <c r="BO19" s="1" t="s">
        <v>2073</v>
      </c>
      <c r="BP19" s="1" t="s">
        <v>2074</v>
      </c>
      <c r="BQ19" s="1" t="s">
        <v>2075</v>
      </c>
      <c r="BR19" s="1" t="s">
        <v>2076</v>
      </c>
      <c r="BS19" s="1" t="s">
        <v>2077</v>
      </c>
      <c r="BT19" s="1" t="s">
        <v>2078</v>
      </c>
      <c r="BU19" s="1" t="s">
        <v>2079</v>
      </c>
      <c r="BV19" s="1" t="s">
        <v>2080</v>
      </c>
      <c r="BW19" s="1" t="s">
        <v>2081</v>
      </c>
      <c r="BX19" s="1" t="s">
        <v>2082</v>
      </c>
      <c r="BY19" s="1" t="s">
        <v>2083</v>
      </c>
      <c r="BZ19" s="1" t="s">
        <v>2084</v>
      </c>
      <c r="CA19" s="1" t="s">
        <v>2085</v>
      </c>
      <c r="CB19" s="1" t="s">
        <v>2086</v>
      </c>
      <c r="CC19" s="1" t="s">
        <v>2087</v>
      </c>
      <c r="CD19" s="1" t="s">
        <v>2088</v>
      </c>
      <c r="CE19" s="1" t="s">
        <v>2089</v>
      </c>
      <c r="CF19" s="1" t="s">
        <v>2090</v>
      </c>
      <c r="CG19" s="1" t="s">
        <v>2091</v>
      </c>
      <c r="CH19" s="1" t="s">
        <v>2092</v>
      </c>
      <c r="CI19" s="1" t="s">
        <v>2093</v>
      </c>
      <c r="CJ19" s="1" t="s">
        <v>2094</v>
      </c>
      <c r="CK19" s="1" t="s">
        <v>2095</v>
      </c>
      <c r="CL19" s="1" t="s">
        <v>2096</v>
      </c>
      <c r="CM19" s="1" t="s">
        <v>2097</v>
      </c>
      <c r="CN19" s="1" t="s">
        <v>2098</v>
      </c>
      <c r="CO19" s="1" t="s">
        <v>2099</v>
      </c>
      <c r="CP19" s="1" t="s">
        <v>2100</v>
      </c>
      <c r="CQ19" s="1" t="s">
        <v>2101</v>
      </c>
      <c r="CR19" s="1" t="s">
        <v>2102</v>
      </c>
      <c r="CS19" s="1" t="s">
        <v>2103</v>
      </c>
      <c r="CT19" s="1" t="s">
        <v>2104</v>
      </c>
      <c r="CU19" s="1" t="s">
        <v>2105</v>
      </c>
      <c r="CV19" s="1" t="s">
        <v>2106</v>
      </c>
      <c r="CW19" s="1" t="s">
        <v>2107</v>
      </c>
      <c r="CX19" s="1" t="s">
        <v>2108</v>
      </c>
    </row>
    <row r="20" spans="1:104" x14ac:dyDescent="0.2">
      <c r="A20" s="1" t="s">
        <v>2109</v>
      </c>
      <c r="B20" s="1" t="s">
        <v>2110</v>
      </c>
      <c r="C20" s="1" t="s">
        <v>2111</v>
      </c>
      <c r="D20" s="1" t="s">
        <v>2112</v>
      </c>
      <c r="E20" s="1" t="s">
        <v>2113</v>
      </c>
      <c r="F20" s="1" t="s">
        <v>2114</v>
      </c>
      <c r="G20" s="1" t="s">
        <v>2115</v>
      </c>
      <c r="H20" s="1" t="s">
        <v>2116</v>
      </c>
      <c r="I20" s="1" t="s">
        <v>2117</v>
      </c>
      <c r="J20" s="1" t="s">
        <v>2118</v>
      </c>
      <c r="K20" s="1" t="s">
        <v>2119</v>
      </c>
      <c r="L20" s="1" t="s">
        <v>2120</v>
      </c>
      <c r="M20" s="1" t="s">
        <v>2121</v>
      </c>
      <c r="N20" s="1" t="s">
        <v>2122</v>
      </c>
      <c r="O20" s="1" t="s">
        <v>2123</v>
      </c>
      <c r="P20" s="1" t="s">
        <v>2124</v>
      </c>
      <c r="Q20" s="1" t="s">
        <v>2125</v>
      </c>
      <c r="R20" s="1" t="s">
        <v>2126</v>
      </c>
      <c r="S20" s="1" t="s">
        <v>2127</v>
      </c>
      <c r="T20" s="1" t="s">
        <v>2128</v>
      </c>
      <c r="U20" s="1" t="s">
        <v>2129</v>
      </c>
      <c r="V20" s="1" t="s">
        <v>2130</v>
      </c>
      <c r="W20" s="1" t="s">
        <v>2131</v>
      </c>
      <c r="X20" s="1" t="s">
        <v>2132</v>
      </c>
      <c r="Y20" s="1" t="s">
        <v>2133</v>
      </c>
      <c r="Z20" s="1" t="s">
        <v>2134</v>
      </c>
      <c r="AA20" s="1" t="s">
        <v>2135</v>
      </c>
      <c r="AB20" s="1" t="s">
        <v>2136</v>
      </c>
      <c r="AC20" s="1" t="s">
        <v>2137</v>
      </c>
      <c r="AD20" s="1" t="s">
        <v>2138</v>
      </c>
      <c r="AE20" s="1" t="s">
        <v>2139</v>
      </c>
      <c r="AF20" s="1" t="s">
        <v>2140</v>
      </c>
      <c r="AG20" s="1" t="s">
        <v>2141</v>
      </c>
      <c r="AH20" s="1" t="s">
        <v>2142</v>
      </c>
      <c r="AI20" s="1" t="s">
        <v>2143</v>
      </c>
      <c r="AJ20" s="1" t="s">
        <v>2144</v>
      </c>
      <c r="AK20" s="1" t="s">
        <v>2145</v>
      </c>
      <c r="AL20" s="1" t="s">
        <v>2146</v>
      </c>
      <c r="AM20" s="1" t="s">
        <v>2147</v>
      </c>
      <c r="AN20" s="1" t="s">
        <v>2148</v>
      </c>
      <c r="AO20" s="1" t="s">
        <v>2149</v>
      </c>
      <c r="AP20" s="1" t="s">
        <v>2150</v>
      </c>
      <c r="AQ20" s="1" t="s">
        <v>2151</v>
      </c>
      <c r="AR20" s="1" t="s">
        <v>2152</v>
      </c>
      <c r="AS20" s="1" t="s">
        <v>2153</v>
      </c>
      <c r="AT20" s="1" t="s">
        <v>2154</v>
      </c>
      <c r="AU20" s="1" t="s">
        <v>2155</v>
      </c>
      <c r="AV20" s="1" t="s">
        <v>2156</v>
      </c>
      <c r="AW20" s="1" t="s">
        <v>2157</v>
      </c>
      <c r="AX20" s="1" t="s">
        <v>2158</v>
      </c>
      <c r="AY20" s="1" t="s">
        <v>2159</v>
      </c>
      <c r="AZ20" s="1" t="s">
        <v>2160</v>
      </c>
      <c r="BA20" s="1" t="s">
        <v>2161</v>
      </c>
      <c r="BB20" s="1" t="s">
        <v>2162</v>
      </c>
      <c r="BC20" s="1" t="s">
        <v>2163</v>
      </c>
      <c r="BD20" s="1" t="s">
        <v>2164</v>
      </c>
      <c r="BE20" s="1" t="s">
        <v>2165</v>
      </c>
      <c r="BF20" s="1" t="s">
        <v>2166</v>
      </c>
      <c r="BG20" s="1" t="s">
        <v>2167</v>
      </c>
      <c r="BH20" s="1" t="s">
        <v>2168</v>
      </c>
      <c r="BI20" s="1" t="s">
        <v>2169</v>
      </c>
      <c r="BJ20" s="1" t="s">
        <v>2170</v>
      </c>
      <c r="BK20" s="1" t="s">
        <v>2171</v>
      </c>
      <c r="BL20" s="1" t="s">
        <v>2172</v>
      </c>
      <c r="BM20" s="1" t="s">
        <v>2173</v>
      </c>
      <c r="BN20" s="1" t="s">
        <v>2174</v>
      </c>
      <c r="BO20" s="1" t="s">
        <v>2175</v>
      </c>
      <c r="BP20" s="1" t="s">
        <v>2176</v>
      </c>
      <c r="BQ20" s="1" t="s">
        <v>2177</v>
      </c>
      <c r="BR20" s="1" t="s">
        <v>2178</v>
      </c>
      <c r="BS20" s="1" t="s">
        <v>2179</v>
      </c>
      <c r="BT20" s="1" t="s">
        <v>2180</v>
      </c>
      <c r="BU20" s="1" t="s">
        <v>2181</v>
      </c>
      <c r="BV20" s="1" t="s">
        <v>2182</v>
      </c>
      <c r="BW20" s="1" t="s">
        <v>2183</v>
      </c>
      <c r="BX20" s="1" t="s">
        <v>2184</v>
      </c>
      <c r="BY20" s="1" t="s">
        <v>2185</v>
      </c>
      <c r="BZ20" s="1" t="s">
        <v>2186</v>
      </c>
      <c r="CA20" s="1" t="s">
        <v>2187</v>
      </c>
      <c r="CB20" s="1" t="s">
        <v>2188</v>
      </c>
      <c r="CC20" s="1" t="s">
        <v>2189</v>
      </c>
      <c r="CD20" s="1" t="s">
        <v>2190</v>
      </c>
      <c r="CE20" s="1" t="s">
        <v>2191</v>
      </c>
      <c r="CF20" s="1" t="s">
        <v>2192</v>
      </c>
      <c r="CG20" s="1" t="s">
        <v>2193</v>
      </c>
      <c r="CH20" s="1" t="s">
        <v>2194</v>
      </c>
      <c r="CI20" s="1" t="s">
        <v>2195</v>
      </c>
      <c r="CJ20" s="1" t="s">
        <v>2196</v>
      </c>
      <c r="CK20" s="1" t="s">
        <v>2197</v>
      </c>
      <c r="CL20" s="1" t="s">
        <v>2198</v>
      </c>
      <c r="CM20" s="1" t="s">
        <v>2199</v>
      </c>
      <c r="CN20" s="1" t="s">
        <v>2200</v>
      </c>
      <c r="CO20" s="1" t="s">
        <v>2201</v>
      </c>
      <c r="CP20" s="1" t="s">
        <v>2202</v>
      </c>
      <c r="CQ20" s="1" t="s">
        <v>2203</v>
      </c>
      <c r="CR20" s="1" t="s">
        <v>2204</v>
      </c>
      <c r="CS20" s="1" t="s">
        <v>2205</v>
      </c>
      <c r="CT20" s="1" t="s">
        <v>2206</v>
      </c>
      <c r="CU20" s="1" t="s">
        <v>2207</v>
      </c>
      <c r="CV20" s="1" t="s">
        <v>2208</v>
      </c>
      <c r="CW20" s="1" t="s">
        <v>2209</v>
      </c>
    </row>
    <row r="21" spans="1:104" x14ac:dyDescent="0.2">
      <c r="A21" s="1" t="s">
        <v>2210</v>
      </c>
      <c r="B21" s="1" t="s">
        <v>2211</v>
      </c>
      <c r="C21" s="1" t="s">
        <v>2212</v>
      </c>
      <c r="D21" s="1" t="s">
        <v>2213</v>
      </c>
      <c r="E21" s="1" t="s">
        <v>2214</v>
      </c>
      <c r="F21" s="1" t="s">
        <v>2215</v>
      </c>
      <c r="G21" s="1" t="s">
        <v>2216</v>
      </c>
      <c r="H21" s="1" t="s">
        <v>2217</v>
      </c>
      <c r="I21" s="1" t="s">
        <v>2218</v>
      </c>
      <c r="J21" s="1" t="s">
        <v>2219</v>
      </c>
      <c r="K21" s="1" t="s">
        <v>2220</v>
      </c>
      <c r="L21" s="1" t="s">
        <v>2221</v>
      </c>
      <c r="M21" s="1" t="s">
        <v>2222</v>
      </c>
      <c r="N21" s="1" t="s">
        <v>2223</v>
      </c>
      <c r="O21" s="1" t="s">
        <v>2224</v>
      </c>
      <c r="P21" s="1" t="s">
        <v>2225</v>
      </c>
      <c r="Q21" s="1" t="s">
        <v>2226</v>
      </c>
      <c r="R21" s="1" t="s">
        <v>2227</v>
      </c>
      <c r="S21" s="1" t="s">
        <v>2228</v>
      </c>
      <c r="T21" s="1" t="s">
        <v>2229</v>
      </c>
      <c r="U21" s="1" t="s">
        <v>2230</v>
      </c>
      <c r="V21" s="1" t="s">
        <v>2231</v>
      </c>
      <c r="W21" s="1" t="s">
        <v>2232</v>
      </c>
      <c r="X21" s="1" t="s">
        <v>2233</v>
      </c>
      <c r="Y21" s="1" t="s">
        <v>2234</v>
      </c>
      <c r="Z21" s="1" t="s">
        <v>2235</v>
      </c>
      <c r="AA21" s="1" t="s">
        <v>2236</v>
      </c>
      <c r="AB21" s="1" t="s">
        <v>2237</v>
      </c>
      <c r="AC21" s="1" t="s">
        <v>2238</v>
      </c>
      <c r="AD21" s="1" t="s">
        <v>2239</v>
      </c>
      <c r="AE21" s="1" t="s">
        <v>2240</v>
      </c>
      <c r="AF21" s="1" t="s">
        <v>2241</v>
      </c>
      <c r="AG21" s="1" t="s">
        <v>2242</v>
      </c>
      <c r="AH21" s="1" t="s">
        <v>2243</v>
      </c>
      <c r="AI21" s="1" t="s">
        <v>2244</v>
      </c>
      <c r="AJ21" s="1" t="s">
        <v>2245</v>
      </c>
      <c r="AK21" s="1" t="s">
        <v>2246</v>
      </c>
      <c r="AL21" s="1" t="s">
        <v>2247</v>
      </c>
      <c r="AM21" s="1" t="s">
        <v>2248</v>
      </c>
      <c r="AN21" s="1" t="s">
        <v>2249</v>
      </c>
      <c r="AO21" s="1" t="s">
        <v>2250</v>
      </c>
      <c r="AP21" s="1" t="s">
        <v>2251</v>
      </c>
      <c r="AQ21" s="1" t="s">
        <v>2252</v>
      </c>
      <c r="AR21" s="1" t="s">
        <v>2253</v>
      </c>
      <c r="AS21" s="1" t="s">
        <v>2254</v>
      </c>
      <c r="AT21" s="1" t="s">
        <v>2255</v>
      </c>
      <c r="AU21" s="1" t="s">
        <v>2256</v>
      </c>
      <c r="AV21" s="1" t="s">
        <v>2257</v>
      </c>
      <c r="AW21" s="1" t="s">
        <v>2258</v>
      </c>
      <c r="AX21" s="1" t="s">
        <v>2259</v>
      </c>
      <c r="AY21" s="1" t="s">
        <v>2260</v>
      </c>
      <c r="AZ21" s="1" t="s">
        <v>2261</v>
      </c>
      <c r="BA21" s="1" t="s">
        <v>2262</v>
      </c>
      <c r="BB21" s="1" t="s">
        <v>2263</v>
      </c>
      <c r="BC21" s="1" t="s">
        <v>2264</v>
      </c>
      <c r="BD21" s="1" t="s">
        <v>2265</v>
      </c>
      <c r="BE21" s="1" t="s">
        <v>2266</v>
      </c>
      <c r="BF21" s="1" t="s">
        <v>2267</v>
      </c>
      <c r="BG21" s="1" t="s">
        <v>2268</v>
      </c>
      <c r="BH21" s="1" t="s">
        <v>2269</v>
      </c>
      <c r="BI21" s="1" t="s">
        <v>2270</v>
      </c>
      <c r="BJ21" s="1" t="s">
        <v>2271</v>
      </c>
      <c r="BK21" s="1" t="s">
        <v>2272</v>
      </c>
      <c r="BL21" s="1" t="s">
        <v>2273</v>
      </c>
      <c r="BM21" s="1" t="s">
        <v>2274</v>
      </c>
      <c r="BN21" s="1" t="s">
        <v>2275</v>
      </c>
      <c r="BO21" s="1" t="s">
        <v>2276</v>
      </c>
      <c r="BP21" s="1" t="s">
        <v>2277</v>
      </c>
      <c r="BQ21" s="1" t="s">
        <v>2278</v>
      </c>
      <c r="BR21" s="1" t="s">
        <v>2279</v>
      </c>
      <c r="BS21" s="1" t="s">
        <v>2280</v>
      </c>
      <c r="BT21" s="1" t="s">
        <v>2281</v>
      </c>
      <c r="BU21" s="1" t="s">
        <v>2282</v>
      </c>
      <c r="BV21" s="1" t="s">
        <v>2283</v>
      </c>
      <c r="BW21" s="1" t="s">
        <v>2284</v>
      </c>
      <c r="BX21" s="1" t="s">
        <v>2285</v>
      </c>
      <c r="BY21" s="1" t="s">
        <v>2286</v>
      </c>
      <c r="BZ21" s="1" t="s">
        <v>2287</v>
      </c>
      <c r="CA21" s="1" t="s">
        <v>2288</v>
      </c>
      <c r="CB21" s="1" t="s">
        <v>2289</v>
      </c>
      <c r="CC21" s="1" t="s">
        <v>2290</v>
      </c>
      <c r="CD21" s="1" t="s">
        <v>2291</v>
      </c>
      <c r="CE21" s="1" t="s">
        <v>2292</v>
      </c>
      <c r="CF21" s="1" t="s">
        <v>2293</v>
      </c>
      <c r="CG21" s="1" t="s">
        <v>2294</v>
      </c>
      <c r="CH21" s="1" t="s">
        <v>2295</v>
      </c>
      <c r="CI21" s="1" t="s">
        <v>2296</v>
      </c>
      <c r="CJ21" s="1" t="s">
        <v>2297</v>
      </c>
      <c r="CK21" s="1" t="s">
        <v>2298</v>
      </c>
      <c r="CL21" s="1" t="s">
        <v>2299</v>
      </c>
      <c r="CM21" s="1" t="s">
        <v>2300</v>
      </c>
      <c r="CN21" s="1" t="s">
        <v>2301</v>
      </c>
      <c r="CO21" s="1" t="s">
        <v>2302</v>
      </c>
      <c r="CP21" s="1" t="s">
        <v>2303</v>
      </c>
      <c r="CQ21" s="1" t="s">
        <v>2304</v>
      </c>
      <c r="CR21" s="1" t="s">
        <v>2305</v>
      </c>
      <c r="CS21" s="1" t="s">
        <v>2306</v>
      </c>
      <c r="CT21" s="1" t="s">
        <v>2307</v>
      </c>
      <c r="CU21" s="1" t="s">
        <v>2308</v>
      </c>
      <c r="CV21" s="1" t="s">
        <v>2309</v>
      </c>
    </row>
    <row r="22" spans="1:104" x14ac:dyDescent="0.2">
      <c r="A22" s="1" t="s">
        <v>2310</v>
      </c>
      <c r="B22" s="1" t="s">
        <v>2311</v>
      </c>
      <c r="C22" s="1" t="s">
        <v>2312</v>
      </c>
      <c r="D22" s="1" t="s">
        <v>2313</v>
      </c>
      <c r="E22" s="1" t="s">
        <v>2314</v>
      </c>
      <c r="F22" s="1" t="s">
        <v>2315</v>
      </c>
      <c r="G22" s="1" t="s">
        <v>2316</v>
      </c>
      <c r="H22" s="1" t="s">
        <v>2317</v>
      </c>
      <c r="I22" s="1" t="s">
        <v>2318</v>
      </c>
      <c r="J22" s="1" t="s">
        <v>2319</v>
      </c>
      <c r="K22" s="1" t="s">
        <v>2320</v>
      </c>
      <c r="L22" s="1" t="s">
        <v>2321</v>
      </c>
      <c r="M22" s="1" t="s">
        <v>2322</v>
      </c>
      <c r="N22" s="1" t="s">
        <v>2323</v>
      </c>
      <c r="O22" s="1" t="s">
        <v>2324</v>
      </c>
      <c r="P22" s="1" t="s">
        <v>2325</v>
      </c>
      <c r="Q22" s="1" t="s">
        <v>2326</v>
      </c>
      <c r="R22" s="1" t="s">
        <v>2327</v>
      </c>
      <c r="S22" s="1" t="s">
        <v>2328</v>
      </c>
      <c r="T22" s="1" t="s">
        <v>2329</v>
      </c>
      <c r="U22" s="1" t="s">
        <v>2330</v>
      </c>
      <c r="V22" s="1" t="s">
        <v>2331</v>
      </c>
      <c r="W22" s="1" t="s">
        <v>2332</v>
      </c>
      <c r="X22" s="1" t="s">
        <v>2333</v>
      </c>
      <c r="Y22" s="1" t="s">
        <v>2334</v>
      </c>
      <c r="Z22" s="1" t="s">
        <v>2335</v>
      </c>
      <c r="AA22" s="1" t="s">
        <v>2336</v>
      </c>
      <c r="AB22" s="1" t="s">
        <v>2337</v>
      </c>
      <c r="AC22" s="1" t="s">
        <v>2338</v>
      </c>
      <c r="AD22" s="1" t="s">
        <v>2339</v>
      </c>
      <c r="AE22" s="1" t="s">
        <v>2340</v>
      </c>
      <c r="AF22" s="1" t="s">
        <v>2341</v>
      </c>
      <c r="AG22" s="1" t="s">
        <v>2342</v>
      </c>
      <c r="AH22" s="1" t="s">
        <v>2343</v>
      </c>
      <c r="AI22" s="1" t="s">
        <v>2344</v>
      </c>
      <c r="AJ22" s="1" t="s">
        <v>2345</v>
      </c>
      <c r="AK22" s="1" t="s">
        <v>2346</v>
      </c>
      <c r="AL22" s="1" t="s">
        <v>2347</v>
      </c>
      <c r="AM22" s="1" t="s">
        <v>2348</v>
      </c>
      <c r="AN22" s="1" t="s">
        <v>2349</v>
      </c>
      <c r="AO22" s="1" t="s">
        <v>2350</v>
      </c>
      <c r="AP22" s="1" t="s">
        <v>2351</v>
      </c>
      <c r="AQ22" s="1" t="s">
        <v>2352</v>
      </c>
      <c r="AR22" s="1" t="s">
        <v>2353</v>
      </c>
      <c r="AS22" s="1" t="s">
        <v>2354</v>
      </c>
      <c r="AT22" s="1" t="s">
        <v>2355</v>
      </c>
      <c r="AU22" s="1" t="s">
        <v>2356</v>
      </c>
      <c r="AV22" s="1" t="s">
        <v>2357</v>
      </c>
      <c r="AW22" s="1" t="s">
        <v>2358</v>
      </c>
      <c r="AX22" s="1" t="s">
        <v>2359</v>
      </c>
      <c r="AY22" s="1" t="s">
        <v>2360</v>
      </c>
      <c r="AZ22" s="1" t="s">
        <v>2361</v>
      </c>
      <c r="BA22" s="1" t="s">
        <v>2362</v>
      </c>
      <c r="BB22" s="1" t="s">
        <v>2363</v>
      </c>
      <c r="BC22" s="1" t="s">
        <v>2364</v>
      </c>
      <c r="BD22" s="1" t="s">
        <v>2365</v>
      </c>
      <c r="BE22" s="1" t="s">
        <v>2366</v>
      </c>
      <c r="BF22" s="1" t="s">
        <v>2367</v>
      </c>
      <c r="BG22" s="1" t="s">
        <v>2368</v>
      </c>
      <c r="BH22" s="1" t="s">
        <v>2369</v>
      </c>
      <c r="BI22" s="1" t="s">
        <v>2370</v>
      </c>
      <c r="BJ22" s="1" t="s">
        <v>2371</v>
      </c>
      <c r="BK22" s="1" t="s">
        <v>2372</v>
      </c>
      <c r="BL22" s="1" t="s">
        <v>2373</v>
      </c>
      <c r="BM22" s="1" t="s">
        <v>2374</v>
      </c>
      <c r="BN22" s="1" t="s">
        <v>2375</v>
      </c>
      <c r="BO22" s="1" t="s">
        <v>2376</v>
      </c>
      <c r="BP22" s="1" t="s">
        <v>2377</v>
      </c>
      <c r="BQ22" s="1" t="s">
        <v>2378</v>
      </c>
      <c r="BR22" s="1" t="s">
        <v>2379</v>
      </c>
      <c r="BS22" s="1" t="s">
        <v>2380</v>
      </c>
      <c r="BT22" s="1" t="s">
        <v>2381</v>
      </c>
      <c r="BU22" s="1" t="s">
        <v>2382</v>
      </c>
      <c r="BV22" s="1" t="s">
        <v>2383</v>
      </c>
      <c r="BW22" s="1" t="s">
        <v>2384</v>
      </c>
      <c r="BX22" s="1" t="s">
        <v>2385</v>
      </c>
      <c r="BY22" s="1" t="s">
        <v>2386</v>
      </c>
      <c r="BZ22" s="1" t="s">
        <v>2387</v>
      </c>
      <c r="CA22" s="1" t="s">
        <v>2388</v>
      </c>
      <c r="CB22" s="1" t="s">
        <v>2389</v>
      </c>
      <c r="CC22" s="1" t="s">
        <v>2390</v>
      </c>
      <c r="CD22" s="1" t="s">
        <v>2391</v>
      </c>
      <c r="CE22" s="1" t="s">
        <v>2392</v>
      </c>
      <c r="CF22" s="1" t="s">
        <v>2393</v>
      </c>
      <c r="CG22" s="1" t="s">
        <v>2394</v>
      </c>
      <c r="CH22" s="1" t="s">
        <v>2395</v>
      </c>
      <c r="CI22" s="1" t="s">
        <v>2396</v>
      </c>
      <c r="CJ22" s="1" t="s">
        <v>2397</v>
      </c>
      <c r="CK22" s="1" t="s">
        <v>2398</v>
      </c>
      <c r="CL22" s="1" t="s">
        <v>2399</v>
      </c>
      <c r="CM22" s="1" t="s">
        <v>2400</v>
      </c>
      <c r="CN22" s="1" t="s">
        <v>2401</v>
      </c>
      <c r="CO22" s="1" t="s">
        <v>2402</v>
      </c>
      <c r="CP22" s="1" t="s">
        <v>2403</v>
      </c>
      <c r="CQ22" s="1" t="s">
        <v>2404</v>
      </c>
      <c r="CR22" s="1" t="s">
        <v>2405</v>
      </c>
      <c r="CS22" s="1" t="s">
        <v>2406</v>
      </c>
      <c r="CT22" s="1" t="s">
        <v>2407</v>
      </c>
      <c r="CU22" s="1" t="s">
        <v>2408</v>
      </c>
    </row>
    <row r="23" spans="1:104" x14ac:dyDescent="0.2">
      <c r="A23" s="1" t="s">
        <v>2409</v>
      </c>
      <c r="B23" s="1" t="s">
        <v>2410</v>
      </c>
      <c r="C23" s="1" t="s">
        <v>2411</v>
      </c>
      <c r="D23" s="1" t="s">
        <v>2412</v>
      </c>
      <c r="E23" s="1" t="s">
        <v>2413</v>
      </c>
      <c r="F23" s="1" t="s">
        <v>2414</v>
      </c>
      <c r="G23" s="1" t="s">
        <v>2415</v>
      </c>
      <c r="H23" s="1" t="s">
        <v>2416</v>
      </c>
      <c r="I23" s="1" t="s">
        <v>2417</v>
      </c>
      <c r="J23" s="1" t="s">
        <v>2418</v>
      </c>
      <c r="K23" s="1" t="s">
        <v>2419</v>
      </c>
      <c r="L23" s="1" t="s">
        <v>2420</v>
      </c>
      <c r="M23" s="1" t="s">
        <v>2421</v>
      </c>
      <c r="N23" s="1" t="s">
        <v>2422</v>
      </c>
      <c r="O23" s="1" t="s">
        <v>2423</v>
      </c>
      <c r="P23" s="1" t="s">
        <v>2424</v>
      </c>
      <c r="Q23" s="1" t="s">
        <v>2425</v>
      </c>
      <c r="R23" s="1" t="s">
        <v>2426</v>
      </c>
      <c r="S23" s="1" t="s">
        <v>2427</v>
      </c>
      <c r="T23" s="1" t="s">
        <v>2428</v>
      </c>
      <c r="U23" s="1" t="s">
        <v>2429</v>
      </c>
      <c r="V23" s="1" t="s">
        <v>2430</v>
      </c>
      <c r="W23" s="1" t="s">
        <v>2431</v>
      </c>
      <c r="X23" s="1" t="s">
        <v>2432</v>
      </c>
      <c r="Y23" s="1" t="s">
        <v>2433</v>
      </c>
      <c r="Z23" s="1" t="s">
        <v>2434</v>
      </c>
      <c r="AA23" s="1" t="s">
        <v>2435</v>
      </c>
      <c r="AB23" s="1" t="s">
        <v>2436</v>
      </c>
      <c r="AC23" s="1" t="s">
        <v>2437</v>
      </c>
      <c r="AD23" s="1" t="s">
        <v>2438</v>
      </c>
      <c r="AE23" s="1" t="s">
        <v>2439</v>
      </c>
      <c r="AF23" s="1" t="s">
        <v>2440</v>
      </c>
      <c r="AG23" s="1" t="s">
        <v>2441</v>
      </c>
      <c r="AH23" s="1" t="s">
        <v>2442</v>
      </c>
      <c r="AI23" s="1" t="s">
        <v>2443</v>
      </c>
      <c r="AJ23" s="1" t="s">
        <v>2444</v>
      </c>
      <c r="AK23" s="1" t="s">
        <v>2445</v>
      </c>
      <c r="AL23" s="1" t="s">
        <v>2446</v>
      </c>
      <c r="AM23" s="1" t="s">
        <v>2447</v>
      </c>
      <c r="AN23" s="1" t="s">
        <v>2448</v>
      </c>
      <c r="AO23" s="1" t="s">
        <v>2449</v>
      </c>
      <c r="AP23" s="1" t="s">
        <v>2450</v>
      </c>
      <c r="AQ23" s="1" t="s">
        <v>2451</v>
      </c>
      <c r="AR23" s="1" t="s">
        <v>2452</v>
      </c>
      <c r="AS23" s="1" t="s">
        <v>2453</v>
      </c>
      <c r="AT23" s="1" t="s">
        <v>2454</v>
      </c>
      <c r="AU23" s="1" t="s">
        <v>2455</v>
      </c>
      <c r="AV23" s="1" t="s">
        <v>2456</v>
      </c>
      <c r="AW23" s="1" t="s">
        <v>2457</v>
      </c>
      <c r="AX23" s="1" t="s">
        <v>2458</v>
      </c>
      <c r="AY23" s="1" t="s">
        <v>2459</v>
      </c>
      <c r="AZ23" s="1" t="s">
        <v>2460</v>
      </c>
      <c r="BA23" s="1" t="s">
        <v>2461</v>
      </c>
      <c r="BB23" s="1" t="s">
        <v>2462</v>
      </c>
      <c r="BC23" s="1" t="s">
        <v>2463</v>
      </c>
      <c r="BD23" s="1" t="s">
        <v>2464</v>
      </c>
      <c r="BE23" s="1" t="s">
        <v>2465</v>
      </c>
      <c r="BF23" s="1" t="s">
        <v>2466</v>
      </c>
      <c r="BG23" s="1" t="s">
        <v>2467</v>
      </c>
      <c r="BH23" s="1" t="s">
        <v>2468</v>
      </c>
      <c r="BI23" s="1" t="s">
        <v>2469</v>
      </c>
      <c r="BJ23" s="1" t="s">
        <v>2470</v>
      </c>
      <c r="BK23" s="1" t="s">
        <v>2471</v>
      </c>
      <c r="BL23" s="1" t="s">
        <v>2472</v>
      </c>
      <c r="BM23" s="1" t="s">
        <v>2473</v>
      </c>
      <c r="BN23" s="1" t="s">
        <v>2474</v>
      </c>
      <c r="BO23" s="1" t="s">
        <v>2475</v>
      </c>
      <c r="BP23" s="1" t="s">
        <v>2476</v>
      </c>
      <c r="BQ23" s="1" t="s">
        <v>2477</v>
      </c>
      <c r="BR23" s="1" t="s">
        <v>2478</v>
      </c>
      <c r="BS23" s="1" t="s">
        <v>2479</v>
      </c>
      <c r="BT23" s="1" t="s">
        <v>2480</v>
      </c>
      <c r="BU23" s="1" t="s">
        <v>2481</v>
      </c>
      <c r="BV23" s="1" t="s">
        <v>2482</v>
      </c>
      <c r="BW23" s="1" t="s">
        <v>2483</v>
      </c>
      <c r="BX23" s="1" t="s">
        <v>2484</v>
      </c>
      <c r="BY23" s="1" t="s">
        <v>2485</v>
      </c>
      <c r="BZ23" s="1" t="s">
        <v>2486</v>
      </c>
      <c r="CA23" s="1" t="s">
        <v>2487</v>
      </c>
      <c r="CB23" s="1" t="s">
        <v>2488</v>
      </c>
      <c r="CC23" s="1" t="s">
        <v>2489</v>
      </c>
      <c r="CD23" s="1" t="s">
        <v>2490</v>
      </c>
      <c r="CE23" s="1" t="s">
        <v>2491</v>
      </c>
      <c r="CF23" s="1" t="s">
        <v>2492</v>
      </c>
      <c r="CG23" s="1" t="s">
        <v>2493</v>
      </c>
      <c r="CH23" s="1" t="s">
        <v>2494</v>
      </c>
      <c r="CI23" s="1" t="s">
        <v>2495</v>
      </c>
      <c r="CJ23" s="1" t="s">
        <v>2496</v>
      </c>
      <c r="CK23" s="1" t="s">
        <v>2497</v>
      </c>
      <c r="CL23" s="1" t="s">
        <v>2498</v>
      </c>
      <c r="CM23" s="1" t="s">
        <v>2499</v>
      </c>
      <c r="CN23" s="1" t="s">
        <v>2500</v>
      </c>
      <c r="CO23" s="1" t="s">
        <v>2501</v>
      </c>
      <c r="CP23" s="1" t="s">
        <v>2502</v>
      </c>
      <c r="CQ23" s="1" t="s">
        <v>2503</v>
      </c>
      <c r="CR23" s="1" t="s">
        <v>2504</v>
      </c>
      <c r="CS23" s="1" t="s">
        <v>2505</v>
      </c>
      <c r="CT23" s="1" t="s">
        <v>2506</v>
      </c>
    </row>
    <row r="24" spans="1:104" x14ac:dyDescent="0.2">
      <c r="A24" s="1" t="s">
        <v>2507</v>
      </c>
      <c r="B24" s="1" t="s">
        <v>2508</v>
      </c>
      <c r="C24" s="1" t="s">
        <v>2509</v>
      </c>
      <c r="D24" s="1" t="s">
        <v>2510</v>
      </c>
      <c r="E24" s="1" t="s">
        <v>2511</v>
      </c>
      <c r="F24" s="1" t="s">
        <v>2512</v>
      </c>
      <c r="G24" s="1" t="s">
        <v>2513</v>
      </c>
      <c r="H24" s="1" t="s">
        <v>2514</v>
      </c>
      <c r="I24" s="1" t="s">
        <v>2515</v>
      </c>
      <c r="J24" s="1" t="s">
        <v>2516</v>
      </c>
      <c r="K24" s="1" t="s">
        <v>2517</v>
      </c>
      <c r="L24" s="1" t="s">
        <v>2518</v>
      </c>
      <c r="M24" s="1" t="s">
        <v>2519</v>
      </c>
      <c r="N24" s="1" t="s">
        <v>2520</v>
      </c>
      <c r="O24" s="1" t="s">
        <v>2521</v>
      </c>
      <c r="P24" s="1" t="s">
        <v>2522</v>
      </c>
      <c r="Q24" s="1" t="s">
        <v>2523</v>
      </c>
      <c r="R24" s="1" t="s">
        <v>2524</v>
      </c>
      <c r="S24" s="1" t="s">
        <v>2525</v>
      </c>
      <c r="T24" s="1" t="s">
        <v>2526</v>
      </c>
      <c r="U24" s="1" t="s">
        <v>2527</v>
      </c>
      <c r="V24" s="1" t="s">
        <v>2528</v>
      </c>
      <c r="W24" s="1" t="s">
        <v>2529</v>
      </c>
      <c r="X24" s="1" t="s">
        <v>2530</v>
      </c>
      <c r="Y24" s="1" t="s">
        <v>2531</v>
      </c>
      <c r="Z24" s="1" t="s">
        <v>2532</v>
      </c>
      <c r="AA24" s="1" t="s">
        <v>2533</v>
      </c>
      <c r="AB24" s="1" t="s">
        <v>2534</v>
      </c>
      <c r="AC24" s="1" t="s">
        <v>2535</v>
      </c>
      <c r="AD24" s="1" t="s">
        <v>2536</v>
      </c>
      <c r="AE24" s="1" t="s">
        <v>2537</v>
      </c>
      <c r="AF24" s="1" t="s">
        <v>2538</v>
      </c>
      <c r="AG24" s="1" t="s">
        <v>2539</v>
      </c>
      <c r="AH24" s="1" t="s">
        <v>2540</v>
      </c>
      <c r="AI24" s="1" t="s">
        <v>2541</v>
      </c>
      <c r="AJ24" s="1" t="s">
        <v>2542</v>
      </c>
      <c r="AK24" s="1" t="s">
        <v>2543</v>
      </c>
      <c r="AL24" s="1" t="s">
        <v>2544</v>
      </c>
      <c r="AM24" s="1" t="s">
        <v>2545</v>
      </c>
      <c r="AN24" s="1" t="s">
        <v>2546</v>
      </c>
      <c r="AO24" s="1" t="s">
        <v>2547</v>
      </c>
      <c r="AP24" s="1" t="s">
        <v>2548</v>
      </c>
      <c r="AQ24" s="1" t="s">
        <v>2549</v>
      </c>
      <c r="AR24" s="1" t="s">
        <v>2550</v>
      </c>
      <c r="AS24" s="1" t="s">
        <v>2551</v>
      </c>
      <c r="AT24" s="1" t="s">
        <v>2552</v>
      </c>
      <c r="AU24" s="1" t="s">
        <v>2553</v>
      </c>
      <c r="AV24" s="1" t="s">
        <v>2554</v>
      </c>
      <c r="AW24" s="1" t="s">
        <v>2555</v>
      </c>
      <c r="AX24" s="1" t="s">
        <v>2556</v>
      </c>
      <c r="AY24" s="1" t="s">
        <v>2557</v>
      </c>
      <c r="AZ24" s="1" t="s">
        <v>2558</v>
      </c>
      <c r="BA24" s="1" t="s">
        <v>2559</v>
      </c>
      <c r="BB24" s="1" t="s">
        <v>2560</v>
      </c>
      <c r="BC24" s="1" t="s">
        <v>2561</v>
      </c>
      <c r="BD24" s="1" t="s">
        <v>2562</v>
      </c>
      <c r="BE24" s="1" t="s">
        <v>2563</v>
      </c>
      <c r="BF24" s="1" t="s">
        <v>2564</v>
      </c>
      <c r="BG24" s="1" t="s">
        <v>2565</v>
      </c>
      <c r="BH24" s="1" t="s">
        <v>2566</v>
      </c>
      <c r="BI24" s="1" t="s">
        <v>2567</v>
      </c>
      <c r="BJ24" s="1" t="s">
        <v>2568</v>
      </c>
      <c r="BK24" s="1" t="s">
        <v>2569</v>
      </c>
      <c r="BL24" s="1" t="s">
        <v>2570</v>
      </c>
      <c r="BM24" s="1" t="s">
        <v>2571</v>
      </c>
      <c r="BN24" s="1" t="s">
        <v>2572</v>
      </c>
      <c r="BO24" s="1" t="s">
        <v>2573</v>
      </c>
      <c r="BP24" s="1" t="s">
        <v>2574</v>
      </c>
      <c r="BQ24" s="1" t="s">
        <v>2575</v>
      </c>
      <c r="BR24" s="1" t="s">
        <v>2576</v>
      </c>
      <c r="BS24" s="1" t="s">
        <v>2577</v>
      </c>
      <c r="BT24" s="1" t="s">
        <v>2578</v>
      </c>
      <c r="BU24" s="1" t="s">
        <v>2579</v>
      </c>
      <c r="BV24" s="1" t="s">
        <v>2580</v>
      </c>
      <c r="BW24" s="1" t="s">
        <v>2581</v>
      </c>
      <c r="BX24" s="1" t="s">
        <v>2582</v>
      </c>
      <c r="BY24" s="1" t="s">
        <v>2583</v>
      </c>
      <c r="BZ24" s="1" t="s">
        <v>2584</v>
      </c>
      <c r="CA24" s="1" t="s">
        <v>2585</v>
      </c>
      <c r="CB24" s="1" t="s">
        <v>2586</v>
      </c>
      <c r="CC24" s="1" t="s">
        <v>2587</v>
      </c>
      <c r="CD24" s="1" t="s">
        <v>2588</v>
      </c>
      <c r="CE24" s="1" t="s">
        <v>2589</v>
      </c>
      <c r="CF24" s="1" t="s">
        <v>2590</v>
      </c>
      <c r="CG24" s="1" t="s">
        <v>2591</v>
      </c>
      <c r="CH24" s="1" t="s">
        <v>2592</v>
      </c>
      <c r="CI24" s="1" t="s">
        <v>2593</v>
      </c>
      <c r="CJ24" s="1" t="s">
        <v>2594</v>
      </c>
      <c r="CK24" s="1" t="s">
        <v>2595</v>
      </c>
      <c r="CL24" s="1" t="s">
        <v>2596</v>
      </c>
      <c r="CM24" s="1" t="s">
        <v>2597</v>
      </c>
      <c r="CN24" s="1" t="s">
        <v>2598</v>
      </c>
      <c r="CO24" s="1" t="s">
        <v>2599</v>
      </c>
      <c r="CP24" s="1" t="s">
        <v>2600</v>
      </c>
      <c r="CQ24" s="1" t="s">
        <v>2601</v>
      </c>
      <c r="CR24" s="1" t="s">
        <v>2602</v>
      </c>
      <c r="CS24" s="1" t="s">
        <v>2603</v>
      </c>
    </row>
    <row r="25" spans="1:104" x14ac:dyDescent="0.2">
      <c r="A25" s="1" t="s">
        <v>2604</v>
      </c>
      <c r="B25" s="1" t="s">
        <v>2605</v>
      </c>
      <c r="C25" s="1" t="s">
        <v>2606</v>
      </c>
      <c r="D25" s="1" t="s">
        <v>2607</v>
      </c>
      <c r="E25" s="1" t="s">
        <v>2608</v>
      </c>
      <c r="F25" s="1" t="s">
        <v>2609</v>
      </c>
      <c r="G25" s="1" t="s">
        <v>2610</v>
      </c>
      <c r="H25" s="1" t="s">
        <v>2611</v>
      </c>
      <c r="I25" s="1" t="s">
        <v>2612</v>
      </c>
      <c r="J25" s="1" t="s">
        <v>2613</v>
      </c>
      <c r="K25" s="1" t="s">
        <v>2614</v>
      </c>
      <c r="L25" s="1" t="s">
        <v>2615</v>
      </c>
      <c r="M25" s="1" t="s">
        <v>2616</v>
      </c>
      <c r="N25" s="1" t="s">
        <v>2617</v>
      </c>
      <c r="O25" s="1" t="s">
        <v>2618</v>
      </c>
      <c r="P25" s="1" t="s">
        <v>2619</v>
      </c>
      <c r="Q25" s="1" t="s">
        <v>2620</v>
      </c>
      <c r="R25" s="1" t="s">
        <v>2621</v>
      </c>
      <c r="S25" s="1" t="s">
        <v>2622</v>
      </c>
      <c r="T25" s="1" t="s">
        <v>2623</v>
      </c>
      <c r="U25" s="1" t="s">
        <v>2624</v>
      </c>
      <c r="V25" s="1" t="s">
        <v>2625</v>
      </c>
      <c r="W25" s="1" t="s">
        <v>2626</v>
      </c>
      <c r="X25" s="1" t="s">
        <v>2627</v>
      </c>
      <c r="Y25" s="1" t="s">
        <v>2628</v>
      </c>
      <c r="Z25" s="1" t="s">
        <v>2629</v>
      </c>
      <c r="AA25" s="1" t="s">
        <v>2630</v>
      </c>
      <c r="AB25" s="1" t="s">
        <v>2631</v>
      </c>
      <c r="AC25" s="1" t="s">
        <v>2632</v>
      </c>
      <c r="AD25" s="1" t="s">
        <v>2633</v>
      </c>
      <c r="AE25" s="1" t="s">
        <v>2634</v>
      </c>
      <c r="AF25" s="1" t="s">
        <v>2635</v>
      </c>
      <c r="AG25" s="1" t="s">
        <v>2636</v>
      </c>
      <c r="AH25" s="1" t="s">
        <v>2637</v>
      </c>
      <c r="AI25" s="1" t="s">
        <v>2638</v>
      </c>
      <c r="AJ25" s="1" t="s">
        <v>2639</v>
      </c>
      <c r="AK25" s="1" t="s">
        <v>2640</v>
      </c>
      <c r="AL25" s="1" t="s">
        <v>2641</v>
      </c>
      <c r="AM25" s="1" t="s">
        <v>2642</v>
      </c>
      <c r="AN25" s="1" t="s">
        <v>2643</v>
      </c>
      <c r="AO25" s="1" t="s">
        <v>2644</v>
      </c>
      <c r="AP25" s="1" t="s">
        <v>2645</v>
      </c>
      <c r="AQ25" s="1" t="s">
        <v>2646</v>
      </c>
      <c r="AR25" s="1" t="s">
        <v>2647</v>
      </c>
      <c r="AS25" s="1" t="s">
        <v>2648</v>
      </c>
      <c r="AT25" s="1" t="s">
        <v>2649</v>
      </c>
      <c r="AU25" s="1" t="s">
        <v>2650</v>
      </c>
      <c r="AV25" s="1" t="s">
        <v>2651</v>
      </c>
      <c r="AW25" s="1" t="s">
        <v>2652</v>
      </c>
      <c r="AX25" s="1" t="s">
        <v>2653</v>
      </c>
      <c r="AY25" s="1" t="s">
        <v>2654</v>
      </c>
      <c r="AZ25" s="1" t="s">
        <v>2655</v>
      </c>
      <c r="BA25" s="1" t="s">
        <v>2656</v>
      </c>
      <c r="BB25" s="1" t="s">
        <v>2657</v>
      </c>
      <c r="BC25" s="1" t="s">
        <v>2658</v>
      </c>
      <c r="BD25" s="1" t="s">
        <v>2659</v>
      </c>
      <c r="BE25" s="1" t="s">
        <v>2660</v>
      </c>
      <c r="BF25" s="1" t="s">
        <v>2661</v>
      </c>
      <c r="BG25" s="1" t="s">
        <v>2662</v>
      </c>
      <c r="BH25" s="1" t="s">
        <v>2663</v>
      </c>
      <c r="BI25" s="1" t="s">
        <v>2664</v>
      </c>
      <c r="BJ25" s="1" t="s">
        <v>2665</v>
      </c>
      <c r="BK25" s="1" t="s">
        <v>2666</v>
      </c>
      <c r="BL25" s="1" t="s">
        <v>2667</v>
      </c>
      <c r="BM25" s="1" t="s">
        <v>2668</v>
      </c>
      <c r="BN25" s="1" t="s">
        <v>2669</v>
      </c>
      <c r="BO25" s="1" t="s">
        <v>2670</v>
      </c>
      <c r="BP25" s="1" t="s">
        <v>2671</v>
      </c>
      <c r="BQ25" s="1" t="s">
        <v>2672</v>
      </c>
      <c r="BR25" s="1" t="s">
        <v>2673</v>
      </c>
      <c r="BS25" s="1" t="s">
        <v>2674</v>
      </c>
      <c r="BT25" s="1" t="s">
        <v>2675</v>
      </c>
      <c r="BU25" s="1" t="s">
        <v>2676</v>
      </c>
      <c r="BV25" s="1" t="s">
        <v>2677</v>
      </c>
      <c r="BW25" s="1" t="s">
        <v>2678</v>
      </c>
      <c r="BX25" s="1" t="s">
        <v>2679</v>
      </c>
      <c r="BY25" s="1" t="s">
        <v>2680</v>
      </c>
      <c r="BZ25" s="1" t="s">
        <v>2681</v>
      </c>
      <c r="CA25" s="1" t="s">
        <v>2682</v>
      </c>
      <c r="CB25" s="1" t="s">
        <v>2683</v>
      </c>
      <c r="CC25" s="1" t="s">
        <v>2684</v>
      </c>
      <c r="CD25" s="1" t="s">
        <v>2685</v>
      </c>
      <c r="CE25" s="1" t="s">
        <v>2686</v>
      </c>
      <c r="CF25" s="1" t="s">
        <v>2687</v>
      </c>
      <c r="CG25" s="1" t="s">
        <v>2688</v>
      </c>
      <c r="CH25" s="1" t="s">
        <v>2689</v>
      </c>
      <c r="CI25" s="1" t="s">
        <v>2690</v>
      </c>
      <c r="CJ25" s="1" t="s">
        <v>2691</v>
      </c>
      <c r="CK25" s="1" t="s">
        <v>2692</v>
      </c>
      <c r="CL25" s="1" t="s">
        <v>2693</v>
      </c>
      <c r="CM25" s="1" t="s">
        <v>2694</v>
      </c>
      <c r="CN25" s="1" t="s">
        <v>2695</v>
      </c>
      <c r="CO25" s="1" t="s">
        <v>2696</v>
      </c>
      <c r="CP25" s="1" t="s">
        <v>2697</v>
      </c>
      <c r="CQ25" s="1" t="s">
        <v>2698</v>
      </c>
      <c r="CR25" s="1" t="s">
        <v>2699</v>
      </c>
    </row>
    <row r="26" spans="1:104" x14ac:dyDescent="0.2">
      <c r="A26" s="1" t="s">
        <v>2700</v>
      </c>
      <c r="B26" s="1" t="s">
        <v>2701</v>
      </c>
      <c r="C26" s="1" t="s">
        <v>2702</v>
      </c>
      <c r="D26" s="1" t="s">
        <v>2703</v>
      </c>
      <c r="E26" s="1" t="s">
        <v>2704</v>
      </c>
      <c r="F26" s="1" t="s">
        <v>2705</v>
      </c>
      <c r="G26" s="1" t="s">
        <v>2706</v>
      </c>
      <c r="H26" s="1" t="s">
        <v>2707</v>
      </c>
      <c r="I26" s="1" t="s">
        <v>2708</v>
      </c>
      <c r="J26" s="1" t="s">
        <v>2709</v>
      </c>
      <c r="K26" s="1" t="s">
        <v>2710</v>
      </c>
      <c r="L26" s="1" t="s">
        <v>2711</v>
      </c>
      <c r="M26" s="1" t="s">
        <v>2712</v>
      </c>
      <c r="N26" s="1" t="s">
        <v>2713</v>
      </c>
      <c r="O26" s="1" t="s">
        <v>2714</v>
      </c>
      <c r="P26" s="1" t="s">
        <v>2715</v>
      </c>
      <c r="Q26" s="1" t="s">
        <v>2716</v>
      </c>
      <c r="R26" s="1" t="s">
        <v>2717</v>
      </c>
      <c r="S26" s="1" t="s">
        <v>2718</v>
      </c>
      <c r="T26" s="1" t="s">
        <v>2719</v>
      </c>
      <c r="U26" s="1" t="s">
        <v>2720</v>
      </c>
      <c r="V26" s="1" t="s">
        <v>2721</v>
      </c>
      <c r="W26" s="1" t="s">
        <v>2722</v>
      </c>
      <c r="X26" s="1" t="s">
        <v>2723</v>
      </c>
      <c r="Y26" s="1" t="s">
        <v>2724</v>
      </c>
      <c r="Z26" s="1" t="s">
        <v>2725</v>
      </c>
      <c r="AA26" s="1" t="s">
        <v>2726</v>
      </c>
      <c r="AB26" s="1" t="s">
        <v>2727</v>
      </c>
      <c r="AC26" s="1" t="s">
        <v>2728</v>
      </c>
      <c r="AD26" s="1" t="s">
        <v>2729</v>
      </c>
      <c r="AE26" s="1" t="s">
        <v>2730</v>
      </c>
      <c r="AF26" s="1" t="s">
        <v>2731</v>
      </c>
      <c r="AG26" s="1" t="s">
        <v>2732</v>
      </c>
      <c r="AH26" s="1" t="s">
        <v>2733</v>
      </c>
      <c r="AI26" s="1" t="s">
        <v>2734</v>
      </c>
      <c r="AJ26" s="1" t="s">
        <v>2735</v>
      </c>
      <c r="AK26" s="1" t="s">
        <v>2736</v>
      </c>
      <c r="AL26" s="1" t="s">
        <v>2737</v>
      </c>
      <c r="AM26" s="1" t="s">
        <v>2738</v>
      </c>
      <c r="AN26" s="1" t="s">
        <v>2739</v>
      </c>
      <c r="AO26" s="1" t="s">
        <v>2740</v>
      </c>
      <c r="AP26" s="1" t="s">
        <v>2741</v>
      </c>
      <c r="AQ26" s="1" t="s">
        <v>2742</v>
      </c>
      <c r="AR26" s="1" t="s">
        <v>2743</v>
      </c>
      <c r="AS26" s="1" t="s">
        <v>2744</v>
      </c>
      <c r="AT26" s="1" t="s">
        <v>2745</v>
      </c>
      <c r="AU26" s="1" t="s">
        <v>2746</v>
      </c>
      <c r="AV26" s="1" t="s">
        <v>2747</v>
      </c>
      <c r="AW26" s="1" t="s">
        <v>2748</v>
      </c>
      <c r="AX26" s="1" t="s">
        <v>2749</v>
      </c>
      <c r="AY26" s="1" t="s">
        <v>2750</v>
      </c>
      <c r="AZ26" s="1" t="s">
        <v>2751</v>
      </c>
      <c r="BA26" s="1" t="s">
        <v>2752</v>
      </c>
      <c r="BB26" s="1" t="s">
        <v>2753</v>
      </c>
      <c r="BC26" s="1" t="s">
        <v>2754</v>
      </c>
      <c r="BD26" s="1" t="s">
        <v>2755</v>
      </c>
      <c r="BE26" s="1" t="s">
        <v>2756</v>
      </c>
      <c r="BF26" s="1" t="s">
        <v>2757</v>
      </c>
      <c r="BG26" s="1" t="s">
        <v>2758</v>
      </c>
      <c r="BH26" s="1" t="s">
        <v>2759</v>
      </c>
      <c r="BI26" s="1" t="s">
        <v>2760</v>
      </c>
      <c r="BJ26" s="1" t="s">
        <v>2761</v>
      </c>
      <c r="BK26" s="1" t="s">
        <v>2762</v>
      </c>
      <c r="BL26" s="1" t="s">
        <v>2763</v>
      </c>
      <c r="BM26" s="1" t="s">
        <v>2764</v>
      </c>
      <c r="BN26" s="1" t="s">
        <v>2765</v>
      </c>
      <c r="BO26" s="1" t="s">
        <v>2766</v>
      </c>
      <c r="BP26" s="1" t="s">
        <v>2767</v>
      </c>
      <c r="BQ26" s="1" t="s">
        <v>2768</v>
      </c>
      <c r="BR26" s="1" t="s">
        <v>2769</v>
      </c>
      <c r="BS26" s="1" t="s">
        <v>2770</v>
      </c>
      <c r="BT26" s="1" t="s">
        <v>2771</v>
      </c>
      <c r="BU26" s="1" t="s">
        <v>2772</v>
      </c>
      <c r="BV26" s="1" t="s">
        <v>2773</v>
      </c>
      <c r="BW26" s="1" t="s">
        <v>2774</v>
      </c>
      <c r="BX26" s="1" t="s">
        <v>2775</v>
      </c>
      <c r="BY26" s="1" t="s">
        <v>2776</v>
      </c>
      <c r="BZ26" s="1" t="s">
        <v>2777</v>
      </c>
      <c r="CA26" s="1" t="s">
        <v>2778</v>
      </c>
      <c r="CB26" s="1" t="s">
        <v>2779</v>
      </c>
      <c r="CC26" s="1" t="s">
        <v>2780</v>
      </c>
      <c r="CD26" s="1" t="s">
        <v>2781</v>
      </c>
      <c r="CE26" s="1" t="s">
        <v>2782</v>
      </c>
      <c r="CF26" s="1" t="s">
        <v>2783</v>
      </c>
      <c r="CG26" s="1" t="s">
        <v>2784</v>
      </c>
      <c r="CH26" s="1" t="s">
        <v>2785</v>
      </c>
      <c r="CI26" s="1" t="s">
        <v>2786</v>
      </c>
      <c r="CJ26" s="1" t="s">
        <v>2787</v>
      </c>
      <c r="CK26" s="1" t="s">
        <v>2788</v>
      </c>
      <c r="CL26" s="1" t="s">
        <v>2789</v>
      </c>
      <c r="CM26" s="1" t="s">
        <v>2790</v>
      </c>
      <c r="CN26" s="1" t="s">
        <v>2791</v>
      </c>
      <c r="CO26" s="1" t="s">
        <v>2792</v>
      </c>
      <c r="CP26" s="1" t="s">
        <v>2793</v>
      </c>
      <c r="CQ26" s="1" t="s">
        <v>2794</v>
      </c>
    </row>
    <row r="27" spans="1:104" x14ac:dyDescent="0.2">
      <c r="A27" s="1" t="s">
        <v>2795</v>
      </c>
      <c r="B27" s="1" t="s">
        <v>2796</v>
      </c>
      <c r="C27" s="1" t="s">
        <v>2797</v>
      </c>
      <c r="D27" s="1" t="s">
        <v>2798</v>
      </c>
      <c r="E27" s="1" t="s">
        <v>2799</v>
      </c>
      <c r="F27" s="1" t="s">
        <v>2800</v>
      </c>
      <c r="G27" s="1" t="s">
        <v>2801</v>
      </c>
      <c r="H27" s="1" t="s">
        <v>2802</v>
      </c>
      <c r="I27" s="1" t="s">
        <v>2803</v>
      </c>
      <c r="J27" s="1" t="s">
        <v>2804</v>
      </c>
      <c r="K27" s="1" t="s">
        <v>2805</v>
      </c>
      <c r="L27" s="1" t="s">
        <v>2806</v>
      </c>
      <c r="M27" s="1" t="s">
        <v>2807</v>
      </c>
      <c r="N27" s="1" t="s">
        <v>2808</v>
      </c>
      <c r="O27" s="1" t="s">
        <v>2809</v>
      </c>
      <c r="P27" s="1" t="s">
        <v>2810</v>
      </c>
      <c r="Q27" s="1" t="s">
        <v>2811</v>
      </c>
      <c r="R27" s="1" t="s">
        <v>2812</v>
      </c>
      <c r="S27" s="1" t="s">
        <v>2813</v>
      </c>
      <c r="T27" s="1" t="s">
        <v>2814</v>
      </c>
      <c r="U27" s="1" t="s">
        <v>2815</v>
      </c>
      <c r="V27" s="1" t="s">
        <v>2816</v>
      </c>
      <c r="W27" s="1" t="s">
        <v>2817</v>
      </c>
      <c r="X27" s="1" t="s">
        <v>2818</v>
      </c>
      <c r="Y27" s="1" t="s">
        <v>2819</v>
      </c>
      <c r="Z27" s="1" t="s">
        <v>2820</v>
      </c>
      <c r="AA27" s="1" t="s">
        <v>2821</v>
      </c>
      <c r="AB27" s="1" t="s">
        <v>2822</v>
      </c>
      <c r="AC27" s="1" t="s">
        <v>2823</v>
      </c>
      <c r="AD27" s="1" t="s">
        <v>2824</v>
      </c>
      <c r="AE27" s="1" t="s">
        <v>2825</v>
      </c>
      <c r="AF27" s="1" t="s">
        <v>2826</v>
      </c>
      <c r="AG27" s="1" t="s">
        <v>2827</v>
      </c>
      <c r="AH27" s="1" t="s">
        <v>2828</v>
      </c>
      <c r="AI27" s="1" t="s">
        <v>2829</v>
      </c>
      <c r="AJ27" s="1" t="s">
        <v>2830</v>
      </c>
      <c r="AK27" s="1" t="s">
        <v>2831</v>
      </c>
      <c r="AL27" s="1" t="s">
        <v>2832</v>
      </c>
      <c r="AM27" s="1" t="s">
        <v>2833</v>
      </c>
      <c r="AN27" s="1" t="s">
        <v>2834</v>
      </c>
      <c r="AO27" s="1" t="s">
        <v>2835</v>
      </c>
      <c r="AP27" s="1" t="s">
        <v>2836</v>
      </c>
      <c r="AQ27" s="1" t="s">
        <v>2837</v>
      </c>
      <c r="AR27" s="1" t="s">
        <v>2838</v>
      </c>
      <c r="AS27" s="1" t="s">
        <v>2839</v>
      </c>
      <c r="AT27" s="1" t="s">
        <v>2840</v>
      </c>
      <c r="AU27" s="1" t="s">
        <v>2841</v>
      </c>
      <c r="AV27" s="1" t="s">
        <v>2842</v>
      </c>
      <c r="AW27" s="1" t="s">
        <v>2843</v>
      </c>
      <c r="AX27" s="1" t="s">
        <v>2844</v>
      </c>
      <c r="AY27" s="1" t="s">
        <v>2845</v>
      </c>
      <c r="AZ27" s="1" t="s">
        <v>2846</v>
      </c>
      <c r="BA27" s="1" t="s">
        <v>2847</v>
      </c>
      <c r="BB27" s="1" t="s">
        <v>2848</v>
      </c>
      <c r="BC27" s="1" t="s">
        <v>2849</v>
      </c>
      <c r="BD27" s="1" t="s">
        <v>2850</v>
      </c>
      <c r="BE27" s="1" t="s">
        <v>2851</v>
      </c>
      <c r="BF27" s="1" t="s">
        <v>2852</v>
      </c>
      <c r="BG27" s="1" t="s">
        <v>2853</v>
      </c>
      <c r="BH27" s="1" t="s">
        <v>2854</v>
      </c>
      <c r="BI27" s="1" t="s">
        <v>2855</v>
      </c>
      <c r="BJ27" s="1" t="s">
        <v>2856</v>
      </c>
      <c r="BK27" s="1" t="s">
        <v>2857</v>
      </c>
      <c r="BL27" s="1" t="s">
        <v>2858</v>
      </c>
      <c r="BM27" s="1" t="s">
        <v>2859</v>
      </c>
      <c r="BN27" s="1" t="s">
        <v>2860</v>
      </c>
      <c r="BO27" s="1" t="s">
        <v>2861</v>
      </c>
      <c r="BP27" s="1" t="s">
        <v>2862</v>
      </c>
      <c r="BQ27" s="1" t="s">
        <v>2863</v>
      </c>
      <c r="BR27" s="1" t="s">
        <v>2864</v>
      </c>
      <c r="BS27" s="1" t="s">
        <v>2865</v>
      </c>
      <c r="BT27" s="1" t="s">
        <v>2866</v>
      </c>
      <c r="BU27" s="1" t="s">
        <v>2867</v>
      </c>
      <c r="BV27" s="1" t="s">
        <v>2868</v>
      </c>
      <c r="BW27" s="1" t="s">
        <v>2869</v>
      </c>
      <c r="BX27" s="1" t="s">
        <v>2870</v>
      </c>
      <c r="BY27" s="1" t="s">
        <v>2871</v>
      </c>
      <c r="BZ27" s="1" t="s">
        <v>2872</v>
      </c>
      <c r="CA27" s="1" t="s">
        <v>2873</v>
      </c>
      <c r="CB27" s="1" t="s">
        <v>2874</v>
      </c>
      <c r="CC27" s="1" t="s">
        <v>2875</v>
      </c>
      <c r="CD27" s="1" t="s">
        <v>2876</v>
      </c>
      <c r="CE27" s="1" t="s">
        <v>2877</v>
      </c>
      <c r="CF27" s="1" t="s">
        <v>2878</v>
      </c>
      <c r="CG27" s="1" t="s">
        <v>2879</v>
      </c>
      <c r="CH27" s="1" t="s">
        <v>2880</v>
      </c>
      <c r="CI27" s="1" t="s">
        <v>2881</v>
      </c>
      <c r="CJ27" s="1" t="s">
        <v>2882</v>
      </c>
      <c r="CK27" s="1" t="s">
        <v>2883</v>
      </c>
      <c r="CL27" s="1" t="s">
        <v>2884</v>
      </c>
      <c r="CM27" s="1" t="s">
        <v>2885</v>
      </c>
      <c r="CN27" s="1" t="s">
        <v>2886</v>
      </c>
      <c r="CO27" s="1" t="s">
        <v>2887</v>
      </c>
      <c r="CP27" s="1" t="s">
        <v>2888</v>
      </c>
    </row>
    <row r="28" spans="1:104" x14ac:dyDescent="0.2">
      <c r="A28" s="1" t="s">
        <v>2889</v>
      </c>
      <c r="B28" s="1" t="s">
        <v>2890</v>
      </c>
      <c r="C28" s="1" t="s">
        <v>2891</v>
      </c>
      <c r="D28" s="1" t="s">
        <v>2892</v>
      </c>
      <c r="E28" s="1" t="s">
        <v>2893</v>
      </c>
      <c r="F28" s="1" t="s">
        <v>2894</v>
      </c>
      <c r="G28" s="1" t="s">
        <v>2895</v>
      </c>
      <c r="H28" s="1" t="s">
        <v>2896</v>
      </c>
      <c r="I28" s="1" t="s">
        <v>2897</v>
      </c>
      <c r="J28" s="1" t="s">
        <v>2898</v>
      </c>
      <c r="K28" s="1" t="s">
        <v>2899</v>
      </c>
      <c r="L28" s="1" t="s">
        <v>2900</v>
      </c>
      <c r="M28" s="1" t="s">
        <v>2901</v>
      </c>
      <c r="N28" s="1" t="s">
        <v>2902</v>
      </c>
      <c r="O28" s="1" t="s">
        <v>2903</v>
      </c>
      <c r="P28" s="1" t="s">
        <v>2904</v>
      </c>
      <c r="Q28" s="1" t="s">
        <v>2905</v>
      </c>
      <c r="R28" s="1" t="s">
        <v>2906</v>
      </c>
      <c r="S28" s="1" t="s">
        <v>2907</v>
      </c>
      <c r="T28" s="1" t="s">
        <v>2908</v>
      </c>
      <c r="U28" s="1" t="s">
        <v>2909</v>
      </c>
      <c r="V28" s="1" t="s">
        <v>2910</v>
      </c>
      <c r="W28" s="1" t="s">
        <v>2911</v>
      </c>
      <c r="X28" s="1" t="s">
        <v>2912</v>
      </c>
      <c r="Y28" s="1" t="s">
        <v>2913</v>
      </c>
      <c r="Z28" s="1" t="s">
        <v>2914</v>
      </c>
      <c r="AA28" s="1" t="s">
        <v>2915</v>
      </c>
      <c r="AB28" s="1" t="s">
        <v>2916</v>
      </c>
      <c r="AC28" s="1" t="s">
        <v>2917</v>
      </c>
      <c r="AD28" s="1" t="s">
        <v>2918</v>
      </c>
      <c r="AE28" s="1" t="s">
        <v>2919</v>
      </c>
      <c r="AF28" s="1" t="s">
        <v>2920</v>
      </c>
      <c r="AG28" s="1" t="s">
        <v>2921</v>
      </c>
      <c r="AH28" s="1" t="s">
        <v>2922</v>
      </c>
      <c r="AI28" s="1" t="s">
        <v>2923</v>
      </c>
      <c r="AJ28" s="1" t="s">
        <v>2924</v>
      </c>
      <c r="AK28" s="1" t="s">
        <v>2925</v>
      </c>
      <c r="AL28" s="1" t="s">
        <v>2926</v>
      </c>
      <c r="AM28" s="1" t="s">
        <v>2927</v>
      </c>
      <c r="AN28" s="1" t="s">
        <v>2928</v>
      </c>
      <c r="AO28" s="1" t="s">
        <v>2929</v>
      </c>
      <c r="AP28" s="1" t="s">
        <v>2930</v>
      </c>
      <c r="AQ28" s="1" t="s">
        <v>2931</v>
      </c>
      <c r="AR28" s="1" t="s">
        <v>2932</v>
      </c>
      <c r="AS28" s="1" t="s">
        <v>2933</v>
      </c>
      <c r="AT28" s="1" t="s">
        <v>2934</v>
      </c>
      <c r="AU28" s="1" t="s">
        <v>2935</v>
      </c>
      <c r="AV28" s="1" t="s">
        <v>2936</v>
      </c>
      <c r="AW28" s="1" t="s">
        <v>2937</v>
      </c>
      <c r="AX28" s="1" t="s">
        <v>2938</v>
      </c>
      <c r="AY28" s="1" t="s">
        <v>2939</v>
      </c>
      <c r="AZ28" s="1" t="s">
        <v>2940</v>
      </c>
      <c r="BA28" s="1" t="s">
        <v>2941</v>
      </c>
      <c r="BB28" s="1" t="s">
        <v>2942</v>
      </c>
      <c r="BC28" s="1" t="s">
        <v>2943</v>
      </c>
      <c r="BD28" s="1" t="s">
        <v>2944</v>
      </c>
      <c r="BE28" s="1" t="s">
        <v>2945</v>
      </c>
      <c r="BF28" s="1" t="s">
        <v>2946</v>
      </c>
      <c r="BG28" s="1" t="s">
        <v>2947</v>
      </c>
      <c r="BH28" s="1" t="s">
        <v>2948</v>
      </c>
      <c r="BI28" s="1" t="s">
        <v>2949</v>
      </c>
      <c r="BJ28" s="1" t="s">
        <v>2950</v>
      </c>
      <c r="BK28" s="1" t="s">
        <v>2951</v>
      </c>
      <c r="BL28" s="1" t="s">
        <v>2952</v>
      </c>
      <c r="BM28" s="1" t="s">
        <v>2953</v>
      </c>
      <c r="BN28" s="1" t="s">
        <v>2954</v>
      </c>
      <c r="BO28" s="1" t="s">
        <v>2955</v>
      </c>
      <c r="BP28" s="1" t="s">
        <v>2956</v>
      </c>
      <c r="BQ28" s="1" t="s">
        <v>2957</v>
      </c>
      <c r="BR28" s="1" t="s">
        <v>2958</v>
      </c>
      <c r="BS28" s="1" t="s">
        <v>2959</v>
      </c>
      <c r="BT28" s="1" t="s">
        <v>2960</v>
      </c>
      <c r="BU28" s="1" t="s">
        <v>2961</v>
      </c>
      <c r="BV28" s="1" t="s">
        <v>2962</v>
      </c>
      <c r="BW28" s="1" t="s">
        <v>2963</v>
      </c>
      <c r="BX28" s="1" t="s">
        <v>2964</v>
      </c>
      <c r="BY28" s="1" t="s">
        <v>2965</v>
      </c>
      <c r="BZ28" s="1" t="s">
        <v>2966</v>
      </c>
      <c r="CA28" s="1" t="s">
        <v>2967</v>
      </c>
      <c r="CB28" s="1" t="s">
        <v>2968</v>
      </c>
      <c r="CC28" s="1" t="s">
        <v>2969</v>
      </c>
      <c r="CD28" s="1" t="s">
        <v>2970</v>
      </c>
      <c r="CE28" s="1" t="s">
        <v>2971</v>
      </c>
      <c r="CF28" s="1" t="s">
        <v>2972</v>
      </c>
      <c r="CG28" s="1" t="s">
        <v>2973</v>
      </c>
      <c r="CH28" s="1" t="s">
        <v>2974</v>
      </c>
      <c r="CI28" s="1" t="s">
        <v>2975</v>
      </c>
      <c r="CJ28" s="1" t="s">
        <v>2976</v>
      </c>
      <c r="CK28" s="1" t="s">
        <v>2977</v>
      </c>
      <c r="CL28" s="1" t="s">
        <v>2978</v>
      </c>
      <c r="CM28" s="1" t="s">
        <v>2979</v>
      </c>
      <c r="CN28" s="1" t="s">
        <v>2980</v>
      </c>
      <c r="CO28" s="1" t="s">
        <v>2981</v>
      </c>
    </row>
    <row r="29" spans="1:104" x14ac:dyDescent="0.2">
      <c r="A29" s="1" t="s">
        <v>2982</v>
      </c>
      <c r="B29" s="1" t="s">
        <v>2983</v>
      </c>
      <c r="C29" s="1" t="s">
        <v>2984</v>
      </c>
      <c r="D29" s="1" t="s">
        <v>2985</v>
      </c>
      <c r="E29" s="1" t="s">
        <v>2986</v>
      </c>
      <c r="F29" s="1" t="s">
        <v>2987</v>
      </c>
      <c r="G29" s="1" t="s">
        <v>2988</v>
      </c>
      <c r="H29" s="1" t="s">
        <v>2989</v>
      </c>
      <c r="I29" s="1" t="s">
        <v>2990</v>
      </c>
      <c r="J29" s="1" t="s">
        <v>2991</v>
      </c>
      <c r="K29" s="1" t="s">
        <v>2992</v>
      </c>
      <c r="L29" s="1" t="s">
        <v>2993</v>
      </c>
      <c r="M29" s="1" t="s">
        <v>2994</v>
      </c>
      <c r="N29" s="1" t="s">
        <v>2995</v>
      </c>
      <c r="O29" s="1" t="s">
        <v>2996</v>
      </c>
      <c r="P29" s="1" t="s">
        <v>2997</v>
      </c>
      <c r="Q29" s="1" t="s">
        <v>2998</v>
      </c>
      <c r="R29" s="1" t="s">
        <v>2999</v>
      </c>
      <c r="S29" s="1" t="s">
        <v>3000</v>
      </c>
      <c r="T29" s="1" t="s">
        <v>3001</v>
      </c>
      <c r="U29" s="1" t="s">
        <v>3002</v>
      </c>
      <c r="V29" s="1" t="s">
        <v>3003</v>
      </c>
      <c r="W29" s="1" t="s">
        <v>3004</v>
      </c>
      <c r="X29" s="1" t="s">
        <v>3005</v>
      </c>
      <c r="Y29" s="1" t="s">
        <v>3006</v>
      </c>
      <c r="Z29" s="1" t="s">
        <v>3007</v>
      </c>
      <c r="AA29" s="1" t="s">
        <v>3008</v>
      </c>
      <c r="AB29" s="1" t="s">
        <v>3009</v>
      </c>
      <c r="AC29" s="1" t="s">
        <v>3010</v>
      </c>
      <c r="AD29" s="1" t="s">
        <v>3011</v>
      </c>
      <c r="AE29" s="1" t="s">
        <v>3012</v>
      </c>
      <c r="AF29" s="1" t="s">
        <v>3013</v>
      </c>
      <c r="AG29" s="1" t="s">
        <v>3014</v>
      </c>
      <c r="AH29" s="1" t="s">
        <v>3015</v>
      </c>
      <c r="AI29" s="1" t="s">
        <v>3016</v>
      </c>
      <c r="AJ29" s="1" t="s">
        <v>3017</v>
      </c>
      <c r="AK29" s="1" t="s">
        <v>3018</v>
      </c>
      <c r="AL29" s="1" t="s">
        <v>3019</v>
      </c>
      <c r="AM29" s="1" t="s">
        <v>3020</v>
      </c>
      <c r="AN29" s="1" t="s">
        <v>3021</v>
      </c>
      <c r="AO29" s="1" t="s">
        <v>3022</v>
      </c>
      <c r="AP29" s="1" t="s">
        <v>3023</v>
      </c>
      <c r="AQ29" s="1" t="s">
        <v>3024</v>
      </c>
      <c r="AR29" s="1" t="s">
        <v>3025</v>
      </c>
      <c r="AS29" s="1" t="s">
        <v>3026</v>
      </c>
      <c r="AT29" s="1" t="s">
        <v>3027</v>
      </c>
      <c r="AU29" s="1" t="s">
        <v>3028</v>
      </c>
      <c r="AV29" s="1" t="s">
        <v>3029</v>
      </c>
      <c r="AW29" s="1" t="s">
        <v>3030</v>
      </c>
      <c r="AX29" s="1" t="s">
        <v>3031</v>
      </c>
      <c r="AY29" s="1" t="s">
        <v>3032</v>
      </c>
      <c r="AZ29" s="1" t="s">
        <v>3033</v>
      </c>
      <c r="BA29" s="1" t="s">
        <v>3034</v>
      </c>
      <c r="BB29" s="1" t="s">
        <v>3035</v>
      </c>
      <c r="BC29" s="1" t="s">
        <v>3036</v>
      </c>
      <c r="BD29" s="1" t="s">
        <v>3037</v>
      </c>
      <c r="BE29" s="1" t="s">
        <v>3038</v>
      </c>
      <c r="BF29" s="1" t="s">
        <v>3039</v>
      </c>
      <c r="BG29" s="1" t="s">
        <v>3040</v>
      </c>
      <c r="BH29" s="1" t="s">
        <v>3041</v>
      </c>
      <c r="BI29" s="1" t="s">
        <v>3042</v>
      </c>
      <c r="BJ29" s="1" t="s">
        <v>3043</v>
      </c>
      <c r="BK29" s="1" t="s">
        <v>3044</v>
      </c>
      <c r="BL29" s="1" t="s">
        <v>3045</v>
      </c>
      <c r="BM29" s="1" t="s">
        <v>3046</v>
      </c>
      <c r="BN29" s="1" t="s">
        <v>3047</v>
      </c>
      <c r="BO29" s="1" t="s">
        <v>3048</v>
      </c>
      <c r="BP29" s="1" t="s">
        <v>3049</v>
      </c>
      <c r="BQ29" s="1" t="s">
        <v>3050</v>
      </c>
      <c r="BR29" s="1" t="s">
        <v>3051</v>
      </c>
      <c r="BS29" s="1" t="s">
        <v>3052</v>
      </c>
      <c r="BT29" s="1" t="s">
        <v>3053</v>
      </c>
      <c r="BU29" s="1" t="s">
        <v>3054</v>
      </c>
      <c r="BV29" s="1" t="s">
        <v>3055</v>
      </c>
      <c r="BW29" s="1" t="s">
        <v>3056</v>
      </c>
      <c r="BX29" s="1" t="s">
        <v>3057</v>
      </c>
      <c r="BY29" s="1" t="s">
        <v>3058</v>
      </c>
      <c r="BZ29" s="1" t="s">
        <v>3059</v>
      </c>
      <c r="CA29" s="1" t="s">
        <v>3060</v>
      </c>
      <c r="CB29" s="1" t="s">
        <v>3061</v>
      </c>
      <c r="CC29" s="1" t="s">
        <v>3062</v>
      </c>
      <c r="CD29" s="1" t="s">
        <v>3063</v>
      </c>
      <c r="CE29" s="1" t="s">
        <v>3064</v>
      </c>
      <c r="CF29" s="1" t="s">
        <v>3065</v>
      </c>
      <c r="CG29" s="1" t="s">
        <v>3066</v>
      </c>
      <c r="CH29" s="1" t="s">
        <v>3067</v>
      </c>
      <c r="CI29" s="1" t="s">
        <v>3068</v>
      </c>
      <c r="CJ29" s="1" t="s">
        <v>3069</v>
      </c>
      <c r="CK29" s="1" t="s">
        <v>3070</v>
      </c>
      <c r="CL29" s="1" t="s">
        <v>3071</v>
      </c>
      <c r="CM29" s="1" t="s">
        <v>3072</v>
      </c>
      <c r="CN29" s="1" t="s">
        <v>3073</v>
      </c>
    </row>
    <row r="30" spans="1:104" x14ac:dyDescent="0.2">
      <c r="A30" s="1" t="s">
        <v>3074</v>
      </c>
      <c r="B30" s="1" t="s">
        <v>3075</v>
      </c>
      <c r="C30" s="1" t="s">
        <v>3076</v>
      </c>
      <c r="D30" s="1" t="s">
        <v>3077</v>
      </c>
      <c r="E30" s="1" t="s">
        <v>3078</v>
      </c>
      <c r="F30" s="1" t="s">
        <v>3079</v>
      </c>
      <c r="G30" s="1" t="s">
        <v>3080</v>
      </c>
      <c r="H30" s="1" t="s">
        <v>3081</v>
      </c>
      <c r="I30" s="1" t="s">
        <v>3082</v>
      </c>
      <c r="J30" s="1" t="s">
        <v>3083</v>
      </c>
      <c r="K30" s="1" t="s">
        <v>3084</v>
      </c>
      <c r="L30" s="1" t="s">
        <v>3085</v>
      </c>
      <c r="M30" s="1" t="s">
        <v>3086</v>
      </c>
      <c r="N30" s="1" t="s">
        <v>3087</v>
      </c>
      <c r="O30" s="1" t="s">
        <v>3088</v>
      </c>
      <c r="P30" s="1" t="s">
        <v>3089</v>
      </c>
      <c r="Q30" s="1" t="s">
        <v>3090</v>
      </c>
      <c r="R30" s="1" t="s">
        <v>3091</v>
      </c>
      <c r="S30" s="1" t="s">
        <v>3092</v>
      </c>
      <c r="T30" s="1" t="s">
        <v>3093</v>
      </c>
      <c r="U30" s="1" t="s">
        <v>3094</v>
      </c>
      <c r="V30" s="1" t="s">
        <v>3095</v>
      </c>
      <c r="W30" s="1" t="s">
        <v>3096</v>
      </c>
      <c r="X30" s="1" t="s">
        <v>3097</v>
      </c>
      <c r="Y30" s="1" t="s">
        <v>3098</v>
      </c>
      <c r="Z30" s="1" t="s">
        <v>3099</v>
      </c>
      <c r="AA30" s="1" t="s">
        <v>3100</v>
      </c>
      <c r="AB30" s="1" t="s">
        <v>3101</v>
      </c>
      <c r="AC30" s="1" t="s">
        <v>3102</v>
      </c>
      <c r="AD30" s="1" t="s">
        <v>3103</v>
      </c>
      <c r="AE30" s="1" t="s">
        <v>3104</v>
      </c>
      <c r="AF30" s="1" t="s">
        <v>3105</v>
      </c>
      <c r="AG30" s="1" t="s">
        <v>3106</v>
      </c>
      <c r="AH30" s="1" t="s">
        <v>3107</v>
      </c>
      <c r="AI30" s="1" t="s">
        <v>3108</v>
      </c>
      <c r="AJ30" s="1" t="s">
        <v>3109</v>
      </c>
      <c r="AK30" s="1" t="s">
        <v>3110</v>
      </c>
      <c r="AL30" s="1" t="s">
        <v>3111</v>
      </c>
      <c r="AM30" s="1" t="s">
        <v>3112</v>
      </c>
      <c r="AN30" s="1" t="s">
        <v>3113</v>
      </c>
      <c r="AO30" s="1" t="s">
        <v>3114</v>
      </c>
      <c r="AP30" s="1" t="s">
        <v>3115</v>
      </c>
      <c r="AQ30" s="1" t="s">
        <v>3116</v>
      </c>
      <c r="AR30" s="1" t="s">
        <v>3117</v>
      </c>
      <c r="AS30" s="1" t="s">
        <v>3118</v>
      </c>
      <c r="AT30" s="1" t="s">
        <v>3119</v>
      </c>
      <c r="AU30" s="1" t="s">
        <v>3120</v>
      </c>
      <c r="AV30" s="1" t="s">
        <v>3121</v>
      </c>
      <c r="AW30" s="1" t="s">
        <v>3122</v>
      </c>
      <c r="AX30" s="1" t="s">
        <v>3123</v>
      </c>
      <c r="AY30" s="1" t="s">
        <v>3124</v>
      </c>
      <c r="AZ30" s="1" t="s">
        <v>3125</v>
      </c>
      <c r="BA30" s="1" t="s">
        <v>3126</v>
      </c>
      <c r="BB30" s="1" t="s">
        <v>3127</v>
      </c>
      <c r="BC30" s="1" t="s">
        <v>3128</v>
      </c>
      <c r="BD30" s="1" t="s">
        <v>3129</v>
      </c>
      <c r="BE30" s="1" t="s">
        <v>3130</v>
      </c>
      <c r="BF30" s="1" t="s">
        <v>3131</v>
      </c>
      <c r="BG30" s="1" t="s">
        <v>3132</v>
      </c>
      <c r="BH30" s="1" t="s">
        <v>3133</v>
      </c>
      <c r="BI30" s="1" t="s">
        <v>3134</v>
      </c>
      <c r="BJ30" s="1" t="s">
        <v>3135</v>
      </c>
      <c r="BK30" s="1" t="s">
        <v>3136</v>
      </c>
      <c r="BL30" s="1" t="s">
        <v>3137</v>
      </c>
      <c r="BM30" s="1" t="s">
        <v>3138</v>
      </c>
      <c r="BN30" s="1" t="s">
        <v>3139</v>
      </c>
      <c r="BO30" s="1" t="s">
        <v>3140</v>
      </c>
      <c r="BP30" s="1" t="s">
        <v>3141</v>
      </c>
      <c r="BQ30" s="1" t="s">
        <v>3142</v>
      </c>
      <c r="BR30" s="1" t="s">
        <v>3143</v>
      </c>
      <c r="BS30" s="1" t="s">
        <v>3144</v>
      </c>
      <c r="BT30" s="1" t="s">
        <v>3145</v>
      </c>
      <c r="BU30" s="1" t="s">
        <v>3146</v>
      </c>
      <c r="BV30" s="1" t="s">
        <v>3147</v>
      </c>
      <c r="BW30" s="1" t="s">
        <v>3148</v>
      </c>
      <c r="BX30" s="1" t="s">
        <v>3149</v>
      </c>
      <c r="BY30" s="1" t="s">
        <v>3150</v>
      </c>
      <c r="BZ30" s="1" t="s">
        <v>3151</v>
      </c>
      <c r="CA30" s="1" t="s">
        <v>3152</v>
      </c>
      <c r="CB30" s="1" t="s">
        <v>3153</v>
      </c>
      <c r="CC30" s="1" t="s">
        <v>3154</v>
      </c>
      <c r="CD30" s="1" t="s">
        <v>3155</v>
      </c>
      <c r="CE30" s="1" t="s">
        <v>3156</v>
      </c>
      <c r="CF30" s="1" t="s">
        <v>3157</v>
      </c>
      <c r="CG30" s="1" t="s">
        <v>3158</v>
      </c>
      <c r="CH30" s="1" t="s">
        <v>3159</v>
      </c>
      <c r="CI30" s="1" t="s">
        <v>3160</v>
      </c>
      <c r="CJ30" s="1" t="s">
        <v>3161</v>
      </c>
      <c r="CK30" s="1" t="s">
        <v>3162</v>
      </c>
      <c r="CL30" s="1" t="s">
        <v>3163</v>
      </c>
      <c r="CM30" s="1" t="s">
        <v>3164</v>
      </c>
    </row>
    <row r="31" spans="1:104" x14ac:dyDescent="0.2">
      <c r="A31" s="1" t="s">
        <v>3165</v>
      </c>
      <c r="B31" s="1" t="s">
        <v>3166</v>
      </c>
      <c r="C31" s="1" t="s">
        <v>3167</v>
      </c>
      <c r="D31" s="1" t="s">
        <v>3168</v>
      </c>
      <c r="E31" s="1" t="s">
        <v>3169</v>
      </c>
      <c r="F31" s="1" t="s">
        <v>3170</v>
      </c>
      <c r="G31" s="1" t="s">
        <v>3171</v>
      </c>
      <c r="H31" s="1" t="s">
        <v>3172</v>
      </c>
      <c r="I31" s="1" t="s">
        <v>3173</v>
      </c>
      <c r="J31" s="1" t="s">
        <v>3174</v>
      </c>
      <c r="K31" s="1" t="s">
        <v>3175</v>
      </c>
      <c r="L31" s="1" t="s">
        <v>3176</v>
      </c>
      <c r="M31" s="1" t="s">
        <v>3177</v>
      </c>
      <c r="N31" s="1" t="s">
        <v>3178</v>
      </c>
      <c r="O31" s="1" t="s">
        <v>3179</v>
      </c>
      <c r="P31" s="1" t="s">
        <v>3180</v>
      </c>
      <c r="Q31" s="1" t="s">
        <v>3181</v>
      </c>
      <c r="R31" s="1" t="s">
        <v>3182</v>
      </c>
      <c r="S31" s="1" t="s">
        <v>3183</v>
      </c>
      <c r="T31" s="1" t="s">
        <v>3184</v>
      </c>
      <c r="U31" s="1" t="s">
        <v>3185</v>
      </c>
      <c r="V31" s="1" t="s">
        <v>3186</v>
      </c>
      <c r="W31" s="1" t="s">
        <v>3187</v>
      </c>
      <c r="X31" s="1" t="s">
        <v>3188</v>
      </c>
      <c r="Y31" s="1" t="s">
        <v>3189</v>
      </c>
      <c r="Z31" s="1" t="s">
        <v>3190</v>
      </c>
      <c r="AA31" s="1" t="s">
        <v>3191</v>
      </c>
      <c r="AB31" s="1" t="s">
        <v>3192</v>
      </c>
      <c r="AC31" s="1" t="s">
        <v>3193</v>
      </c>
      <c r="AD31" s="1" t="s">
        <v>3194</v>
      </c>
      <c r="AE31" s="1" t="s">
        <v>3195</v>
      </c>
      <c r="AF31" s="1" t="s">
        <v>3196</v>
      </c>
      <c r="AG31" s="1" t="s">
        <v>3197</v>
      </c>
      <c r="AH31" s="1" t="s">
        <v>3198</v>
      </c>
      <c r="AI31" s="1" t="s">
        <v>3199</v>
      </c>
      <c r="AJ31" s="1" t="s">
        <v>3200</v>
      </c>
      <c r="AK31" s="1" t="s">
        <v>3201</v>
      </c>
      <c r="AL31" s="1" t="s">
        <v>3202</v>
      </c>
      <c r="AM31" s="1" t="s">
        <v>3203</v>
      </c>
      <c r="AN31" s="1" t="s">
        <v>3204</v>
      </c>
      <c r="AO31" s="1" t="s">
        <v>3205</v>
      </c>
      <c r="AP31" s="1" t="s">
        <v>3206</v>
      </c>
      <c r="AQ31" s="1" t="s">
        <v>3207</v>
      </c>
      <c r="AR31" s="1" t="s">
        <v>3208</v>
      </c>
      <c r="AS31" s="1" t="s">
        <v>3209</v>
      </c>
      <c r="AT31" s="1" t="s">
        <v>3210</v>
      </c>
      <c r="AU31" s="1" t="s">
        <v>3211</v>
      </c>
      <c r="AV31" s="1" t="s">
        <v>3212</v>
      </c>
      <c r="AW31" s="1" t="s">
        <v>3213</v>
      </c>
      <c r="AX31" s="1" t="s">
        <v>3214</v>
      </c>
      <c r="AY31" s="1" t="s">
        <v>3215</v>
      </c>
      <c r="AZ31" s="1" t="s">
        <v>3216</v>
      </c>
      <c r="BA31" s="1" t="s">
        <v>3217</v>
      </c>
      <c r="BB31" s="1" t="s">
        <v>3218</v>
      </c>
      <c r="BC31" s="1" t="s">
        <v>3219</v>
      </c>
      <c r="BD31" s="1" t="s">
        <v>3220</v>
      </c>
      <c r="BE31" s="1" t="s">
        <v>3221</v>
      </c>
      <c r="BF31" s="1" t="s">
        <v>3222</v>
      </c>
      <c r="BG31" s="1" t="s">
        <v>3223</v>
      </c>
      <c r="BH31" s="1" t="s">
        <v>3224</v>
      </c>
      <c r="BI31" s="1" t="s">
        <v>3225</v>
      </c>
      <c r="BJ31" s="1" t="s">
        <v>3226</v>
      </c>
      <c r="BK31" s="1" t="s">
        <v>3227</v>
      </c>
      <c r="BL31" s="1" t="s">
        <v>3228</v>
      </c>
      <c r="BM31" s="1" t="s">
        <v>3229</v>
      </c>
      <c r="BN31" s="1" t="s">
        <v>3230</v>
      </c>
      <c r="BO31" s="1" t="s">
        <v>3231</v>
      </c>
      <c r="BP31" s="1" t="s">
        <v>3232</v>
      </c>
      <c r="BQ31" s="1" t="s">
        <v>3233</v>
      </c>
      <c r="BR31" s="1" t="s">
        <v>3234</v>
      </c>
      <c r="BS31" s="1" t="s">
        <v>3235</v>
      </c>
      <c r="BT31" s="1" t="s">
        <v>3236</v>
      </c>
      <c r="BU31" s="1" t="s">
        <v>3237</v>
      </c>
      <c r="BV31" s="1" t="s">
        <v>3238</v>
      </c>
      <c r="BW31" s="1" t="s">
        <v>3239</v>
      </c>
      <c r="BX31" s="1" t="s">
        <v>3240</v>
      </c>
      <c r="BY31" s="1" t="s">
        <v>3241</v>
      </c>
      <c r="BZ31" s="1" t="s">
        <v>3242</v>
      </c>
      <c r="CA31" s="1" t="s">
        <v>3243</v>
      </c>
      <c r="CB31" s="1" t="s">
        <v>3244</v>
      </c>
      <c r="CC31" s="1" t="s">
        <v>3245</v>
      </c>
      <c r="CD31" s="1" t="s">
        <v>3246</v>
      </c>
      <c r="CE31" s="1" t="s">
        <v>3247</v>
      </c>
      <c r="CF31" s="1" t="s">
        <v>3248</v>
      </c>
      <c r="CG31" s="1" t="s">
        <v>3249</v>
      </c>
      <c r="CH31" s="1" t="s">
        <v>3250</v>
      </c>
      <c r="CI31" s="1" t="s">
        <v>3251</v>
      </c>
      <c r="CJ31" s="1" t="s">
        <v>3252</v>
      </c>
      <c r="CK31" s="1" t="s">
        <v>3253</v>
      </c>
      <c r="CL31" s="1" t="s">
        <v>3254</v>
      </c>
    </row>
    <row r="32" spans="1:104" x14ac:dyDescent="0.2">
      <c r="A32" s="1" t="s">
        <v>3255</v>
      </c>
      <c r="B32" s="1" t="s">
        <v>3256</v>
      </c>
      <c r="C32" s="1" t="s">
        <v>3257</v>
      </c>
      <c r="D32" s="1" t="s">
        <v>3258</v>
      </c>
      <c r="E32" s="1" t="s">
        <v>3259</v>
      </c>
      <c r="F32" s="1" t="s">
        <v>3260</v>
      </c>
      <c r="G32" s="1" t="s">
        <v>3261</v>
      </c>
      <c r="H32" s="1" t="s">
        <v>3262</v>
      </c>
      <c r="I32" s="1" t="s">
        <v>3263</v>
      </c>
      <c r="J32" s="1" t="s">
        <v>3264</v>
      </c>
      <c r="K32" s="1" t="s">
        <v>3265</v>
      </c>
      <c r="L32" s="1" t="s">
        <v>3266</v>
      </c>
      <c r="M32" s="1" t="s">
        <v>3267</v>
      </c>
      <c r="N32" s="1" t="s">
        <v>3268</v>
      </c>
      <c r="O32" s="1" t="s">
        <v>3269</v>
      </c>
      <c r="P32" s="1" t="s">
        <v>3270</v>
      </c>
      <c r="Q32" s="1" t="s">
        <v>3271</v>
      </c>
      <c r="R32" s="1" t="s">
        <v>3272</v>
      </c>
      <c r="S32" s="1" t="s">
        <v>3273</v>
      </c>
      <c r="T32" s="1" t="s">
        <v>3274</v>
      </c>
      <c r="U32" s="1" t="s">
        <v>3275</v>
      </c>
      <c r="V32" s="1" t="s">
        <v>3276</v>
      </c>
      <c r="W32" s="1" t="s">
        <v>3277</v>
      </c>
      <c r="X32" s="1" t="s">
        <v>3278</v>
      </c>
      <c r="Y32" s="1" t="s">
        <v>3279</v>
      </c>
      <c r="Z32" s="1" t="s">
        <v>3280</v>
      </c>
      <c r="AA32" s="1" t="s">
        <v>3281</v>
      </c>
      <c r="AB32" s="1" t="s">
        <v>3282</v>
      </c>
      <c r="AC32" s="1" t="s">
        <v>3283</v>
      </c>
      <c r="AD32" s="1" t="s">
        <v>3284</v>
      </c>
      <c r="AE32" s="1" t="s">
        <v>3285</v>
      </c>
      <c r="AF32" s="1" t="s">
        <v>3286</v>
      </c>
      <c r="AG32" s="1" t="s">
        <v>3287</v>
      </c>
      <c r="AH32" s="1" t="s">
        <v>3288</v>
      </c>
      <c r="AI32" s="1" t="s">
        <v>3289</v>
      </c>
      <c r="AJ32" s="1" t="s">
        <v>3290</v>
      </c>
      <c r="AK32" s="1" t="s">
        <v>3291</v>
      </c>
      <c r="AL32" s="1" t="s">
        <v>3292</v>
      </c>
      <c r="AM32" s="1" t="s">
        <v>3293</v>
      </c>
      <c r="AN32" s="1" t="s">
        <v>3294</v>
      </c>
      <c r="AO32" s="1" t="s">
        <v>3295</v>
      </c>
      <c r="AP32" s="1" t="s">
        <v>3296</v>
      </c>
      <c r="AQ32" s="1" t="s">
        <v>3297</v>
      </c>
      <c r="AR32" s="1" t="s">
        <v>3298</v>
      </c>
      <c r="AS32" s="1" t="s">
        <v>3299</v>
      </c>
      <c r="AT32" s="1" t="s">
        <v>3300</v>
      </c>
      <c r="AU32" s="1" t="s">
        <v>3301</v>
      </c>
      <c r="AV32" s="1" t="s">
        <v>3302</v>
      </c>
      <c r="AW32" s="1" t="s">
        <v>3303</v>
      </c>
      <c r="AX32" s="1" t="s">
        <v>3304</v>
      </c>
      <c r="AY32" s="1" t="s">
        <v>3305</v>
      </c>
      <c r="AZ32" s="1" t="s">
        <v>3306</v>
      </c>
      <c r="BA32" s="1" t="s">
        <v>3307</v>
      </c>
      <c r="BB32" s="1" t="s">
        <v>3308</v>
      </c>
      <c r="BC32" s="1" t="s">
        <v>3309</v>
      </c>
      <c r="BD32" s="1" t="s">
        <v>3310</v>
      </c>
      <c r="BE32" s="1" t="s">
        <v>3311</v>
      </c>
      <c r="BF32" s="1" t="s">
        <v>3312</v>
      </c>
      <c r="BG32" s="1" t="s">
        <v>3313</v>
      </c>
      <c r="BH32" s="1" t="s">
        <v>3314</v>
      </c>
      <c r="BI32" s="1" t="s">
        <v>3315</v>
      </c>
      <c r="BJ32" s="1" t="s">
        <v>3316</v>
      </c>
      <c r="BK32" s="1" t="s">
        <v>3317</v>
      </c>
      <c r="BL32" s="1" t="s">
        <v>3318</v>
      </c>
      <c r="BM32" s="1" t="s">
        <v>3319</v>
      </c>
      <c r="BN32" s="1" t="s">
        <v>3320</v>
      </c>
      <c r="BO32" s="1" t="s">
        <v>3321</v>
      </c>
      <c r="BP32" s="1" t="s">
        <v>3322</v>
      </c>
      <c r="BQ32" s="1" t="s">
        <v>3323</v>
      </c>
      <c r="BR32" s="1" t="s">
        <v>3324</v>
      </c>
      <c r="BS32" s="1" t="s">
        <v>3325</v>
      </c>
      <c r="BT32" s="1" t="s">
        <v>3326</v>
      </c>
      <c r="BU32" s="1" t="s">
        <v>3327</v>
      </c>
      <c r="BV32" s="1" t="s">
        <v>3328</v>
      </c>
      <c r="BW32" s="1" t="s">
        <v>3329</v>
      </c>
      <c r="BX32" s="1" t="s">
        <v>3330</v>
      </c>
      <c r="BY32" s="1" t="s">
        <v>3331</v>
      </c>
      <c r="BZ32" s="1" t="s">
        <v>3332</v>
      </c>
      <c r="CA32" s="1" t="s">
        <v>3333</v>
      </c>
      <c r="CB32" s="1" t="s">
        <v>3334</v>
      </c>
      <c r="CC32" s="1" t="s">
        <v>3335</v>
      </c>
      <c r="CD32" s="1" t="s">
        <v>3336</v>
      </c>
      <c r="CE32" s="1" t="s">
        <v>3337</v>
      </c>
      <c r="CF32" s="1" t="s">
        <v>3338</v>
      </c>
      <c r="CG32" s="1" t="s">
        <v>3339</v>
      </c>
      <c r="CH32" s="1" t="s">
        <v>3340</v>
      </c>
      <c r="CI32" s="1" t="s">
        <v>3341</v>
      </c>
      <c r="CJ32" s="1" t="s">
        <v>3342</v>
      </c>
      <c r="CK32" s="1" t="s">
        <v>3343</v>
      </c>
    </row>
    <row r="33" spans="1:88" x14ac:dyDescent="0.2">
      <c r="A33" s="1" t="s">
        <v>3344</v>
      </c>
      <c r="B33" s="1" t="s">
        <v>3345</v>
      </c>
      <c r="C33" s="1" t="s">
        <v>3346</v>
      </c>
      <c r="D33" s="1" t="s">
        <v>3347</v>
      </c>
      <c r="E33" s="1" t="s">
        <v>3348</v>
      </c>
      <c r="F33" s="1" t="s">
        <v>3349</v>
      </c>
      <c r="G33" s="1" t="s">
        <v>3350</v>
      </c>
      <c r="H33" s="1" t="s">
        <v>3351</v>
      </c>
      <c r="I33" s="1" t="s">
        <v>3352</v>
      </c>
      <c r="J33" s="1" t="s">
        <v>3353</v>
      </c>
      <c r="K33" s="1" t="s">
        <v>3354</v>
      </c>
      <c r="L33" s="1" t="s">
        <v>3355</v>
      </c>
      <c r="M33" s="1" t="s">
        <v>3356</v>
      </c>
      <c r="N33" s="1" t="s">
        <v>3357</v>
      </c>
      <c r="O33" s="1" t="s">
        <v>3358</v>
      </c>
      <c r="P33" s="1" t="s">
        <v>3359</v>
      </c>
      <c r="Q33" s="1" t="s">
        <v>3360</v>
      </c>
      <c r="R33" s="1" t="s">
        <v>3361</v>
      </c>
      <c r="S33" s="1" t="s">
        <v>3362</v>
      </c>
      <c r="T33" s="1" t="s">
        <v>3363</v>
      </c>
      <c r="U33" s="1" t="s">
        <v>3364</v>
      </c>
      <c r="V33" s="1" t="s">
        <v>3365</v>
      </c>
      <c r="W33" s="1" t="s">
        <v>3366</v>
      </c>
      <c r="X33" s="1" t="s">
        <v>3367</v>
      </c>
      <c r="Y33" s="1" t="s">
        <v>3368</v>
      </c>
      <c r="Z33" s="1" t="s">
        <v>3369</v>
      </c>
      <c r="AA33" s="1" t="s">
        <v>3370</v>
      </c>
      <c r="AB33" s="1" t="s">
        <v>3371</v>
      </c>
      <c r="AC33" s="1" t="s">
        <v>3372</v>
      </c>
      <c r="AD33" s="1" t="s">
        <v>3373</v>
      </c>
      <c r="AE33" s="1" t="s">
        <v>3374</v>
      </c>
      <c r="AF33" s="1" t="s">
        <v>3375</v>
      </c>
      <c r="AG33" s="1" t="s">
        <v>3376</v>
      </c>
      <c r="AH33" s="1" t="s">
        <v>3377</v>
      </c>
      <c r="AI33" s="1" t="s">
        <v>3378</v>
      </c>
      <c r="AJ33" s="1" t="s">
        <v>3379</v>
      </c>
      <c r="AK33" s="1" t="s">
        <v>3380</v>
      </c>
      <c r="AL33" s="1" t="s">
        <v>3381</v>
      </c>
      <c r="AM33" s="1" t="s">
        <v>3382</v>
      </c>
      <c r="AN33" s="1" t="s">
        <v>3383</v>
      </c>
      <c r="AO33" s="1" t="s">
        <v>3384</v>
      </c>
      <c r="AP33" s="1" t="s">
        <v>3385</v>
      </c>
      <c r="AQ33" s="1" t="s">
        <v>3386</v>
      </c>
      <c r="AR33" s="1" t="s">
        <v>3387</v>
      </c>
      <c r="AS33" s="1" t="s">
        <v>3388</v>
      </c>
      <c r="AT33" s="1" t="s">
        <v>3389</v>
      </c>
      <c r="AU33" s="1" t="s">
        <v>3390</v>
      </c>
      <c r="AV33" s="1" t="s">
        <v>3391</v>
      </c>
      <c r="AW33" s="1" t="s">
        <v>3392</v>
      </c>
      <c r="AX33" s="1" t="s">
        <v>3393</v>
      </c>
      <c r="AY33" s="1" t="s">
        <v>3394</v>
      </c>
      <c r="AZ33" s="1" t="s">
        <v>3395</v>
      </c>
      <c r="BA33" s="1" t="s">
        <v>3396</v>
      </c>
      <c r="BB33" s="1" t="s">
        <v>3397</v>
      </c>
      <c r="BC33" s="1" t="s">
        <v>3398</v>
      </c>
      <c r="BD33" s="1" t="s">
        <v>3399</v>
      </c>
      <c r="BE33" s="1" t="s">
        <v>3400</v>
      </c>
      <c r="BF33" s="1" t="s">
        <v>3401</v>
      </c>
      <c r="BG33" s="1" t="s">
        <v>3402</v>
      </c>
      <c r="BH33" s="1" t="s">
        <v>3403</v>
      </c>
      <c r="BI33" s="1" t="s">
        <v>3404</v>
      </c>
      <c r="BJ33" s="1" t="s">
        <v>3405</v>
      </c>
      <c r="BK33" s="1" t="s">
        <v>3406</v>
      </c>
      <c r="BL33" s="1" t="s">
        <v>3407</v>
      </c>
      <c r="BM33" s="1" t="s">
        <v>3408</v>
      </c>
      <c r="BN33" s="1" t="s">
        <v>3409</v>
      </c>
      <c r="BO33" s="1" t="s">
        <v>3410</v>
      </c>
      <c r="BP33" s="1" t="s">
        <v>3411</v>
      </c>
      <c r="BQ33" s="1" t="s">
        <v>3412</v>
      </c>
      <c r="BR33" s="1" t="s">
        <v>3413</v>
      </c>
      <c r="BS33" s="1" t="s">
        <v>3414</v>
      </c>
      <c r="BT33" s="1" t="s">
        <v>3415</v>
      </c>
      <c r="BU33" s="1" t="s">
        <v>3416</v>
      </c>
      <c r="BV33" s="1" t="s">
        <v>3417</v>
      </c>
      <c r="BW33" s="1" t="s">
        <v>3418</v>
      </c>
      <c r="BX33" s="1" t="s">
        <v>3419</v>
      </c>
      <c r="BY33" s="1" t="s">
        <v>3420</v>
      </c>
      <c r="BZ33" s="1" t="s">
        <v>3421</v>
      </c>
      <c r="CA33" s="1" t="s">
        <v>3422</v>
      </c>
      <c r="CB33" s="1" t="s">
        <v>3423</v>
      </c>
      <c r="CC33" s="1" t="s">
        <v>3424</v>
      </c>
      <c r="CD33" s="1" t="s">
        <v>3425</v>
      </c>
      <c r="CE33" s="1" t="s">
        <v>3426</v>
      </c>
      <c r="CF33" s="1" t="s">
        <v>3427</v>
      </c>
      <c r="CG33" s="1" t="s">
        <v>3428</v>
      </c>
      <c r="CH33" s="1" t="s">
        <v>3429</v>
      </c>
      <c r="CI33" s="1" t="s">
        <v>3430</v>
      </c>
      <c r="CJ33" s="1" t="s">
        <v>3431</v>
      </c>
    </row>
    <row r="34" spans="1:88" x14ac:dyDescent="0.2">
      <c r="A34" s="1" t="s">
        <v>3432</v>
      </c>
      <c r="B34" s="1" t="s">
        <v>3433</v>
      </c>
      <c r="C34" s="1" t="s">
        <v>3434</v>
      </c>
      <c r="D34" s="1" t="s">
        <v>3435</v>
      </c>
      <c r="E34" s="1" t="s">
        <v>3436</v>
      </c>
      <c r="F34" s="1" t="s">
        <v>3437</v>
      </c>
      <c r="G34" s="1" t="s">
        <v>3438</v>
      </c>
      <c r="H34" s="1" t="s">
        <v>3439</v>
      </c>
      <c r="I34" s="1" t="s">
        <v>3440</v>
      </c>
      <c r="J34" s="1" t="s">
        <v>3441</v>
      </c>
      <c r="K34" s="1" t="s">
        <v>3442</v>
      </c>
      <c r="L34" s="1" t="s">
        <v>3443</v>
      </c>
      <c r="M34" s="1" t="s">
        <v>3444</v>
      </c>
      <c r="N34" s="1" t="s">
        <v>3445</v>
      </c>
      <c r="O34" s="1" t="s">
        <v>3446</v>
      </c>
      <c r="P34" s="1" t="s">
        <v>3447</v>
      </c>
      <c r="Q34" s="1" t="s">
        <v>3448</v>
      </c>
      <c r="R34" s="1" t="s">
        <v>3449</v>
      </c>
      <c r="S34" s="1" t="s">
        <v>3450</v>
      </c>
      <c r="T34" s="1" t="s">
        <v>3451</v>
      </c>
      <c r="U34" s="1" t="s">
        <v>3452</v>
      </c>
      <c r="V34" s="1" t="s">
        <v>3453</v>
      </c>
      <c r="W34" s="1" t="s">
        <v>3454</v>
      </c>
      <c r="X34" s="1" t="s">
        <v>3455</v>
      </c>
      <c r="Y34" s="1" t="s">
        <v>3456</v>
      </c>
      <c r="Z34" s="1" t="s">
        <v>3457</v>
      </c>
      <c r="AA34" s="1" t="s">
        <v>3458</v>
      </c>
      <c r="AB34" s="1" t="s">
        <v>3459</v>
      </c>
      <c r="AC34" s="1" t="s">
        <v>3460</v>
      </c>
      <c r="AD34" s="1" t="s">
        <v>3461</v>
      </c>
      <c r="AE34" s="1" t="s">
        <v>3462</v>
      </c>
      <c r="AF34" s="1" t="s">
        <v>3463</v>
      </c>
      <c r="AG34" s="1" t="s">
        <v>3464</v>
      </c>
      <c r="AH34" s="1" t="s">
        <v>3465</v>
      </c>
      <c r="AI34" s="1" t="s">
        <v>3466</v>
      </c>
      <c r="AJ34" s="1" t="s">
        <v>3467</v>
      </c>
      <c r="AK34" s="1" t="s">
        <v>3468</v>
      </c>
      <c r="AL34" s="1" t="s">
        <v>3469</v>
      </c>
      <c r="AM34" s="1" t="s">
        <v>3470</v>
      </c>
      <c r="AN34" s="1" t="s">
        <v>3471</v>
      </c>
      <c r="AO34" s="1" t="s">
        <v>3472</v>
      </c>
      <c r="AP34" s="1" t="s">
        <v>3473</v>
      </c>
      <c r="AQ34" s="1" t="s">
        <v>3474</v>
      </c>
      <c r="AR34" s="1" t="s">
        <v>3475</v>
      </c>
      <c r="AS34" s="1" t="s">
        <v>3476</v>
      </c>
      <c r="AT34" s="1" t="s">
        <v>3477</v>
      </c>
      <c r="AU34" s="1" t="s">
        <v>3478</v>
      </c>
      <c r="AV34" s="1" t="s">
        <v>3479</v>
      </c>
      <c r="AW34" s="1" t="s">
        <v>3480</v>
      </c>
      <c r="AX34" s="1" t="s">
        <v>3481</v>
      </c>
      <c r="AY34" s="1" t="s">
        <v>3482</v>
      </c>
      <c r="AZ34" s="1" t="s">
        <v>3483</v>
      </c>
      <c r="BA34" s="1" t="s">
        <v>3484</v>
      </c>
      <c r="BB34" s="1" t="s">
        <v>3485</v>
      </c>
      <c r="BC34" s="1" t="s">
        <v>3486</v>
      </c>
      <c r="BD34" s="1" t="s">
        <v>3487</v>
      </c>
      <c r="BE34" s="1" t="s">
        <v>3488</v>
      </c>
      <c r="BF34" s="1" t="s">
        <v>3489</v>
      </c>
      <c r="BG34" s="1" t="s">
        <v>3490</v>
      </c>
      <c r="BH34" s="1" t="s">
        <v>3491</v>
      </c>
      <c r="BI34" s="1" t="s">
        <v>3492</v>
      </c>
      <c r="BJ34" s="1" t="s">
        <v>3493</v>
      </c>
      <c r="BK34" s="1" t="s">
        <v>3494</v>
      </c>
      <c r="BL34" s="1" t="s">
        <v>3495</v>
      </c>
      <c r="BM34" s="1" t="s">
        <v>3496</v>
      </c>
      <c r="BN34" s="1" t="s">
        <v>3497</v>
      </c>
      <c r="BO34" s="1" t="s">
        <v>3498</v>
      </c>
      <c r="BP34" s="1" t="s">
        <v>3499</v>
      </c>
      <c r="BQ34" s="1" t="s">
        <v>3500</v>
      </c>
      <c r="BR34" s="1" t="s">
        <v>3501</v>
      </c>
      <c r="BS34" s="1" t="s">
        <v>3502</v>
      </c>
      <c r="BT34" s="1" t="s">
        <v>3503</v>
      </c>
      <c r="BU34" s="1" t="s">
        <v>3504</v>
      </c>
      <c r="BV34" s="1" t="s">
        <v>3505</v>
      </c>
      <c r="BW34" s="1" t="s">
        <v>3506</v>
      </c>
      <c r="BX34" s="1" t="s">
        <v>3507</v>
      </c>
      <c r="BY34" s="1" t="s">
        <v>3508</v>
      </c>
      <c r="BZ34" s="1" t="s">
        <v>3509</v>
      </c>
      <c r="CA34" s="1" t="s">
        <v>3510</v>
      </c>
      <c r="CB34" s="1" t="s">
        <v>3511</v>
      </c>
      <c r="CC34" s="1" t="s">
        <v>3512</v>
      </c>
      <c r="CD34" s="1" t="s">
        <v>3513</v>
      </c>
      <c r="CE34" s="1" t="s">
        <v>3514</v>
      </c>
      <c r="CF34" s="1" t="s">
        <v>3515</v>
      </c>
      <c r="CG34" s="1" t="s">
        <v>3516</v>
      </c>
      <c r="CH34" s="1" t="s">
        <v>3517</v>
      </c>
      <c r="CI34" s="1" t="s">
        <v>3518</v>
      </c>
    </row>
    <row r="35" spans="1:88" x14ac:dyDescent="0.2">
      <c r="A35" s="1" t="s">
        <v>3519</v>
      </c>
      <c r="B35" s="1" t="s">
        <v>3520</v>
      </c>
      <c r="C35" s="1" t="s">
        <v>3521</v>
      </c>
      <c r="D35" s="1" t="s">
        <v>3522</v>
      </c>
      <c r="E35" s="1" t="s">
        <v>3523</v>
      </c>
      <c r="F35" s="1" t="s">
        <v>3524</v>
      </c>
      <c r="G35" s="1" t="s">
        <v>3525</v>
      </c>
      <c r="H35" s="1" t="s">
        <v>3526</v>
      </c>
      <c r="I35" s="1" t="s">
        <v>3527</v>
      </c>
      <c r="J35" s="1" t="s">
        <v>3528</v>
      </c>
      <c r="K35" s="1" t="s">
        <v>3529</v>
      </c>
      <c r="L35" s="1" t="s">
        <v>3530</v>
      </c>
      <c r="M35" s="1" t="s">
        <v>3531</v>
      </c>
      <c r="N35" s="1" t="s">
        <v>3532</v>
      </c>
      <c r="O35" s="1" t="s">
        <v>3533</v>
      </c>
      <c r="P35" s="1" t="s">
        <v>3534</v>
      </c>
      <c r="Q35" s="1" t="s">
        <v>3535</v>
      </c>
      <c r="R35" s="1" t="s">
        <v>3536</v>
      </c>
      <c r="S35" s="1" t="s">
        <v>3537</v>
      </c>
      <c r="T35" s="1" t="s">
        <v>3538</v>
      </c>
      <c r="U35" s="1" t="s">
        <v>3539</v>
      </c>
      <c r="V35" s="1" t="s">
        <v>3540</v>
      </c>
      <c r="W35" s="1" t="s">
        <v>3541</v>
      </c>
      <c r="X35" s="1" t="s">
        <v>3542</v>
      </c>
      <c r="Y35" s="1" t="s">
        <v>3543</v>
      </c>
      <c r="Z35" s="1" t="s">
        <v>3544</v>
      </c>
      <c r="AA35" s="1" t="s">
        <v>3545</v>
      </c>
      <c r="AB35" s="1" t="s">
        <v>3546</v>
      </c>
      <c r="AC35" s="1" t="s">
        <v>3547</v>
      </c>
      <c r="AD35" s="1" t="s">
        <v>3548</v>
      </c>
      <c r="AE35" s="1" t="s">
        <v>3549</v>
      </c>
      <c r="AF35" s="1" t="s">
        <v>3550</v>
      </c>
      <c r="AG35" s="1" t="s">
        <v>3551</v>
      </c>
      <c r="AH35" s="1" t="s">
        <v>3552</v>
      </c>
      <c r="AI35" s="1" t="s">
        <v>3553</v>
      </c>
      <c r="AJ35" s="1" t="s">
        <v>3554</v>
      </c>
      <c r="AK35" s="1" t="s">
        <v>3555</v>
      </c>
      <c r="AL35" s="1" t="s">
        <v>3556</v>
      </c>
      <c r="AM35" s="1" t="s">
        <v>3557</v>
      </c>
      <c r="AN35" s="1" t="s">
        <v>3558</v>
      </c>
      <c r="AO35" s="1" t="s">
        <v>3559</v>
      </c>
      <c r="AP35" s="1" t="s">
        <v>3560</v>
      </c>
      <c r="AQ35" s="1" t="s">
        <v>3561</v>
      </c>
      <c r="AR35" s="1" t="s">
        <v>3562</v>
      </c>
      <c r="AS35" s="1" t="s">
        <v>3563</v>
      </c>
      <c r="AT35" s="1" t="s">
        <v>3564</v>
      </c>
      <c r="AU35" s="1" t="s">
        <v>3565</v>
      </c>
      <c r="AV35" s="1" t="s">
        <v>3566</v>
      </c>
      <c r="AW35" s="1" t="s">
        <v>3567</v>
      </c>
      <c r="AX35" s="1" t="s">
        <v>3568</v>
      </c>
      <c r="AY35" s="1" t="s">
        <v>3569</v>
      </c>
      <c r="AZ35" s="1" t="s">
        <v>3570</v>
      </c>
      <c r="BA35" s="1" t="s">
        <v>3571</v>
      </c>
      <c r="BB35" s="1" t="s">
        <v>3572</v>
      </c>
      <c r="BC35" s="1" t="s">
        <v>3573</v>
      </c>
      <c r="BD35" s="1" t="s">
        <v>3574</v>
      </c>
      <c r="BE35" s="1" t="s">
        <v>3575</v>
      </c>
      <c r="BF35" s="1" t="s">
        <v>3576</v>
      </c>
      <c r="BG35" s="1" t="s">
        <v>3577</v>
      </c>
      <c r="BH35" s="1" t="s">
        <v>3578</v>
      </c>
      <c r="BI35" s="1" t="s">
        <v>3579</v>
      </c>
      <c r="BJ35" s="1" t="s">
        <v>3580</v>
      </c>
      <c r="BK35" s="1" t="s">
        <v>3581</v>
      </c>
      <c r="BL35" s="1" t="s">
        <v>3582</v>
      </c>
      <c r="BM35" s="1" t="s">
        <v>3583</v>
      </c>
      <c r="BN35" s="1" t="s">
        <v>3584</v>
      </c>
      <c r="BO35" s="1" t="s">
        <v>3585</v>
      </c>
      <c r="BP35" s="1" t="s">
        <v>3586</v>
      </c>
      <c r="BQ35" s="1" t="s">
        <v>3587</v>
      </c>
      <c r="BR35" s="1" t="s">
        <v>3588</v>
      </c>
      <c r="BS35" s="1" t="s">
        <v>3589</v>
      </c>
      <c r="BT35" s="1" t="s">
        <v>3590</v>
      </c>
      <c r="BU35" s="1" t="s">
        <v>3591</v>
      </c>
      <c r="BV35" s="1" t="s">
        <v>3592</v>
      </c>
      <c r="BW35" s="1" t="s">
        <v>3593</v>
      </c>
      <c r="BX35" s="1" t="s">
        <v>3594</v>
      </c>
      <c r="BY35" s="1" t="s">
        <v>3595</v>
      </c>
      <c r="BZ35" s="1" t="s">
        <v>3596</v>
      </c>
      <c r="CA35" s="1" t="s">
        <v>3597</v>
      </c>
      <c r="CB35" s="1" t="s">
        <v>3598</v>
      </c>
      <c r="CC35" s="1" t="s">
        <v>3599</v>
      </c>
      <c r="CD35" s="1" t="s">
        <v>3600</v>
      </c>
      <c r="CE35" s="1" t="s">
        <v>3601</v>
      </c>
      <c r="CF35" s="1" t="s">
        <v>3602</v>
      </c>
      <c r="CG35" s="1" t="s">
        <v>3603</v>
      </c>
      <c r="CH35" s="1" t="s">
        <v>3604</v>
      </c>
    </row>
    <row r="36" spans="1:88" x14ac:dyDescent="0.2">
      <c r="A36" s="1" t="s">
        <v>3605</v>
      </c>
      <c r="B36" s="1" t="s">
        <v>3606</v>
      </c>
      <c r="C36" s="1" t="s">
        <v>3607</v>
      </c>
      <c r="D36" s="1" t="s">
        <v>3608</v>
      </c>
      <c r="E36" s="1" t="s">
        <v>3609</v>
      </c>
      <c r="F36" s="1" t="s">
        <v>3610</v>
      </c>
      <c r="G36" s="1" t="s">
        <v>3611</v>
      </c>
      <c r="H36" s="1" t="s">
        <v>3612</v>
      </c>
      <c r="I36" s="1" t="s">
        <v>3613</v>
      </c>
      <c r="J36" s="1" t="s">
        <v>3614</v>
      </c>
      <c r="K36" s="1" t="s">
        <v>3615</v>
      </c>
      <c r="L36" s="1" t="s">
        <v>3616</v>
      </c>
      <c r="M36" s="1" t="s">
        <v>3617</v>
      </c>
      <c r="N36" s="1" t="s">
        <v>3618</v>
      </c>
      <c r="O36" s="1" t="s">
        <v>3619</v>
      </c>
      <c r="P36" s="1" t="s">
        <v>3620</v>
      </c>
      <c r="Q36" s="1" t="s">
        <v>3621</v>
      </c>
      <c r="R36" s="1" t="s">
        <v>3622</v>
      </c>
      <c r="S36" s="1" t="s">
        <v>3623</v>
      </c>
      <c r="T36" s="1" t="s">
        <v>3624</v>
      </c>
      <c r="U36" s="1" t="s">
        <v>3625</v>
      </c>
      <c r="V36" s="1" t="s">
        <v>3626</v>
      </c>
      <c r="W36" s="1" t="s">
        <v>3627</v>
      </c>
      <c r="X36" s="1" t="s">
        <v>3628</v>
      </c>
      <c r="Y36" s="1" t="s">
        <v>3629</v>
      </c>
      <c r="Z36" s="1" t="s">
        <v>3630</v>
      </c>
      <c r="AA36" s="1" t="s">
        <v>3631</v>
      </c>
      <c r="AB36" s="1" t="s">
        <v>3632</v>
      </c>
      <c r="AC36" s="1" t="s">
        <v>3633</v>
      </c>
      <c r="AD36" s="1" t="s">
        <v>3634</v>
      </c>
      <c r="AE36" s="1" t="s">
        <v>3635</v>
      </c>
      <c r="AF36" s="1" t="s">
        <v>3636</v>
      </c>
      <c r="AG36" s="1" t="s">
        <v>3637</v>
      </c>
      <c r="AH36" s="1" t="s">
        <v>3638</v>
      </c>
      <c r="AI36" s="1" t="s">
        <v>3639</v>
      </c>
      <c r="AJ36" s="1" t="s">
        <v>3640</v>
      </c>
      <c r="AK36" s="1" t="s">
        <v>3641</v>
      </c>
      <c r="AL36" s="1" t="s">
        <v>3642</v>
      </c>
      <c r="AM36" s="1" t="s">
        <v>3643</v>
      </c>
      <c r="AN36" s="1" t="s">
        <v>3644</v>
      </c>
      <c r="AO36" s="1" t="s">
        <v>3645</v>
      </c>
      <c r="AP36" s="1" t="s">
        <v>3646</v>
      </c>
      <c r="AQ36" s="1" t="s">
        <v>3647</v>
      </c>
      <c r="AR36" s="1" t="s">
        <v>3648</v>
      </c>
      <c r="AS36" s="1" t="s">
        <v>3649</v>
      </c>
      <c r="AT36" s="1" t="s">
        <v>3650</v>
      </c>
      <c r="AU36" s="1" t="s">
        <v>3651</v>
      </c>
      <c r="AV36" s="1" t="s">
        <v>3652</v>
      </c>
      <c r="AW36" s="1" t="s">
        <v>3653</v>
      </c>
      <c r="AX36" s="1" t="s">
        <v>3654</v>
      </c>
      <c r="AY36" s="1" t="s">
        <v>3655</v>
      </c>
      <c r="AZ36" s="1" t="s">
        <v>3656</v>
      </c>
      <c r="BA36" s="1" t="s">
        <v>3657</v>
      </c>
      <c r="BB36" s="1" t="s">
        <v>3658</v>
      </c>
      <c r="BC36" s="1" t="s">
        <v>3659</v>
      </c>
      <c r="BD36" s="1" t="s">
        <v>3660</v>
      </c>
      <c r="BE36" s="1" t="s">
        <v>3661</v>
      </c>
      <c r="BF36" s="1" t="s">
        <v>3662</v>
      </c>
      <c r="BG36" s="1" t="s">
        <v>3663</v>
      </c>
      <c r="BH36" s="1" t="s">
        <v>3664</v>
      </c>
      <c r="BI36" s="1" t="s">
        <v>3665</v>
      </c>
      <c r="BJ36" s="1" t="s">
        <v>3666</v>
      </c>
      <c r="BK36" s="1" t="s">
        <v>3667</v>
      </c>
      <c r="BL36" s="1" t="s">
        <v>3668</v>
      </c>
      <c r="BM36" s="1" t="s">
        <v>3669</v>
      </c>
      <c r="BN36" s="1" t="s">
        <v>3670</v>
      </c>
      <c r="BO36" s="1" t="s">
        <v>3671</v>
      </c>
      <c r="BP36" s="1" t="s">
        <v>3672</v>
      </c>
      <c r="BQ36" s="1" t="s">
        <v>3673</v>
      </c>
      <c r="BR36" s="1" t="s">
        <v>3674</v>
      </c>
      <c r="BS36" s="1" t="s">
        <v>3675</v>
      </c>
      <c r="BT36" s="1" t="s">
        <v>3676</v>
      </c>
      <c r="BU36" s="1" t="s">
        <v>3677</v>
      </c>
      <c r="BV36" s="1" t="s">
        <v>3678</v>
      </c>
      <c r="BW36" s="1" t="s">
        <v>3679</v>
      </c>
      <c r="BX36" s="1" t="s">
        <v>3680</v>
      </c>
      <c r="BY36" s="1" t="s">
        <v>3681</v>
      </c>
      <c r="BZ36" s="1" t="s">
        <v>3682</v>
      </c>
      <c r="CA36" s="1" t="s">
        <v>3683</v>
      </c>
      <c r="CB36" s="1" t="s">
        <v>3684</v>
      </c>
      <c r="CC36" s="1" t="s">
        <v>3685</v>
      </c>
      <c r="CD36" s="1" t="s">
        <v>3686</v>
      </c>
      <c r="CE36" s="1" t="s">
        <v>3687</v>
      </c>
      <c r="CF36" s="1" t="s">
        <v>3688</v>
      </c>
      <c r="CG36" s="1" t="s">
        <v>3689</v>
      </c>
    </row>
    <row r="37" spans="1:88" x14ac:dyDescent="0.2">
      <c r="A37" s="1" t="s">
        <v>3690</v>
      </c>
      <c r="B37" s="1" t="s">
        <v>3691</v>
      </c>
      <c r="C37" s="1" t="s">
        <v>3692</v>
      </c>
      <c r="D37" s="1" t="s">
        <v>3693</v>
      </c>
      <c r="E37" s="1" t="s">
        <v>3694</v>
      </c>
      <c r="F37" s="1" t="s">
        <v>3695</v>
      </c>
      <c r="G37" s="1" t="s">
        <v>3696</v>
      </c>
      <c r="H37" s="1" t="s">
        <v>3697</v>
      </c>
      <c r="I37" s="1" t="s">
        <v>3698</v>
      </c>
      <c r="J37" s="1" t="s">
        <v>3699</v>
      </c>
      <c r="K37" s="1" t="s">
        <v>3700</v>
      </c>
      <c r="L37" s="1" t="s">
        <v>3701</v>
      </c>
      <c r="M37" s="1" t="s">
        <v>3702</v>
      </c>
      <c r="N37" s="1" t="s">
        <v>3703</v>
      </c>
      <c r="O37" s="1" t="s">
        <v>3704</v>
      </c>
      <c r="P37" s="1" t="s">
        <v>3705</v>
      </c>
      <c r="Q37" s="1" t="s">
        <v>3706</v>
      </c>
      <c r="R37" s="1" t="s">
        <v>3707</v>
      </c>
      <c r="S37" s="1" t="s">
        <v>3708</v>
      </c>
      <c r="T37" s="1" t="s">
        <v>3709</v>
      </c>
      <c r="U37" s="1" t="s">
        <v>3710</v>
      </c>
      <c r="V37" s="1" t="s">
        <v>3711</v>
      </c>
      <c r="W37" s="1" t="s">
        <v>3712</v>
      </c>
      <c r="X37" s="1" t="s">
        <v>3713</v>
      </c>
      <c r="Y37" s="1" t="s">
        <v>3714</v>
      </c>
      <c r="Z37" s="1" t="s">
        <v>3715</v>
      </c>
      <c r="AA37" s="1" t="s">
        <v>3716</v>
      </c>
      <c r="AB37" s="1" t="s">
        <v>3717</v>
      </c>
      <c r="AC37" s="1" t="s">
        <v>3718</v>
      </c>
      <c r="AD37" s="1" t="s">
        <v>3719</v>
      </c>
      <c r="AE37" s="1" t="s">
        <v>3720</v>
      </c>
      <c r="AF37" s="1" t="s">
        <v>3721</v>
      </c>
      <c r="AG37" s="1" t="s">
        <v>3722</v>
      </c>
      <c r="AH37" s="1" t="s">
        <v>3723</v>
      </c>
      <c r="AI37" s="1" t="s">
        <v>3724</v>
      </c>
      <c r="AJ37" s="1" t="s">
        <v>3725</v>
      </c>
      <c r="AK37" s="1" t="s">
        <v>3726</v>
      </c>
      <c r="AL37" s="1" t="s">
        <v>3727</v>
      </c>
      <c r="AM37" s="1" t="s">
        <v>3728</v>
      </c>
      <c r="AN37" s="1" t="s">
        <v>3729</v>
      </c>
      <c r="AO37" s="1" t="s">
        <v>3730</v>
      </c>
      <c r="AP37" s="1" t="s">
        <v>3731</v>
      </c>
      <c r="AQ37" s="1" t="s">
        <v>3732</v>
      </c>
      <c r="AR37" s="1" t="s">
        <v>3733</v>
      </c>
      <c r="AS37" s="1" t="s">
        <v>3734</v>
      </c>
      <c r="AT37" s="1" t="s">
        <v>3735</v>
      </c>
      <c r="AU37" s="1" t="s">
        <v>3736</v>
      </c>
      <c r="AV37" s="1" t="s">
        <v>3737</v>
      </c>
      <c r="AW37" s="1" t="s">
        <v>3738</v>
      </c>
      <c r="AX37" s="1" t="s">
        <v>3739</v>
      </c>
      <c r="AY37" s="1" t="s">
        <v>3740</v>
      </c>
      <c r="AZ37" s="1" t="s">
        <v>3741</v>
      </c>
      <c r="BA37" s="1" t="s">
        <v>3742</v>
      </c>
      <c r="BB37" s="1" t="s">
        <v>3743</v>
      </c>
      <c r="BC37" s="1" t="s">
        <v>3744</v>
      </c>
      <c r="BD37" s="1" t="s">
        <v>3745</v>
      </c>
      <c r="BE37" s="1" t="s">
        <v>3746</v>
      </c>
      <c r="BF37" s="1" t="s">
        <v>3747</v>
      </c>
      <c r="BG37" s="1" t="s">
        <v>3748</v>
      </c>
      <c r="BH37" s="1" t="s">
        <v>3749</v>
      </c>
      <c r="BI37" s="1" t="s">
        <v>3750</v>
      </c>
      <c r="BJ37" s="1" t="s">
        <v>3751</v>
      </c>
      <c r="BK37" s="1" t="s">
        <v>3752</v>
      </c>
      <c r="BL37" s="1" t="s">
        <v>3753</v>
      </c>
      <c r="BM37" s="1" t="s">
        <v>3754</v>
      </c>
      <c r="BN37" s="1" t="s">
        <v>3755</v>
      </c>
      <c r="BO37" s="1" t="s">
        <v>3756</v>
      </c>
      <c r="BP37" s="1" t="s">
        <v>3757</v>
      </c>
      <c r="BQ37" s="1" t="s">
        <v>3758</v>
      </c>
      <c r="BR37" s="1" t="s">
        <v>3759</v>
      </c>
      <c r="BS37" s="1" t="s">
        <v>3760</v>
      </c>
      <c r="BT37" s="1" t="s">
        <v>3761</v>
      </c>
      <c r="BU37" s="1" t="s">
        <v>3762</v>
      </c>
      <c r="BV37" s="1" t="s">
        <v>3763</v>
      </c>
      <c r="BW37" s="1" t="s">
        <v>3764</v>
      </c>
      <c r="BX37" s="1" t="s">
        <v>3765</v>
      </c>
      <c r="BY37" s="1" t="s">
        <v>3766</v>
      </c>
      <c r="BZ37" s="1" t="s">
        <v>3767</v>
      </c>
      <c r="CA37" s="1" t="s">
        <v>3768</v>
      </c>
      <c r="CB37" s="1" t="s">
        <v>3769</v>
      </c>
      <c r="CC37" s="1" t="s">
        <v>3770</v>
      </c>
      <c r="CD37" s="1" t="s">
        <v>3771</v>
      </c>
      <c r="CE37" s="1" t="s">
        <v>3772</v>
      </c>
      <c r="CF37" s="1" t="s">
        <v>3773</v>
      </c>
    </row>
    <row r="38" spans="1:88" x14ac:dyDescent="0.2">
      <c r="A38" s="1" t="s">
        <v>3774</v>
      </c>
      <c r="B38" s="1" t="s">
        <v>3775</v>
      </c>
      <c r="C38" s="1" t="s">
        <v>3776</v>
      </c>
      <c r="D38" s="1" t="s">
        <v>3777</v>
      </c>
      <c r="E38" s="1" t="s">
        <v>3778</v>
      </c>
      <c r="F38" s="1" t="s">
        <v>3779</v>
      </c>
      <c r="G38" s="1" t="s">
        <v>3780</v>
      </c>
      <c r="H38" s="1" t="s">
        <v>3781</v>
      </c>
      <c r="I38" s="1" t="s">
        <v>3782</v>
      </c>
      <c r="J38" s="1" t="s">
        <v>3783</v>
      </c>
      <c r="K38" s="1" t="s">
        <v>3784</v>
      </c>
      <c r="L38" s="1" t="s">
        <v>3785</v>
      </c>
      <c r="M38" s="1" t="s">
        <v>3786</v>
      </c>
      <c r="N38" s="1" t="s">
        <v>3787</v>
      </c>
      <c r="O38" s="1" t="s">
        <v>3788</v>
      </c>
      <c r="P38" s="1" t="s">
        <v>3789</v>
      </c>
      <c r="Q38" s="1" t="s">
        <v>3790</v>
      </c>
      <c r="R38" s="1" t="s">
        <v>3791</v>
      </c>
      <c r="S38" s="1" t="s">
        <v>3792</v>
      </c>
      <c r="T38" s="1" t="s">
        <v>3793</v>
      </c>
      <c r="U38" s="1" t="s">
        <v>3794</v>
      </c>
      <c r="V38" s="1" t="s">
        <v>3795</v>
      </c>
      <c r="W38" s="1" t="s">
        <v>3796</v>
      </c>
      <c r="X38" s="1" t="s">
        <v>3797</v>
      </c>
      <c r="Y38" s="1" t="s">
        <v>3798</v>
      </c>
      <c r="Z38" s="1" t="s">
        <v>3799</v>
      </c>
      <c r="AA38" s="1" t="s">
        <v>3800</v>
      </c>
      <c r="AB38" s="1" t="s">
        <v>3801</v>
      </c>
      <c r="AC38" s="1" t="s">
        <v>3802</v>
      </c>
      <c r="AD38" s="1" t="s">
        <v>3803</v>
      </c>
      <c r="AE38" s="1" t="s">
        <v>3804</v>
      </c>
      <c r="AF38" s="1" t="s">
        <v>3805</v>
      </c>
      <c r="AG38" s="1" t="s">
        <v>3806</v>
      </c>
      <c r="AH38" s="1" t="s">
        <v>3807</v>
      </c>
      <c r="AI38" s="1" t="s">
        <v>3808</v>
      </c>
      <c r="AJ38" s="1" t="s">
        <v>3809</v>
      </c>
      <c r="AK38" s="1" t="s">
        <v>3810</v>
      </c>
      <c r="AL38" s="1" t="s">
        <v>3811</v>
      </c>
      <c r="AM38" s="1" t="s">
        <v>3812</v>
      </c>
      <c r="AN38" s="1" t="s">
        <v>3813</v>
      </c>
      <c r="AO38" s="1" t="s">
        <v>3814</v>
      </c>
      <c r="AP38" s="1" t="s">
        <v>3815</v>
      </c>
      <c r="AQ38" s="1" t="s">
        <v>3816</v>
      </c>
      <c r="AR38" s="1" t="s">
        <v>3817</v>
      </c>
      <c r="AS38" s="1" t="s">
        <v>3818</v>
      </c>
      <c r="AT38" s="1" t="s">
        <v>3819</v>
      </c>
      <c r="AU38" s="1" t="s">
        <v>3820</v>
      </c>
      <c r="AV38" s="1" t="s">
        <v>3821</v>
      </c>
      <c r="AW38" s="1" t="s">
        <v>3822</v>
      </c>
      <c r="AX38" s="1" t="s">
        <v>3823</v>
      </c>
      <c r="AY38" s="1" t="s">
        <v>3824</v>
      </c>
      <c r="AZ38" s="1" t="s">
        <v>3825</v>
      </c>
      <c r="BA38" s="1" t="s">
        <v>3826</v>
      </c>
      <c r="BB38" s="1" t="s">
        <v>3827</v>
      </c>
      <c r="BC38" s="1" t="s">
        <v>3828</v>
      </c>
      <c r="BD38" s="1" t="s">
        <v>3829</v>
      </c>
      <c r="BE38" s="1" t="s">
        <v>3830</v>
      </c>
      <c r="BF38" s="1" t="s">
        <v>3831</v>
      </c>
      <c r="BG38" s="1" t="s">
        <v>3832</v>
      </c>
      <c r="BH38" s="1" t="s">
        <v>3833</v>
      </c>
      <c r="BI38" s="1" t="s">
        <v>3834</v>
      </c>
      <c r="BJ38" s="1" t="s">
        <v>3835</v>
      </c>
      <c r="BK38" s="1" t="s">
        <v>3836</v>
      </c>
      <c r="BL38" s="1" t="s">
        <v>3837</v>
      </c>
      <c r="BM38" s="1" t="s">
        <v>3838</v>
      </c>
      <c r="BN38" s="1" t="s">
        <v>3839</v>
      </c>
      <c r="BO38" s="1" t="s">
        <v>3840</v>
      </c>
      <c r="BP38" s="1" t="s">
        <v>3841</v>
      </c>
      <c r="BQ38" s="1" t="s">
        <v>3842</v>
      </c>
      <c r="BR38" s="1" t="s">
        <v>3843</v>
      </c>
      <c r="BS38" s="1" t="s">
        <v>3844</v>
      </c>
      <c r="BT38" s="1" t="s">
        <v>3845</v>
      </c>
      <c r="BU38" s="1" t="s">
        <v>3846</v>
      </c>
      <c r="BV38" s="1" t="s">
        <v>3847</v>
      </c>
      <c r="BW38" s="1" t="s">
        <v>3848</v>
      </c>
      <c r="BX38" s="1" t="s">
        <v>3849</v>
      </c>
      <c r="BY38" s="1" t="s">
        <v>3850</v>
      </c>
      <c r="BZ38" s="1" t="s">
        <v>3851</v>
      </c>
      <c r="CA38" s="1" t="s">
        <v>3852</v>
      </c>
      <c r="CB38" s="1" t="s">
        <v>3853</v>
      </c>
      <c r="CC38" s="1" t="s">
        <v>3854</v>
      </c>
      <c r="CD38" s="1" t="s">
        <v>3855</v>
      </c>
      <c r="CE38" s="1" t="s">
        <v>3856</v>
      </c>
    </row>
    <row r="39" spans="1:88" x14ac:dyDescent="0.2">
      <c r="A39" s="1" t="s">
        <v>3857</v>
      </c>
      <c r="B39" s="1" t="s">
        <v>3858</v>
      </c>
      <c r="C39" s="1" t="s">
        <v>3859</v>
      </c>
      <c r="D39" s="1" t="s">
        <v>3860</v>
      </c>
      <c r="E39" s="1" t="s">
        <v>3861</v>
      </c>
      <c r="F39" s="1" t="s">
        <v>3862</v>
      </c>
      <c r="G39" s="1" t="s">
        <v>3863</v>
      </c>
      <c r="H39" s="1" t="s">
        <v>3864</v>
      </c>
      <c r="I39" s="1" t="s">
        <v>3865</v>
      </c>
      <c r="J39" s="1" t="s">
        <v>3866</v>
      </c>
      <c r="K39" s="1" t="s">
        <v>3867</v>
      </c>
      <c r="L39" s="1" t="s">
        <v>3868</v>
      </c>
      <c r="M39" s="1" t="s">
        <v>3869</v>
      </c>
      <c r="N39" s="1" t="s">
        <v>3870</v>
      </c>
      <c r="O39" s="1" t="s">
        <v>3871</v>
      </c>
      <c r="P39" s="1" t="s">
        <v>3872</v>
      </c>
      <c r="Q39" s="1" t="s">
        <v>3873</v>
      </c>
      <c r="R39" s="1" t="s">
        <v>3874</v>
      </c>
      <c r="S39" s="1" t="s">
        <v>3875</v>
      </c>
      <c r="T39" s="1" t="s">
        <v>3876</v>
      </c>
      <c r="U39" s="1" t="s">
        <v>3877</v>
      </c>
      <c r="V39" s="1" t="s">
        <v>3878</v>
      </c>
      <c r="W39" s="1" t="s">
        <v>3879</v>
      </c>
      <c r="X39" s="1" t="s">
        <v>3880</v>
      </c>
      <c r="Y39" s="1" t="s">
        <v>3881</v>
      </c>
      <c r="Z39" s="1" t="s">
        <v>3882</v>
      </c>
      <c r="AA39" s="1" t="s">
        <v>3883</v>
      </c>
      <c r="AB39" s="1" t="s">
        <v>3884</v>
      </c>
      <c r="AC39" s="1" t="s">
        <v>3885</v>
      </c>
      <c r="AD39" s="1" t="s">
        <v>3886</v>
      </c>
      <c r="AE39" s="1" t="s">
        <v>3887</v>
      </c>
      <c r="AF39" s="1" t="s">
        <v>3888</v>
      </c>
      <c r="AG39" s="1" t="s">
        <v>3889</v>
      </c>
      <c r="AH39" s="1" t="s">
        <v>3890</v>
      </c>
      <c r="AI39" s="1" t="s">
        <v>3891</v>
      </c>
      <c r="AJ39" s="1" t="s">
        <v>3892</v>
      </c>
      <c r="AK39" s="1" t="s">
        <v>3893</v>
      </c>
      <c r="AL39" s="1" t="s">
        <v>3894</v>
      </c>
      <c r="AM39" s="1" t="s">
        <v>3895</v>
      </c>
      <c r="AN39" s="1" t="s">
        <v>3896</v>
      </c>
      <c r="AO39" s="1" t="s">
        <v>3897</v>
      </c>
      <c r="AP39" s="1" t="s">
        <v>3898</v>
      </c>
      <c r="AQ39" s="1" t="s">
        <v>3899</v>
      </c>
      <c r="AR39" s="1" t="s">
        <v>3900</v>
      </c>
      <c r="AS39" s="1" t="s">
        <v>3901</v>
      </c>
      <c r="AT39" s="1" t="s">
        <v>3902</v>
      </c>
      <c r="AU39" s="1" t="s">
        <v>3903</v>
      </c>
      <c r="AV39" s="1" t="s">
        <v>3904</v>
      </c>
      <c r="AW39" s="1" t="s">
        <v>3905</v>
      </c>
      <c r="AX39" s="1" t="s">
        <v>3906</v>
      </c>
      <c r="AY39" s="1" t="s">
        <v>3907</v>
      </c>
      <c r="AZ39" s="1" t="s">
        <v>3908</v>
      </c>
      <c r="BA39" s="1" t="s">
        <v>3909</v>
      </c>
      <c r="BB39" s="1" t="s">
        <v>3910</v>
      </c>
      <c r="BC39" s="1" t="s">
        <v>3911</v>
      </c>
      <c r="BD39" s="1" t="s">
        <v>3912</v>
      </c>
      <c r="BE39" s="1" t="s">
        <v>3913</v>
      </c>
      <c r="BF39" s="1" t="s">
        <v>3914</v>
      </c>
      <c r="BG39" s="1" t="s">
        <v>3915</v>
      </c>
      <c r="BH39" s="1" t="s">
        <v>3916</v>
      </c>
      <c r="BI39" s="1" t="s">
        <v>3917</v>
      </c>
      <c r="BJ39" s="1" t="s">
        <v>3918</v>
      </c>
      <c r="BK39" s="1" t="s">
        <v>3919</v>
      </c>
      <c r="BL39" s="1" t="s">
        <v>3920</v>
      </c>
      <c r="BM39" s="1" t="s">
        <v>3921</v>
      </c>
      <c r="BN39" s="1" t="s">
        <v>3922</v>
      </c>
      <c r="BO39" s="1" t="s">
        <v>3923</v>
      </c>
      <c r="BP39" s="1" t="s">
        <v>3924</v>
      </c>
      <c r="BQ39" s="1" t="s">
        <v>3925</v>
      </c>
      <c r="BR39" s="1" t="s">
        <v>3926</v>
      </c>
      <c r="BS39" s="1" t="s">
        <v>3927</v>
      </c>
      <c r="BT39" s="1" t="s">
        <v>3928</v>
      </c>
      <c r="BU39" s="1" t="s">
        <v>3929</v>
      </c>
      <c r="BV39" s="1" t="s">
        <v>3930</v>
      </c>
      <c r="BW39" s="1" t="s">
        <v>3931</v>
      </c>
      <c r="BX39" s="1" t="s">
        <v>3932</v>
      </c>
      <c r="BY39" s="1" t="s">
        <v>3933</v>
      </c>
      <c r="BZ39" s="1" t="s">
        <v>3934</v>
      </c>
      <c r="CA39" s="1" t="s">
        <v>3935</v>
      </c>
      <c r="CB39" s="1" t="s">
        <v>3936</v>
      </c>
      <c r="CC39" s="1" t="s">
        <v>3937</v>
      </c>
      <c r="CD39" s="1" t="s">
        <v>3938</v>
      </c>
    </row>
    <row r="40" spans="1:88" x14ac:dyDescent="0.2">
      <c r="A40" s="1" t="s">
        <v>3939</v>
      </c>
      <c r="B40" s="1" t="s">
        <v>3940</v>
      </c>
      <c r="C40" s="1" t="s">
        <v>3941</v>
      </c>
      <c r="D40" s="1" t="s">
        <v>3942</v>
      </c>
      <c r="E40" s="1" t="s">
        <v>3943</v>
      </c>
      <c r="F40" s="1" t="s">
        <v>3944</v>
      </c>
      <c r="G40" s="1" t="s">
        <v>3945</v>
      </c>
      <c r="H40" s="1" t="s">
        <v>3946</v>
      </c>
      <c r="I40" s="1" t="s">
        <v>3947</v>
      </c>
      <c r="J40" s="1" t="s">
        <v>3948</v>
      </c>
      <c r="K40" s="1" t="s">
        <v>3949</v>
      </c>
      <c r="L40" s="1" t="s">
        <v>3950</v>
      </c>
      <c r="M40" s="1" t="s">
        <v>3951</v>
      </c>
      <c r="N40" s="1" t="s">
        <v>3952</v>
      </c>
      <c r="O40" s="1" t="s">
        <v>3953</v>
      </c>
      <c r="P40" s="1" t="s">
        <v>3954</v>
      </c>
      <c r="Q40" s="1" t="s">
        <v>3955</v>
      </c>
      <c r="R40" s="1" t="s">
        <v>3956</v>
      </c>
      <c r="S40" s="1" t="s">
        <v>3957</v>
      </c>
      <c r="T40" s="1" t="s">
        <v>3958</v>
      </c>
      <c r="U40" s="1" t="s">
        <v>3959</v>
      </c>
      <c r="V40" s="1" t="s">
        <v>3960</v>
      </c>
      <c r="W40" s="1" t="s">
        <v>3961</v>
      </c>
      <c r="X40" s="1" t="s">
        <v>3962</v>
      </c>
      <c r="Y40" s="1" t="s">
        <v>3963</v>
      </c>
      <c r="Z40" s="1" t="s">
        <v>3964</v>
      </c>
      <c r="AA40" s="1" t="s">
        <v>3965</v>
      </c>
      <c r="AB40" s="1" t="s">
        <v>3966</v>
      </c>
      <c r="AC40" s="1" t="s">
        <v>3967</v>
      </c>
      <c r="AD40" s="1" t="s">
        <v>3968</v>
      </c>
      <c r="AE40" s="1" t="s">
        <v>3969</v>
      </c>
      <c r="AF40" s="1" t="s">
        <v>3970</v>
      </c>
      <c r="AG40" s="1" t="s">
        <v>3971</v>
      </c>
      <c r="AH40" s="1" t="s">
        <v>3972</v>
      </c>
      <c r="AI40" s="1" t="s">
        <v>3973</v>
      </c>
      <c r="AJ40" s="1" t="s">
        <v>3974</v>
      </c>
      <c r="AK40" s="1" t="s">
        <v>3975</v>
      </c>
      <c r="AL40" s="1" t="s">
        <v>3976</v>
      </c>
      <c r="AM40" s="1" t="s">
        <v>3977</v>
      </c>
      <c r="AN40" s="1" t="s">
        <v>3978</v>
      </c>
      <c r="AO40" s="1" t="s">
        <v>3979</v>
      </c>
      <c r="AP40" s="1" t="s">
        <v>3980</v>
      </c>
      <c r="AQ40" s="1" t="s">
        <v>3981</v>
      </c>
      <c r="AR40" s="1" t="s">
        <v>3982</v>
      </c>
      <c r="AS40" s="1" t="s">
        <v>3983</v>
      </c>
      <c r="AT40" s="1" t="s">
        <v>3984</v>
      </c>
      <c r="AU40" s="1" t="s">
        <v>3985</v>
      </c>
      <c r="AV40" s="1" t="s">
        <v>3986</v>
      </c>
      <c r="AW40" s="1" t="s">
        <v>3987</v>
      </c>
      <c r="AX40" s="1" t="s">
        <v>3988</v>
      </c>
      <c r="AY40" s="1" t="s">
        <v>3989</v>
      </c>
      <c r="AZ40" s="1" t="s">
        <v>3990</v>
      </c>
      <c r="BA40" s="1" t="s">
        <v>3991</v>
      </c>
      <c r="BB40" s="1" t="s">
        <v>3992</v>
      </c>
      <c r="BC40" s="1" t="s">
        <v>3993</v>
      </c>
      <c r="BD40" s="1" t="s">
        <v>3994</v>
      </c>
      <c r="BE40" s="1" t="s">
        <v>3995</v>
      </c>
      <c r="BF40" s="1" t="s">
        <v>3996</v>
      </c>
      <c r="BG40" s="1" t="s">
        <v>3997</v>
      </c>
      <c r="BH40" s="1" t="s">
        <v>3998</v>
      </c>
      <c r="BI40" s="1" t="s">
        <v>3999</v>
      </c>
      <c r="BJ40" s="1" t="s">
        <v>4000</v>
      </c>
      <c r="BK40" s="1" t="s">
        <v>4001</v>
      </c>
      <c r="BL40" s="1" t="s">
        <v>4002</v>
      </c>
      <c r="BM40" s="1" t="s">
        <v>4003</v>
      </c>
      <c r="BN40" s="1" t="s">
        <v>4004</v>
      </c>
      <c r="BO40" s="1" t="s">
        <v>4005</v>
      </c>
      <c r="BP40" s="1" t="s">
        <v>4006</v>
      </c>
      <c r="BQ40" s="1" t="s">
        <v>4007</v>
      </c>
      <c r="BR40" s="1" t="s">
        <v>4008</v>
      </c>
      <c r="BS40" s="1" t="s">
        <v>4009</v>
      </c>
      <c r="BT40" s="1" t="s">
        <v>4010</v>
      </c>
      <c r="BU40" s="1" t="s">
        <v>4011</v>
      </c>
      <c r="BV40" s="1" t="s">
        <v>4012</v>
      </c>
      <c r="BW40" s="1" t="s">
        <v>4013</v>
      </c>
      <c r="BX40" s="1" t="s">
        <v>4014</v>
      </c>
      <c r="BY40" s="1" t="s">
        <v>4015</v>
      </c>
      <c r="BZ40" s="1" t="s">
        <v>4016</v>
      </c>
      <c r="CA40" s="1" t="s">
        <v>4017</v>
      </c>
      <c r="CB40" s="1" t="s">
        <v>4018</v>
      </c>
      <c r="CC40" s="1" t="s">
        <v>4019</v>
      </c>
    </row>
    <row r="41" spans="1:88" x14ac:dyDescent="0.2">
      <c r="A41" s="1" t="s">
        <v>4020</v>
      </c>
      <c r="B41" s="1" t="s">
        <v>4021</v>
      </c>
      <c r="C41" s="1" t="s">
        <v>4022</v>
      </c>
      <c r="D41" s="1" t="s">
        <v>4023</v>
      </c>
      <c r="E41" s="1" t="s">
        <v>4024</v>
      </c>
      <c r="F41" s="1" t="s">
        <v>4025</v>
      </c>
      <c r="G41" s="1" t="s">
        <v>4026</v>
      </c>
      <c r="H41" s="1" t="s">
        <v>4027</v>
      </c>
      <c r="I41" s="1" t="s">
        <v>4028</v>
      </c>
      <c r="J41" s="1" t="s">
        <v>4029</v>
      </c>
      <c r="K41" s="1" t="s">
        <v>4030</v>
      </c>
      <c r="L41" s="1" t="s">
        <v>4031</v>
      </c>
      <c r="M41" s="1" t="s">
        <v>4032</v>
      </c>
      <c r="N41" s="1" t="s">
        <v>4033</v>
      </c>
      <c r="O41" s="1" t="s">
        <v>4034</v>
      </c>
      <c r="P41" s="1" t="s">
        <v>4035</v>
      </c>
      <c r="Q41" s="1" t="s">
        <v>4036</v>
      </c>
      <c r="R41" s="1" t="s">
        <v>4037</v>
      </c>
      <c r="S41" s="1" t="s">
        <v>4038</v>
      </c>
      <c r="T41" s="1" t="s">
        <v>4039</v>
      </c>
      <c r="U41" s="1" t="s">
        <v>4040</v>
      </c>
      <c r="V41" s="1" t="s">
        <v>4041</v>
      </c>
      <c r="W41" s="1" t="s">
        <v>4042</v>
      </c>
      <c r="X41" s="1" t="s">
        <v>4043</v>
      </c>
      <c r="Y41" s="1" t="s">
        <v>4044</v>
      </c>
      <c r="Z41" s="1" t="s">
        <v>4045</v>
      </c>
      <c r="AA41" s="1" t="s">
        <v>4046</v>
      </c>
      <c r="AB41" s="1" t="s">
        <v>4047</v>
      </c>
      <c r="AC41" s="1" t="s">
        <v>4048</v>
      </c>
      <c r="AD41" s="1" t="s">
        <v>4049</v>
      </c>
      <c r="AE41" s="1" t="s">
        <v>4050</v>
      </c>
      <c r="AF41" s="1" t="s">
        <v>4051</v>
      </c>
      <c r="AG41" s="1" t="s">
        <v>4052</v>
      </c>
      <c r="AH41" s="1" t="s">
        <v>4053</v>
      </c>
      <c r="AI41" s="1" t="s">
        <v>4054</v>
      </c>
      <c r="AJ41" s="1" t="s">
        <v>4055</v>
      </c>
      <c r="AK41" s="1" t="s">
        <v>4056</v>
      </c>
      <c r="AL41" s="1" t="s">
        <v>4057</v>
      </c>
      <c r="AM41" s="1" t="s">
        <v>4058</v>
      </c>
      <c r="AN41" s="1" t="s">
        <v>4059</v>
      </c>
      <c r="AO41" s="1" t="s">
        <v>4060</v>
      </c>
      <c r="AP41" s="1" t="s">
        <v>4061</v>
      </c>
      <c r="AQ41" s="1" t="s">
        <v>4062</v>
      </c>
      <c r="AR41" s="1" t="s">
        <v>4063</v>
      </c>
      <c r="AS41" s="1" t="s">
        <v>4064</v>
      </c>
      <c r="AT41" s="1" t="s">
        <v>4065</v>
      </c>
      <c r="AU41" s="1" t="s">
        <v>4066</v>
      </c>
      <c r="AV41" s="1" t="s">
        <v>4067</v>
      </c>
      <c r="AW41" s="1" t="s">
        <v>4068</v>
      </c>
      <c r="AX41" s="1" t="s">
        <v>4069</v>
      </c>
      <c r="AY41" s="1" t="s">
        <v>4070</v>
      </c>
      <c r="AZ41" s="1" t="s">
        <v>4071</v>
      </c>
      <c r="BA41" s="1" t="s">
        <v>4072</v>
      </c>
      <c r="BB41" s="1" t="s">
        <v>4073</v>
      </c>
      <c r="BC41" s="1" t="s">
        <v>4074</v>
      </c>
      <c r="BD41" s="1" t="s">
        <v>4075</v>
      </c>
      <c r="BE41" s="1" t="s">
        <v>4076</v>
      </c>
      <c r="BF41" s="1" t="s">
        <v>4077</v>
      </c>
      <c r="BG41" s="1" t="s">
        <v>4078</v>
      </c>
      <c r="BH41" s="1" t="s">
        <v>4079</v>
      </c>
      <c r="BI41" s="1" t="s">
        <v>4080</v>
      </c>
      <c r="BJ41" s="1" t="s">
        <v>4081</v>
      </c>
      <c r="BK41" s="1" t="s">
        <v>4082</v>
      </c>
      <c r="BL41" s="1" t="s">
        <v>4083</v>
      </c>
      <c r="BM41" s="1" t="s">
        <v>4084</v>
      </c>
      <c r="BN41" s="1" t="s">
        <v>4085</v>
      </c>
      <c r="BO41" s="1" t="s">
        <v>4086</v>
      </c>
      <c r="BP41" s="1" t="s">
        <v>4087</v>
      </c>
      <c r="BQ41" s="1" t="s">
        <v>4088</v>
      </c>
      <c r="BR41" s="1" t="s">
        <v>4089</v>
      </c>
      <c r="BS41" s="1" t="s">
        <v>4090</v>
      </c>
      <c r="BT41" s="1" t="s">
        <v>4091</v>
      </c>
      <c r="BU41" s="1" t="s">
        <v>4092</v>
      </c>
      <c r="BV41" s="1" t="s">
        <v>4093</v>
      </c>
      <c r="BW41" s="1" t="s">
        <v>4094</v>
      </c>
      <c r="BX41" s="1" t="s">
        <v>4095</v>
      </c>
      <c r="BY41" s="1" t="s">
        <v>4096</v>
      </c>
      <c r="BZ41" s="1" t="s">
        <v>4097</v>
      </c>
      <c r="CA41" s="1" t="s">
        <v>4098</v>
      </c>
      <c r="CB41" s="1" t="s">
        <v>4099</v>
      </c>
    </row>
    <row r="42" spans="1:88" x14ac:dyDescent="0.2">
      <c r="A42" s="1" t="s">
        <v>4100</v>
      </c>
      <c r="B42" s="1" t="s">
        <v>4101</v>
      </c>
      <c r="C42" s="1" t="s">
        <v>4102</v>
      </c>
      <c r="D42" s="1" t="s">
        <v>4103</v>
      </c>
      <c r="E42" s="1" t="s">
        <v>4104</v>
      </c>
      <c r="F42" s="1" t="s">
        <v>4105</v>
      </c>
      <c r="G42" s="1" t="s">
        <v>4106</v>
      </c>
      <c r="H42" s="1" t="s">
        <v>4107</v>
      </c>
      <c r="I42" s="1" t="s">
        <v>4108</v>
      </c>
      <c r="J42" s="1" t="s">
        <v>4109</v>
      </c>
      <c r="K42" s="1" t="s">
        <v>4110</v>
      </c>
      <c r="L42" s="1" t="s">
        <v>4111</v>
      </c>
      <c r="M42" s="1" t="s">
        <v>4112</v>
      </c>
      <c r="N42" s="1" t="s">
        <v>4113</v>
      </c>
      <c r="O42" s="1" t="s">
        <v>4114</v>
      </c>
      <c r="P42" s="1" t="s">
        <v>4115</v>
      </c>
      <c r="Q42" s="1" t="s">
        <v>4116</v>
      </c>
      <c r="R42" s="1" t="s">
        <v>4117</v>
      </c>
      <c r="S42" s="1" t="s">
        <v>4118</v>
      </c>
      <c r="T42" s="1" t="s">
        <v>4119</v>
      </c>
      <c r="U42" s="1" t="s">
        <v>4120</v>
      </c>
      <c r="V42" s="1" t="s">
        <v>4121</v>
      </c>
      <c r="W42" s="1" t="s">
        <v>4122</v>
      </c>
      <c r="X42" s="1" t="s">
        <v>4123</v>
      </c>
      <c r="Y42" s="1" t="s">
        <v>4124</v>
      </c>
      <c r="Z42" s="1" t="s">
        <v>4125</v>
      </c>
      <c r="AA42" s="1" t="s">
        <v>4126</v>
      </c>
      <c r="AB42" s="1" t="s">
        <v>4127</v>
      </c>
      <c r="AC42" s="1" t="s">
        <v>4128</v>
      </c>
      <c r="AD42" s="1" t="s">
        <v>4129</v>
      </c>
      <c r="AE42" s="1" t="s">
        <v>4130</v>
      </c>
      <c r="AF42" s="1" t="s">
        <v>4131</v>
      </c>
      <c r="AG42" s="1" t="s">
        <v>4132</v>
      </c>
      <c r="AH42" s="1" t="s">
        <v>4133</v>
      </c>
      <c r="AI42" s="1" t="s">
        <v>4134</v>
      </c>
      <c r="AJ42" s="1" t="s">
        <v>4135</v>
      </c>
      <c r="AK42" s="1" t="s">
        <v>4136</v>
      </c>
      <c r="AL42" s="1" t="s">
        <v>4137</v>
      </c>
      <c r="AM42" s="1" t="s">
        <v>4138</v>
      </c>
      <c r="AN42" s="1" t="s">
        <v>4139</v>
      </c>
      <c r="AO42" s="1" t="s">
        <v>4140</v>
      </c>
      <c r="AP42" s="1" t="s">
        <v>4141</v>
      </c>
      <c r="AQ42" s="1" t="s">
        <v>4142</v>
      </c>
      <c r="AR42" s="1" t="s">
        <v>4143</v>
      </c>
      <c r="AS42" s="1" t="s">
        <v>4144</v>
      </c>
      <c r="AT42" s="1" t="s">
        <v>4145</v>
      </c>
      <c r="AU42" s="1" t="s">
        <v>4146</v>
      </c>
      <c r="AV42" s="1" t="s">
        <v>4147</v>
      </c>
      <c r="AW42" s="1" t="s">
        <v>4148</v>
      </c>
      <c r="AX42" s="1" t="s">
        <v>4149</v>
      </c>
      <c r="AY42" s="1" t="s">
        <v>4150</v>
      </c>
      <c r="AZ42" s="1" t="s">
        <v>4151</v>
      </c>
      <c r="BA42" s="1" t="s">
        <v>4152</v>
      </c>
      <c r="BB42" s="1" t="s">
        <v>4153</v>
      </c>
      <c r="BC42" s="1" t="s">
        <v>4154</v>
      </c>
      <c r="BD42" s="1" t="s">
        <v>4155</v>
      </c>
      <c r="BE42" s="1" t="s">
        <v>4156</v>
      </c>
      <c r="BF42" s="1" t="s">
        <v>4157</v>
      </c>
      <c r="BG42" s="1" t="s">
        <v>4158</v>
      </c>
      <c r="BH42" s="1" t="s">
        <v>4159</v>
      </c>
      <c r="BI42" s="1" t="s">
        <v>4160</v>
      </c>
      <c r="BJ42" s="1" t="s">
        <v>4161</v>
      </c>
      <c r="BK42" s="1" t="s">
        <v>4162</v>
      </c>
      <c r="BL42" s="1" t="s">
        <v>4163</v>
      </c>
      <c r="BM42" s="1" t="s">
        <v>4164</v>
      </c>
      <c r="BN42" s="1" t="s">
        <v>4165</v>
      </c>
      <c r="BO42" s="1" t="s">
        <v>4166</v>
      </c>
      <c r="BP42" s="1" t="s">
        <v>4167</v>
      </c>
      <c r="BQ42" s="1" t="s">
        <v>4168</v>
      </c>
      <c r="BR42" s="1" t="s">
        <v>4169</v>
      </c>
      <c r="BS42" s="1" t="s">
        <v>4170</v>
      </c>
      <c r="BT42" s="1" t="s">
        <v>4171</v>
      </c>
      <c r="BU42" s="1" t="s">
        <v>4172</v>
      </c>
      <c r="BV42" s="1" t="s">
        <v>4173</v>
      </c>
      <c r="BW42" s="1" t="s">
        <v>4174</v>
      </c>
      <c r="BX42" s="1" t="s">
        <v>4175</v>
      </c>
      <c r="BY42" s="1" t="s">
        <v>4176</v>
      </c>
      <c r="BZ42" s="1" t="s">
        <v>4177</v>
      </c>
      <c r="CA42" s="1" t="s">
        <v>4178</v>
      </c>
    </row>
    <row r="43" spans="1:88" x14ac:dyDescent="0.2">
      <c r="A43" s="1" t="s">
        <v>4179</v>
      </c>
      <c r="B43" s="1" t="s">
        <v>4180</v>
      </c>
      <c r="C43" s="1" t="s">
        <v>4181</v>
      </c>
      <c r="D43" s="1" t="s">
        <v>4182</v>
      </c>
      <c r="E43" s="1" t="s">
        <v>4183</v>
      </c>
      <c r="F43" s="1" t="s">
        <v>4184</v>
      </c>
      <c r="G43" s="1" t="s">
        <v>4185</v>
      </c>
      <c r="H43" s="1" t="s">
        <v>4186</v>
      </c>
      <c r="I43" s="1" t="s">
        <v>4187</v>
      </c>
      <c r="J43" s="1" t="s">
        <v>4188</v>
      </c>
      <c r="K43" s="1" t="s">
        <v>4189</v>
      </c>
      <c r="L43" s="1" t="s">
        <v>4190</v>
      </c>
      <c r="M43" s="1" t="s">
        <v>4191</v>
      </c>
      <c r="N43" s="1" t="s">
        <v>4192</v>
      </c>
      <c r="O43" s="1" t="s">
        <v>4193</v>
      </c>
      <c r="P43" s="1" t="s">
        <v>4194</v>
      </c>
      <c r="Q43" s="1" t="s">
        <v>4195</v>
      </c>
      <c r="R43" s="1" t="s">
        <v>4196</v>
      </c>
      <c r="S43" s="1" t="s">
        <v>4197</v>
      </c>
      <c r="T43" s="1" t="s">
        <v>4198</v>
      </c>
      <c r="U43" s="1" t="s">
        <v>4199</v>
      </c>
      <c r="V43" s="1" t="s">
        <v>4200</v>
      </c>
      <c r="W43" s="1" t="s">
        <v>4201</v>
      </c>
      <c r="X43" s="1" t="s">
        <v>4202</v>
      </c>
      <c r="Y43" s="1" t="s">
        <v>4203</v>
      </c>
      <c r="Z43" s="1" t="s">
        <v>4204</v>
      </c>
      <c r="AA43" s="1" t="s">
        <v>4205</v>
      </c>
      <c r="AB43" s="1" t="s">
        <v>4206</v>
      </c>
      <c r="AC43" s="1" t="s">
        <v>4207</v>
      </c>
      <c r="AD43" s="1" t="s">
        <v>4208</v>
      </c>
      <c r="AE43" s="1" t="s">
        <v>4209</v>
      </c>
      <c r="AF43" s="1" t="s">
        <v>4210</v>
      </c>
      <c r="AG43" s="1" t="s">
        <v>4211</v>
      </c>
      <c r="AH43" s="1" t="s">
        <v>4212</v>
      </c>
      <c r="AI43" s="1" t="s">
        <v>4213</v>
      </c>
      <c r="AJ43" s="1" t="s">
        <v>4214</v>
      </c>
      <c r="AK43" s="1" t="s">
        <v>4215</v>
      </c>
      <c r="AL43" s="1" t="s">
        <v>4216</v>
      </c>
      <c r="AM43" s="1" t="s">
        <v>4217</v>
      </c>
      <c r="AN43" s="1" t="s">
        <v>4218</v>
      </c>
      <c r="AO43" s="1" t="s">
        <v>4219</v>
      </c>
      <c r="AP43" s="1" t="s">
        <v>4220</v>
      </c>
      <c r="AQ43" s="1" t="s">
        <v>4221</v>
      </c>
      <c r="AR43" s="1" t="s">
        <v>4222</v>
      </c>
      <c r="AS43" s="1" t="s">
        <v>4223</v>
      </c>
      <c r="AT43" s="1" t="s">
        <v>4224</v>
      </c>
      <c r="AU43" s="1" t="s">
        <v>4225</v>
      </c>
      <c r="AV43" s="1" t="s">
        <v>4226</v>
      </c>
      <c r="AW43" s="1" t="s">
        <v>4227</v>
      </c>
      <c r="AX43" s="1" t="s">
        <v>4228</v>
      </c>
      <c r="AY43" s="1" t="s">
        <v>4229</v>
      </c>
      <c r="AZ43" s="1" t="s">
        <v>4230</v>
      </c>
      <c r="BA43" s="1" t="s">
        <v>4231</v>
      </c>
      <c r="BB43" s="1" t="s">
        <v>4232</v>
      </c>
      <c r="BC43" s="1" t="s">
        <v>4233</v>
      </c>
      <c r="BD43" s="1" t="s">
        <v>4234</v>
      </c>
      <c r="BE43" s="1" t="s">
        <v>4235</v>
      </c>
      <c r="BF43" s="1" t="s">
        <v>4236</v>
      </c>
      <c r="BG43" s="1" t="s">
        <v>4237</v>
      </c>
      <c r="BH43" s="1" t="s">
        <v>4238</v>
      </c>
      <c r="BI43" s="1" t="s">
        <v>4239</v>
      </c>
      <c r="BJ43" s="1" t="s">
        <v>4240</v>
      </c>
      <c r="BK43" s="1" t="s">
        <v>4241</v>
      </c>
      <c r="BL43" s="1" t="s">
        <v>4242</v>
      </c>
      <c r="BM43" s="1" t="s">
        <v>4243</v>
      </c>
      <c r="BN43" s="1" t="s">
        <v>4244</v>
      </c>
      <c r="BO43" s="1" t="s">
        <v>4245</v>
      </c>
      <c r="BP43" s="1" t="s">
        <v>4246</v>
      </c>
      <c r="BQ43" s="1" t="s">
        <v>4247</v>
      </c>
      <c r="BR43" s="1" t="s">
        <v>4248</v>
      </c>
      <c r="BS43" s="1" t="s">
        <v>4249</v>
      </c>
      <c r="BT43" s="1" t="s">
        <v>4250</v>
      </c>
      <c r="BU43" s="1" t="s">
        <v>4251</v>
      </c>
      <c r="BV43" s="1" t="s">
        <v>4252</v>
      </c>
      <c r="BW43" s="1" t="s">
        <v>4253</v>
      </c>
      <c r="BX43" s="1" t="s">
        <v>4254</v>
      </c>
      <c r="BY43" s="1" t="s">
        <v>4255</v>
      </c>
      <c r="BZ43" s="1" t="s">
        <v>4256</v>
      </c>
    </row>
    <row r="44" spans="1:88" x14ac:dyDescent="0.2">
      <c r="A44" s="1" t="s">
        <v>4257</v>
      </c>
      <c r="B44" s="1" t="s">
        <v>4258</v>
      </c>
      <c r="C44" s="1" t="s">
        <v>4259</v>
      </c>
      <c r="D44" s="1" t="s">
        <v>4260</v>
      </c>
      <c r="E44" s="1" t="s">
        <v>4261</v>
      </c>
      <c r="F44" s="1" t="s">
        <v>4262</v>
      </c>
      <c r="G44" s="1" t="s">
        <v>4263</v>
      </c>
      <c r="H44" s="1" t="s">
        <v>4264</v>
      </c>
      <c r="I44" s="1" t="s">
        <v>4265</v>
      </c>
      <c r="J44" s="1" t="s">
        <v>4266</v>
      </c>
      <c r="K44" s="1" t="s">
        <v>4267</v>
      </c>
      <c r="L44" s="1" t="s">
        <v>4268</v>
      </c>
      <c r="M44" s="1" t="s">
        <v>4269</v>
      </c>
      <c r="N44" s="1" t="s">
        <v>4270</v>
      </c>
      <c r="O44" s="1" t="s">
        <v>4271</v>
      </c>
      <c r="P44" s="1" t="s">
        <v>4272</v>
      </c>
      <c r="Q44" s="1" t="s">
        <v>4273</v>
      </c>
      <c r="R44" s="1" t="s">
        <v>4274</v>
      </c>
      <c r="S44" s="1" t="s">
        <v>4275</v>
      </c>
      <c r="T44" s="1" t="s">
        <v>4276</v>
      </c>
      <c r="U44" s="1" t="s">
        <v>4277</v>
      </c>
      <c r="V44" s="1" t="s">
        <v>4278</v>
      </c>
      <c r="W44" s="1" t="s">
        <v>4279</v>
      </c>
      <c r="X44" s="1" t="s">
        <v>4280</v>
      </c>
      <c r="Y44" s="1" t="s">
        <v>4281</v>
      </c>
      <c r="Z44" s="1" t="s">
        <v>4282</v>
      </c>
      <c r="AA44" s="1" t="s">
        <v>4283</v>
      </c>
      <c r="AB44" s="1" t="s">
        <v>4284</v>
      </c>
      <c r="AC44" s="1" t="s">
        <v>4285</v>
      </c>
      <c r="AD44" s="1" t="s">
        <v>4286</v>
      </c>
      <c r="AE44" s="1" t="s">
        <v>4287</v>
      </c>
      <c r="AF44" s="1" t="s">
        <v>4288</v>
      </c>
      <c r="AG44" s="1" t="s">
        <v>4289</v>
      </c>
      <c r="AH44" s="1" t="s">
        <v>4290</v>
      </c>
      <c r="AI44" s="1" t="s">
        <v>4291</v>
      </c>
      <c r="AJ44" s="1" t="s">
        <v>4292</v>
      </c>
      <c r="AK44" s="1" t="s">
        <v>4293</v>
      </c>
      <c r="AL44" s="1" t="s">
        <v>4294</v>
      </c>
      <c r="AM44" s="1" t="s">
        <v>4295</v>
      </c>
      <c r="AN44" s="1" t="s">
        <v>4296</v>
      </c>
      <c r="AO44" s="1" t="s">
        <v>4297</v>
      </c>
      <c r="AP44" s="1" t="s">
        <v>4298</v>
      </c>
      <c r="AQ44" s="1" t="s">
        <v>4299</v>
      </c>
      <c r="AR44" s="1" t="s">
        <v>4300</v>
      </c>
      <c r="AS44" s="1" t="s">
        <v>4301</v>
      </c>
      <c r="AT44" s="1" t="s">
        <v>4302</v>
      </c>
      <c r="AU44" s="1" t="s">
        <v>4303</v>
      </c>
      <c r="AV44" s="1" t="s">
        <v>4304</v>
      </c>
      <c r="AW44" s="1" t="s">
        <v>4305</v>
      </c>
      <c r="AX44" s="1" t="s">
        <v>4306</v>
      </c>
      <c r="AY44" s="1" t="s">
        <v>4307</v>
      </c>
      <c r="AZ44" s="1" t="s">
        <v>4308</v>
      </c>
      <c r="BA44" s="1" t="s">
        <v>4309</v>
      </c>
      <c r="BB44" s="1" t="s">
        <v>4310</v>
      </c>
      <c r="BC44" s="1" t="s">
        <v>4311</v>
      </c>
      <c r="BD44" s="1" t="s">
        <v>4312</v>
      </c>
      <c r="BE44" s="1" t="s">
        <v>4313</v>
      </c>
      <c r="BF44" s="1" t="s">
        <v>4314</v>
      </c>
      <c r="BG44" s="1" t="s">
        <v>4315</v>
      </c>
      <c r="BH44" s="1" t="s">
        <v>4316</v>
      </c>
      <c r="BI44" s="1" t="s">
        <v>4317</v>
      </c>
      <c r="BJ44" s="1" t="s">
        <v>4318</v>
      </c>
      <c r="BK44" s="1" t="s">
        <v>4319</v>
      </c>
      <c r="BL44" s="1" t="s">
        <v>4320</v>
      </c>
      <c r="BM44" s="1" t="s">
        <v>4321</v>
      </c>
      <c r="BN44" s="1" t="s">
        <v>4322</v>
      </c>
      <c r="BO44" s="1" t="s">
        <v>4323</v>
      </c>
      <c r="BP44" s="1" t="s">
        <v>4324</v>
      </c>
      <c r="BQ44" s="1" t="s">
        <v>4325</v>
      </c>
      <c r="BR44" s="1" t="s">
        <v>4326</v>
      </c>
      <c r="BS44" s="1" t="s">
        <v>4327</v>
      </c>
      <c r="BT44" s="1" t="s">
        <v>4328</v>
      </c>
      <c r="BU44" s="1" t="s">
        <v>4329</v>
      </c>
      <c r="BV44" s="1" t="s">
        <v>4330</v>
      </c>
      <c r="BW44" s="1" t="s">
        <v>4331</v>
      </c>
      <c r="BX44" s="1" t="s">
        <v>4332</v>
      </c>
      <c r="BY44" s="1" t="s">
        <v>4333</v>
      </c>
    </row>
    <row r="45" spans="1:88" x14ac:dyDescent="0.2">
      <c r="A45" s="1" t="s">
        <v>4334</v>
      </c>
      <c r="B45" s="1" t="s">
        <v>4335</v>
      </c>
      <c r="C45" s="1" t="s">
        <v>4336</v>
      </c>
      <c r="D45" s="1" t="s">
        <v>4337</v>
      </c>
      <c r="E45" s="1" t="s">
        <v>4338</v>
      </c>
      <c r="F45" s="1" t="s">
        <v>4339</v>
      </c>
      <c r="G45" s="1" t="s">
        <v>4340</v>
      </c>
      <c r="H45" s="1" t="s">
        <v>4341</v>
      </c>
      <c r="I45" s="1" t="s">
        <v>4342</v>
      </c>
      <c r="J45" s="1" t="s">
        <v>4343</v>
      </c>
      <c r="K45" s="1" t="s">
        <v>4344</v>
      </c>
      <c r="L45" s="1" t="s">
        <v>4345</v>
      </c>
      <c r="M45" s="1" t="s">
        <v>4346</v>
      </c>
      <c r="N45" s="1" t="s">
        <v>4347</v>
      </c>
      <c r="O45" s="1" t="s">
        <v>4348</v>
      </c>
      <c r="P45" s="1" t="s">
        <v>4349</v>
      </c>
      <c r="Q45" s="1" t="s">
        <v>4350</v>
      </c>
      <c r="R45" s="1" t="s">
        <v>4351</v>
      </c>
      <c r="S45" s="1" t="s">
        <v>4352</v>
      </c>
      <c r="T45" s="1" t="s">
        <v>4353</v>
      </c>
      <c r="U45" s="1" t="s">
        <v>4354</v>
      </c>
      <c r="V45" s="1" t="s">
        <v>4355</v>
      </c>
      <c r="W45" s="1" t="s">
        <v>4356</v>
      </c>
      <c r="X45" s="1" t="s">
        <v>4357</v>
      </c>
      <c r="Y45" s="1" t="s">
        <v>4358</v>
      </c>
      <c r="Z45" s="1" t="s">
        <v>4359</v>
      </c>
      <c r="AA45" s="1" t="s">
        <v>4360</v>
      </c>
      <c r="AB45" s="1" t="s">
        <v>4361</v>
      </c>
      <c r="AC45" s="1" t="s">
        <v>4362</v>
      </c>
      <c r="AD45" s="1" t="s">
        <v>4363</v>
      </c>
      <c r="AE45" s="1" t="s">
        <v>4364</v>
      </c>
      <c r="AF45" s="1" t="s">
        <v>4365</v>
      </c>
      <c r="AG45" s="1" t="s">
        <v>4366</v>
      </c>
      <c r="AH45" s="1" t="s">
        <v>4367</v>
      </c>
      <c r="AI45" s="1" t="s">
        <v>4368</v>
      </c>
      <c r="AJ45" s="1" t="s">
        <v>4369</v>
      </c>
      <c r="AK45" s="1" t="s">
        <v>4370</v>
      </c>
      <c r="AL45" s="1" t="s">
        <v>4371</v>
      </c>
      <c r="AM45" s="1" t="s">
        <v>4372</v>
      </c>
      <c r="AN45" s="1" t="s">
        <v>4373</v>
      </c>
      <c r="AO45" s="1" t="s">
        <v>4374</v>
      </c>
      <c r="AP45" s="1" t="s">
        <v>4375</v>
      </c>
      <c r="AQ45" s="1" t="s">
        <v>4376</v>
      </c>
      <c r="AR45" s="1" t="s">
        <v>4377</v>
      </c>
      <c r="AS45" s="1" t="s">
        <v>4378</v>
      </c>
      <c r="AT45" s="1" t="s">
        <v>4379</v>
      </c>
      <c r="AU45" s="1" t="s">
        <v>4380</v>
      </c>
      <c r="AV45" s="1" t="s">
        <v>4381</v>
      </c>
      <c r="AW45" s="1" t="s">
        <v>4382</v>
      </c>
      <c r="AX45" s="1" t="s">
        <v>4383</v>
      </c>
      <c r="AY45" s="1" t="s">
        <v>4384</v>
      </c>
      <c r="AZ45" s="1" t="s">
        <v>4385</v>
      </c>
      <c r="BA45" s="1" t="s">
        <v>4386</v>
      </c>
      <c r="BB45" s="1" t="s">
        <v>4387</v>
      </c>
      <c r="BC45" s="1" t="s">
        <v>4388</v>
      </c>
      <c r="BD45" s="1" t="s">
        <v>4389</v>
      </c>
      <c r="BE45" s="1" t="s">
        <v>4390</v>
      </c>
      <c r="BF45" s="1" t="s">
        <v>4391</v>
      </c>
      <c r="BG45" s="1" t="s">
        <v>4392</v>
      </c>
      <c r="BH45" s="1" t="s">
        <v>4393</v>
      </c>
      <c r="BI45" s="1" t="s">
        <v>4394</v>
      </c>
      <c r="BJ45" s="1" t="s">
        <v>4395</v>
      </c>
      <c r="BK45" s="1" t="s">
        <v>4396</v>
      </c>
      <c r="BL45" s="1" t="s">
        <v>4397</v>
      </c>
      <c r="BM45" s="1" t="s">
        <v>4398</v>
      </c>
      <c r="BN45" s="1" t="s">
        <v>4399</v>
      </c>
      <c r="BO45" s="1" t="s">
        <v>4400</v>
      </c>
      <c r="BP45" s="1" t="s">
        <v>4401</v>
      </c>
      <c r="BQ45" s="1" t="s">
        <v>4402</v>
      </c>
      <c r="BR45" s="1" t="s">
        <v>4403</v>
      </c>
      <c r="BS45" s="1" t="s">
        <v>4404</v>
      </c>
      <c r="BT45" s="1" t="s">
        <v>4405</v>
      </c>
      <c r="BU45" s="1" t="s">
        <v>4406</v>
      </c>
      <c r="BV45" s="1" t="s">
        <v>4407</v>
      </c>
      <c r="BW45" s="1" t="s">
        <v>4408</v>
      </c>
      <c r="BX45" s="1" t="s">
        <v>4409</v>
      </c>
    </row>
    <row r="46" spans="1:88" x14ac:dyDescent="0.2">
      <c r="A46" s="1" t="s">
        <v>4410</v>
      </c>
      <c r="B46" s="1" t="s">
        <v>4411</v>
      </c>
      <c r="C46" s="1" t="s">
        <v>4412</v>
      </c>
      <c r="D46" s="1" t="s">
        <v>4413</v>
      </c>
      <c r="E46" s="1" t="s">
        <v>4414</v>
      </c>
      <c r="F46" s="1" t="s">
        <v>4415</v>
      </c>
      <c r="G46" s="1" t="s">
        <v>4416</v>
      </c>
      <c r="H46" s="1" t="s">
        <v>4417</v>
      </c>
      <c r="I46" s="1" t="s">
        <v>4418</v>
      </c>
      <c r="J46" s="1" t="s">
        <v>4419</v>
      </c>
      <c r="K46" s="1" t="s">
        <v>4420</v>
      </c>
      <c r="L46" s="1" t="s">
        <v>4421</v>
      </c>
      <c r="M46" s="1" t="s">
        <v>4422</v>
      </c>
      <c r="N46" s="1" t="s">
        <v>4423</v>
      </c>
      <c r="O46" s="1" t="s">
        <v>4424</v>
      </c>
      <c r="P46" s="1" t="s">
        <v>4425</v>
      </c>
      <c r="Q46" s="1" t="s">
        <v>4426</v>
      </c>
      <c r="R46" s="1" t="s">
        <v>4427</v>
      </c>
      <c r="S46" s="1" t="s">
        <v>4428</v>
      </c>
      <c r="T46" s="1" t="s">
        <v>4429</v>
      </c>
      <c r="U46" s="1" t="s">
        <v>4430</v>
      </c>
      <c r="V46" s="1" t="s">
        <v>4431</v>
      </c>
      <c r="W46" s="1" t="s">
        <v>4432</v>
      </c>
      <c r="X46" s="1" t="s">
        <v>4433</v>
      </c>
      <c r="Y46" s="1" t="s">
        <v>4434</v>
      </c>
      <c r="Z46" s="1" t="s">
        <v>4435</v>
      </c>
      <c r="AA46" s="1" t="s">
        <v>4436</v>
      </c>
      <c r="AB46" s="1" t="s">
        <v>4437</v>
      </c>
      <c r="AC46" s="1" t="s">
        <v>4438</v>
      </c>
      <c r="AD46" s="1" t="s">
        <v>4439</v>
      </c>
      <c r="AE46" s="1" t="s">
        <v>4440</v>
      </c>
      <c r="AF46" s="1" t="s">
        <v>4441</v>
      </c>
      <c r="AG46" s="1" t="s">
        <v>4442</v>
      </c>
      <c r="AH46" s="1" t="s">
        <v>4443</v>
      </c>
      <c r="AI46" s="1" t="s">
        <v>4444</v>
      </c>
      <c r="AJ46" s="1" t="s">
        <v>4445</v>
      </c>
      <c r="AK46" s="1" t="s">
        <v>4446</v>
      </c>
      <c r="AL46" s="1" t="s">
        <v>4447</v>
      </c>
      <c r="AM46" s="1" t="s">
        <v>4448</v>
      </c>
      <c r="AN46" s="1" t="s">
        <v>4449</v>
      </c>
      <c r="AO46" s="1" t="s">
        <v>4450</v>
      </c>
      <c r="AP46" s="1" t="s">
        <v>4451</v>
      </c>
      <c r="AQ46" s="1" t="s">
        <v>4452</v>
      </c>
      <c r="AR46" s="1" t="s">
        <v>4453</v>
      </c>
      <c r="AS46" s="1" t="s">
        <v>4454</v>
      </c>
      <c r="AT46" s="1" t="s">
        <v>4455</v>
      </c>
      <c r="AU46" s="1" t="s">
        <v>4456</v>
      </c>
      <c r="AV46" s="1" t="s">
        <v>4457</v>
      </c>
      <c r="AW46" s="1" t="s">
        <v>4458</v>
      </c>
      <c r="AX46" s="1" t="s">
        <v>4459</v>
      </c>
      <c r="AY46" s="1" t="s">
        <v>4460</v>
      </c>
      <c r="AZ46" s="1" t="s">
        <v>4461</v>
      </c>
      <c r="BA46" s="1" t="s">
        <v>4462</v>
      </c>
      <c r="BB46" s="1" t="s">
        <v>4463</v>
      </c>
      <c r="BC46" s="1" t="s">
        <v>4464</v>
      </c>
      <c r="BD46" s="1" t="s">
        <v>4465</v>
      </c>
      <c r="BE46" s="1" t="s">
        <v>4466</v>
      </c>
      <c r="BF46" s="1" t="s">
        <v>4467</v>
      </c>
      <c r="BG46" s="1" t="s">
        <v>4468</v>
      </c>
      <c r="BH46" s="1" t="s">
        <v>4469</v>
      </c>
      <c r="BI46" s="1" t="s">
        <v>4470</v>
      </c>
      <c r="BJ46" s="1" t="s">
        <v>4471</v>
      </c>
      <c r="BK46" s="1" t="s">
        <v>4472</v>
      </c>
      <c r="BL46" s="1" t="s">
        <v>4473</v>
      </c>
      <c r="BM46" s="1" t="s">
        <v>4474</v>
      </c>
      <c r="BN46" s="1" t="s">
        <v>4475</v>
      </c>
      <c r="BO46" s="1" t="s">
        <v>4476</v>
      </c>
      <c r="BP46" s="1" t="s">
        <v>4477</v>
      </c>
      <c r="BQ46" s="1" t="s">
        <v>4478</v>
      </c>
      <c r="BR46" s="1" t="s">
        <v>4479</v>
      </c>
      <c r="BS46" s="1" t="s">
        <v>4480</v>
      </c>
      <c r="BT46" s="1" t="s">
        <v>4481</v>
      </c>
      <c r="BU46" s="1" t="s">
        <v>4482</v>
      </c>
      <c r="BV46" s="1" t="s">
        <v>4483</v>
      </c>
      <c r="BW46" s="1" t="s">
        <v>4484</v>
      </c>
    </row>
    <row r="47" spans="1:88" x14ac:dyDescent="0.2">
      <c r="A47" s="1" t="s">
        <v>4485</v>
      </c>
      <c r="B47" s="1" t="s">
        <v>4486</v>
      </c>
      <c r="C47" s="1" t="s">
        <v>4487</v>
      </c>
      <c r="D47" s="1" t="s">
        <v>4488</v>
      </c>
      <c r="E47" s="1" t="s">
        <v>4489</v>
      </c>
      <c r="F47" s="1" t="s">
        <v>4490</v>
      </c>
      <c r="G47" s="1" t="s">
        <v>4491</v>
      </c>
      <c r="H47" s="1" t="s">
        <v>4492</v>
      </c>
      <c r="I47" s="1" t="s">
        <v>4493</v>
      </c>
      <c r="J47" s="1" t="s">
        <v>4494</v>
      </c>
      <c r="K47" s="1" t="s">
        <v>4495</v>
      </c>
      <c r="L47" s="1" t="s">
        <v>4496</v>
      </c>
      <c r="M47" s="1" t="s">
        <v>4497</v>
      </c>
      <c r="N47" s="1" t="s">
        <v>4498</v>
      </c>
      <c r="O47" s="1" t="s">
        <v>4499</v>
      </c>
      <c r="P47" s="1" t="s">
        <v>4500</v>
      </c>
      <c r="Q47" s="1" t="s">
        <v>4501</v>
      </c>
      <c r="R47" s="1" t="s">
        <v>4502</v>
      </c>
      <c r="S47" s="1" t="s">
        <v>4503</v>
      </c>
      <c r="T47" s="1" t="s">
        <v>4504</v>
      </c>
      <c r="U47" s="1" t="s">
        <v>4505</v>
      </c>
      <c r="V47" s="1" t="s">
        <v>4506</v>
      </c>
      <c r="W47" s="1" t="s">
        <v>4507</v>
      </c>
      <c r="X47" s="1" t="s">
        <v>4508</v>
      </c>
      <c r="Y47" s="1" t="s">
        <v>4509</v>
      </c>
      <c r="Z47" s="1" t="s">
        <v>4510</v>
      </c>
      <c r="AA47" s="1" t="s">
        <v>4511</v>
      </c>
      <c r="AB47" s="1" t="s">
        <v>4512</v>
      </c>
      <c r="AC47" s="1" t="s">
        <v>4513</v>
      </c>
      <c r="AD47" s="1" t="s">
        <v>4514</v>
      </c>
      <c r="AE47" s="1" t="s">
        <v>4515</v>
      </c>
      <c r="AF47" s="1" t="s">
        <v>4516</v>
      </c>
      <c r="AG47" s="1" t="s">
        <v>4517</v>
      </c>
      <c r="AH47" s="1" t="s">
        <v>4518</v>
      </c>
      <c r="AI47" s="1" t="s">
        <v>4519</v>
      </c>
      <c r="AJ47" s="1" t="s">
        <v>4520</v>
      </c>
      <c r="AK47" s="1" t="s">
        <v>4521</v>
      </c>
      <c r="AL47" s="1" t="s">
        <v>4522</v>
      </c>
      <c r="AM47" s="1" t="s">
        <v>4523</v>
      </c>
      <c r="AN47" s="1" t="s">
        <v>4524</v>
      </c>
      <c r="AO47" s="1" t="s">
        <v>4525</v>
      </c>
      <c r="AP47" s="1" t="s">
        <v>4526</v>
      </c>
      <c r="AQ47" s="1" t="s">
        <v>4527</v>
      </c>
      <c r="AR47" s="1" t="s">
        <v>4528</v>
      </c>
      <c r="AS47" s="1" t="s">
        <v>4529</v>
      </c>
      <c r="AT47" s="1" t="s">
        <v>4530</v>
      </c>
      <c r="AU47" s="1" t="s">
        <v>4531</v>
      </c>
      <c r="AV47" s="1" t="s">
        <v>4532</v>
      </c>
      <c r="AW47" s="1" t="s">
        <v>4533</v>
      </c>
      <c r="AX47" s="1" t="s">
        <v>4534</v>
      </c>
      <c r="AY47" s="1" t="s">
        <v>4535</v>
      </c>
      <c r="AZ47" s="1" t="s">
        <v>4536</v>
      </c>
      <c r="BA47" s="1" t="s">
        <v>4537</v>
      </c>
      <c r="BB47" s="1" t="s">
        <v>4538</v>
      </c>
      <c r="BC47" s="1" t="s">
        <v>4539</v>
      </c>
      <c r="BD47" s="1" t="s">
        <v>4540</v>
      </c>
      <c r="BE47" s="1" t="s">
        <v>4541</v>
      </c>
      <c r="BF47" s="1" t="s">
        <v>4542</v>
      </c>
      <c r="BG47" s="1" t="s">
        <v>4543</v>
      </c>
      <c r="BH47" s="1" t="s">
        <v>4544</v>
      </c>
      <c r="BI47" s="1" t="s">
        <v>4545</v>
      </c>
      <c r="BJ47" s="1" t="s">
        <v>4546</v>
      </c>
      <c r="BK47" s="1" t="s">
        <v>4547</v>
      </c>
      <c r="BL47" s="1" t="s">
        <v>4548</v>
      </c>
      <c r="BM47" s="1" t="s">
        <v>4549</v>
      </c>
      <c r="BN47" s="1" t="s">
        <v>4550</v>
      </c>
      <c r="BO47" s="1" t="s">
        <v>4551</v>
      </c>
      <c r="BP47" s="1" t="s">
        <v>4552</v>
      </c>
      <c r="BQ47" s="1" t="s">
        <v>4553</v>
      </c>
      <c r="BR47" s="1" t="s">
        <v>4554</v>
      </c>
      <c r="BS47" s="1" t="s">
        <v>4555</v>
      </c>
      <c r="BT47" s="1" t="s">
        <v>4556</v>
      </c>
      <c r="BU47" s="1" t="s">
        <v>4557</v>
      </c>
      <c r="BV47" s="1" t="s">
        <v>4558</v>
      </c>
    </row>
    <row r="48" spans="1:88" x14ac:dyDescent="0.2">
      <c r="A48" s="1" t="s">
        <v>4559</v>
      </c>
      <c r="B48" s="1" t="s">
        <v>4560</v>
      </c>
      <c r="C48" s="1" t="s">
        <v>4561</v>
      </c>
      <c r="D48" s="1" t="s">
        <v>4562</v>
      </c>
      <c r="E48" s="1" t="s">
        <v>4563</v>
      </c>
      <c r="F48" s="1" t="s">
        <v>4564</v>
      </c>
      <c r="G48" s="1" t="s">
        <v>4565</v>
      </c>
      <c r="H48" s="1" t="s">
        <v>4566</v>
      </c>
      <c r="I48" s="1" t="s">
        <v>4567</v>
      </c>
      <c r="J48" s="1" t="s">
        <v>4568</v>
      </c>
      <c r="K48" s="1" t="s">
        <v>4569</v>
      </c>
      <c r="L48" s="1" t="s">
        <v>4570</v>
      </c>
      <c r="M48" s="1" t="s">
        <v>4571</v>
      </c>
      <c r="N48" s="1" t="s">
        <v>4572</v>
      </c>
      <c r="O48" s="1" t="s">
        <v>4573</v>
      </c>
      <c r="P48" s="1" t="s">
        <v>4574</v>
      </c>
      <c r="Q48" s="1" t="s">
        <v>4575</v>
      </c>
      <c r="R48" s="1" t="s">
        <v>4576</v>
      </c>
      <c r="S48" s="1" t="s">
        <v>4577</v>
      </c>
      <c r="T48" s="1" t="s">
        <v>4578</v>
      </c>
      <c r="U48" s="1" t="s">
        <v>4579</v>
      </c>
      <c r="V48" s="1" t="s">
        <v>4580</v>
      </c>
      <c r="W48" s="1" t="s">
        <v>4581</v>
      </c>
      <c r="X48" s="1" t="s">
        <v>4582</v>
      </c>
      <c r="Y48" s="1" t="s">
        <v>4583</v>
      </c>
      <c r="Z48" s="1" t="s">
        <v>4584</v>
      </c>
      <c r="AA48" s="1" t="s">
        <v>4585</v>
      </c>
      <c r="AB48" s="1" t="s">
        <v>4586</v>
      </c>
      <c r="AC48" s="1" t="s">
        <v>4587</v>
      </c>
      <c r="AD48" s="1" t="s">
        <v>4588</v>
      </c>
      <c r="AE48" s="1" t="s">
        <v>4589</v>
      </c>
      <c r="AF48" s="1" t="s">
        <v>4590</v>
      </c>
      <c r="AG48" s="1" t="s">
        <v>4591</v>
      </c>
      <c r="AH48" s="1" t="s">
        <v>4592</v>
      </c>
      <c r="AI48" s="1" t="s">
        <v>4593</v>
      </c>
      <c r="AJ48" s="1" t="s">
        <v>4594</v>
      </c>
      <c r="AK48" s="1" t="s">
        <v>4595</v>
      </c>
      <c r="AL48" s="1" t="s">
        <v>4596</v>
      </c>
      <c r="AM48" s="1" t="s">
        <v>4597</v>
      </c>
      <c r="AN48" s="1" t="s">
        <v>4598</v>
      </c>
      <c r="AO48" s="1" t="s">
        <v>4599</v>
      </c>
      <c r="AP48" s="1" t="s">
        <v>4600</v>
      </c>
      <c r="AQ48" s="1" t="s">
        <v>4601</v>
      </c>
      <c r="AR48" s="1" t="s">
        <v>4602</v>
      </c>
      <c r="AS48" s="1" t="s">
        <v>4603</v>
      </c>
      <c r="AT48" s="1" t="s">
        <v>4604</v>
      </c>
      <c r="AU48" s="1" t="s">
        <v>4605</v>
      </c>
      <c r="AV48" s="1" t="s">
        <v>4606</v>
      </c>
      <c r="AW48" s="1" t="s">
        <v>4607</v>
      </c>
      <c r="AX48" s="1" t="s">
        <v>4608</v>
      </c>
      <c r="AY48" s="1" t="s">
        <v>4609</v>
      </c>
      <c r="AZ48" s="1" t="s">
        <v>4610</v>
      </c>
      <c r="BA48" s="1" t="s">
        <v>4611</v>
      </c>
      <c r="BB48" s="1" t="s">
        <v>4612</v>
      </c>
      <c r="BC48" s="1" t="s">
        <v>4613</v>
      </c>
      <c r="BD48" s="1" t="s">
        <v>4614</v>
      </c>
      <c r="BE48" s="1" t="s">
        <v>4615</v>
      </c>
      <c r="BF48" s="1" t="s">
        <v>4616</v>
      </c>
      <c r="BG48" s="1" t="s">
        <v>4617</v>
      </c>
      <c r="BH48" s="1" t="s">
        <v>4618</v>
      </c>
      <c r="BI48" s="1" t="s">
        <v>4619</v>
      </c>
      <c r="BJ48" s="1" t="s">
        <v>4620</v>
      </c>
      <c r="BK48" s="1" t="s">
        <v>4621</v>
      </c>
      <c r="BL48" s="1" t="s">
        <v>4622</v>
      </c>
      <c r="BM48" s="1" t="s">
        <v>4623</v>
      </c>
      <c r="BN48" s="1" t="s">
        <v>4624</v>
      </c>
      <c r="BO48" s="1" t="s">
        <v>4625</v>
      </c>
      <c r="BP48" s="1" t="s">
        <v>4626</v>
      </c>
      <c r="BQ48" s="1" t="s">
        <v>4627</v>
      </c>
      <c r="BR48" s="1" t="s">
        <v>4628</v>
      </c>
      <c r="BS48" s="1" t="s">
        <v>4629</v>
      </c>
      <c r="BT48" s="1" t="s">
        <v>4630</v>
      </c>
      <c r="BU48" s="1" t="s">
        <v>4631</v>
      </c>
    </row>
    <row r="49" spans="1:72" x14ac:dyDescent="0.2">
      <c r="A49" s="1" t="s">
        <v>4632</v>
      </c>
      <c r="B49" s="1" t="s">
        <v>4633</v>
      </c>
      <c r="C49" s="1" t="s">
        <v>4634</v>
      </c>
      <c r="D49" s="1" t="s">
        <v>4635</v>
      </c>
      <c r="E49" s="1" t="s">
        <v>4636</v>
      </c>
      <c r="F49" s="1" t="s">
        <v>4637</v>
      </c>
      <c r="G49" s="1" t="s">
        <v>4638</v>
      </c>
      <c r="H49" s="1" t="s">
        <v>4639</v>
      </c>
      <c r="I49" s="1" t="s">
        <v>4640</v>
      </c>
      <c r="J49" s="1" t="s">
        <v>4641</v>
      </c>
      <c r="K49" s="1" t="s">
        <v>4642</v>
      </c>
      <c r="L49" s="1" t="s">
        <v>4643</v>
      </c>
      <c r="M49" s="1" t="s">
        <v>4644</v>
      </c>
      <c r="N49" s="1" t="s">
        <v>4645</v>
      </c>
      <c r="O49" s="1" t="s">
        <v>4646</v>
      </c>
      <c r="P49" s="1" t="s">
        <v>4647</v>
      </c>
      <c r="Q49" s="1" t="s">
        <v>4648</v>
      </c>
      <c r="R49" s="1" t="s">
        <v>4649</v>
      </c>
      <c r="S49" s="1" t="s">
        <v>4650</v>
      </c>
      <c r="T49" s="1" t="s">
        <v>4651</v>
      </c>
      <c r="U49" s="1" t="s">
        <v>4652</v>
      </c>
      <c r="V49" s="1" t="s">
        <v>4653</v>
      </c>
      <c r="W49" s="1" t="s">
        <v>4654</v>
      </c>
      <c r="X49" s="1" t="s">
        <v>4655</v>
      </c>
      <c r="Y49" s="1" t="s">
        <v>4656</v>
      </c>
      <c r="Z49" s="1" t="s">
        <v>4657</v>
      </c>
      <c r="AA49" s="1" t="s">
        <v>4658</v>
      </c>
      <c r="AB49" s="1" t="s">
        <v>4659</v>
      </c>
      <c r="AC49" s="1" t="s">
        <v>4660</v>
      </c>
      <c r="AD49" s="1" t="s">
        <v>4661</v>
      </c>
      <c r="AE49" s="1" t="s">
        <v>4662</v>
      </c>
      <c r="AF49" s="1" t="s">
        <v>4663</v>
      </c>
      <c r="AG49" s="1" t="s">
        <v>4664</v>
      </c>
      <c r="AH49" s="1" t="s">
        <v>4665</v>
      </c>
      <c r="AI49" s="1" t="s">
        <v>4666</v>
      </c>
      <c r="AJ49" s="1" t="s">
        <v>4667</v>
      </c>
      <c r="AK49" s="1" t="s">
        <v>4668</v>
      </c>
      <c r="AL49" s="1" t="s">
        <v>4669</v>
      </c>
      <c r="AM49" s="1" t="s">
        <v>4670</v>
      </c>
      <c r="AN49" s="1" t="s">
        <v>4671</v>
      </c>
      <c r="AO49" s="1" t="s">
        <v>4672</v>
      </c>
      <c r="AP49" s="1" t="s">
        <v>4673</v>
      </c>
      <c r="AQ49" s="1" t="s">
        <v>4674</v>
      </c>
      <c r="AR49" s="1" t="s">
        <v>4675</v>
      </c>
      <c r="AS49" s="1" t="s">
        <v>4676</v>
      </c>
      <c r="AT49" s="1" t="s">
        <v>4677</v>
      </c>
      <c r="AU49" s="1" t="s">
        <v>4678</v>
      </c>
      <c r="AV49" s="1" t="s">
        <v>4679</v>
      </c>
      <c r="AW49" s="1" t="s">
        <v>4680</v>
      </c>
      <c r="AX49" s="1" t="s">
        <v>4681</v>
      </c>
      <c r="AY49" s="1" t="s">
        <v>4682</v>
      </c>
      <c r="AZ49" s="1" t="s">
        <v>4683</v>
      </c>
      <c r="BA49" s="1" t="s">
        <v>4684</v>
      </c>
      <c r="BB49" s="1" t="s">
        <v>4685</v>
      </c>
      <c r="BC49" s="1" t="s">
        <v>4686</v>
      </c>
      <c r="BD49" s="1" t="s">
        <v>4687</v>
      </c>
      <c r="BE49" s="1" t="s">
        <v>4688</v>
      </c>
      <c r="BF49" s="1" t="s">
        <v>4689</v>
      </c>
      <c r="BG49" s="1" t="s">
        <v>4690</v>
      </c>
      <c r="BH49" s="1" t="s">
        <v>4691</v>
      </c>
      <c r="BI49" s="1" t="s">
        <v>4692</v>
      </c>
      <c r="BJ49" s="1" t="s">
        <v>4693</v>
      </c>
      <c r="BK49" s="1" t="s">
        <v>4694</v>
      </c>
      <c r="BL49" s="1" t="s">
        <v>4695</v>
      </c>
      <c r="BM49" s="1" t="s">
        <v>4696</v>
      </c>
      <c r="BN49" s="1" t="s">
        <v>4697</v>
      </c>
      <c r="BO49" s="1" t="s">
        <v>4698</v>
      </c>
      <c r="BP49" s="1" t="s">
        <v>4699</v>
      </c>
      <c r="BQ49" s="1" t="s">
        <v>4700</v>
      </c>
      <c r="BR49" s="1" t="s">
        <v>4701</v>
      </c>
      <c r="BS49" s="1" t="s">
        <v>4702</v>
      </c>
      <c r="BT49" s="1" t="s">
        <v>4703</v>
      </c>
    </row>
    <row r="50" spans="1:72" x14ac:dyDescent="0.2">
      <c r="A50" s="1" t="s">
        <v>4704</v>
      </c>
      <c r="B50" s="1" t="s">
        <v>4705</v>
      </c>
      <c r="C50" s="1" t="s">
        <v>4706</v>
      </c>
      <c r="D50" s="1" t="s">
        <v>4707</v>
      </c>
      <c r="E50" s="1" t="s">
        <v>4708</v>
      </c>
      <c r="F50" s="1" t="s">
        <v>4709</v>
      </c>
      <c r="G50" s="1" t="s">
        <v>4710</v>
      </c>
      <c r="H50" s="1" t="s">
        <v>4711</v>
      </c>
      <c r="I50" s="1" t="s">
        <v>4712</v>
      </c>
      <c r="J50" s="1" t="s">
        <v>4713</v>
      </c>
      <c r="K50" s="1" t="s">
        <v>4714</v>
      </c>
      <c r="L50" s="1" t="s">
        <v>4715</v>
      </c>
      <c r="M50" s="1" t="s">
        <v>4716</v>
      </c>
      <c r="N50" s="1" t="s">
        <v>4717</v>
      </c>
      <c r="O50" s="1" t="s">
        <v>4718</v>
      </c>
      <c r="P50" s="1" t="s">
        <v>4719</v>
      </c>
      <c r="Q50" s="1" t="s">
        <v>4720</v>
      </c>
      <c r="R50" s="1" t="s">
        <v>4721</v>
      </c>
      <c r="S50" s="1" t="s">
        <v>4722</v>
      </c>
      <c r="T50" s="1" t="s">
        <v>4723</v>
      </c>
      <c r="U50" s="1" t="s">
        <v>4724</v>
      </c>
      <c r="V50" s="1" t="s">
        <v>4725</v>
      </c>
      <c r="W50" s="1" t="s">
        <v>4726</v>
      </c>
      <c r="X50" s="1" t="s">
        <v>4727</v>
      </c>
      <c r="Y50" s="1" t="s">
        <v>4728</v>
      </c>
      <c r="Z50" s="1" t="s">
        <v>4729</v>
      </c>
      <c r="AA50" s="1" t="s">
        <v>4730</v>
      </c>
      <c r="AB50" s="1" t="s">
        <v>4731</v>
      </c>
      <c r="AC50" s="1" t="s">
        <v>4732</v>
      </c>
      <c r="AD50" s="1" t="s">
        <v>4733</v>
      </c>
      <c r="AE50" s="1" t="s">
        <v>4734</v>
      </c>
      <c r="AF50" s="1" t="s">
        <v>4735</v>
      </c>
      <c r="AG50" s="1" t="s">
        <v>4736</v>
      </c>
      <c r="AH50" s="1" t="s">
        <v>4737</v>
      </c>
      <c r="AI50" s="1" t="s">
        <v>4738</v>
      </c>
      <c r="AJ50" s="1" t="s">
        <v>4739</v>
      </c>
      <c r="AK50" s="1" t="s">
        <v>4740</v>
      </c>
      <c r="AL50" s="1" t="s">
        <v>4741</v>
      </c>
      <c r="AM50" s="1" t="s">
        <v>4742</v>
      </c>
      <c r="AN50" s="1" t="s">
        <v>4743</v>
      </c>
      <c r="AO50" s="1" t="s">
        <v>4744</v>
      </c>
      <c r="AP50" s="1" t="s">
        <v>4745</v>
      </c>
      <c r="AQ50" s="1" t="s">
        <v>4746</v>
      </c>
      <c r="AR50" s="1" t="s">
        <v>4747</v>
      </c>
      <c r="AS50" s="1" t="s">
        <v>4748</v>
      </c>
      <c r="AT50" s="1" t="s">
        <v>4749</v>
      </c>
      <c r="AU50" s="1" t="s">
        <v>4750</v>
      </c>
      <c r="AV50" s="1" t="s">
        <v>4751</v>
      </c>
      <c r="AW50" s="1" t="s">
        <v>4752</v>
      </c>
      <c r="AX50" s="1" t="s">
        <v>4753</v>
      </c>
      <c r="AY50" s="1" t="s">
        <v>4754</v>
      </c>
      <c r="AZ50" s="1" t="s">
        <v>4755</v>
      </c>
      <c r="BA50" s="1" t="s">
        <v>4756</v>
      </c>
      <c r="BB50" s="1" t="s">
        <v>4757</v>
      </c>
      <c r="BC50" s="1" t="s">
        <v>4758</v>
      </c>
      <c r="BD50" s="1" t="s">
        <v>4759</v>
      </c>
      <c r="BE50" s="1" t="s">
        <v>4760</v>
      </c>
      <c r="BF50" s="1" t="s">
        <v>4761</v>
      </c>
      <c r="BG50" s="1" t="s">
        <v>4762</v>
      </c>
      <c r="BH50" s="1" t="s">
        <v>4763</v>
      </c>
      <c r="BI50" s="1" t="s">
        <v>4764</v>
      </c>
      <c r="BJ50" s="1" t="s">
        <v>4765</v>
      </c>
      <c r="BK50" s="1" t="s">
        <v>4766</v>
      </c>
      <c r="BL50" s="1" t="s">
        <v>4767</v>
      </c>
      <c r="BM50" s="1" t="s">
        <v>4768</v>
      </c>
      <c r="BN50" s="1" t="s">
        <v>4769</v>
      </c>
      <c r="BO50" s="1" t="s">
        <v>4770</v>
      </c>
      <c r="BP50" s="1" t="s">
        <v>4771</v>
      </c>
      <c r="BQ50" s="1" t="s">
        <v>4772</v>
      </c>
      <c r="BR50" s="1" t="s">
        <v>4773</v>
      </c>
      <c r="BS50" s="1" t="s">
        <v>4774</v>
      </c>
    </row>
    <row r="51" spans="1:72" x14ac:dyDescent="0.2">
      <c r="A51" s="1" t="s">
        <v>4775</v>
      </c>
      <c r="B51" s="1" t="s">
        <v>4776</v>
      </c>
      <c r="C51" s="1" t="s">
        <v>4777</v>
      </c>
      <c r="D51" s="1" t="s">
        <v>4778</v>
      </c>
      <c r="E51" s="1" t="s">
        <v>4779</v>
      </c>
      <c r="F51" s="1" t="s">
        <v>4780</v>
      </c>
      <c r="G51" s="1" t="s">
        <v>4781</v>
      </c>
      <c r="H51" s="1" t="s">
        <v>4782</v>
      </c>
      <c r="I51" s="1" t="s">
        <v>4783</v>
      </c>
      <c r="J51" s="1" t="s">
        <v>4784</v>
      </c>
      <c r="K51" s="1" t="s">
        <v>4785</v>
      </c>
      <c r="L51" s="1" t="s">
        <v>4786</v>
      </c>
      <c r="M51" s="1" t="s">
        <v>4787</v>
      </c>
      <c r="N51" s="1" t="s">
        <v>4788</v>
      </c>
      <c r="O51" s="1" t="s">
        <v>4789</v>
      </c>
      <c r="P51" s="1" t="s">
        <v>4790</v>
      </c>
      <c r="Q51" s="1" t="s">
        <v>4791</v>
      </c>
      <c r="R51" s="1" t="s">
        <v>4792</v>
      </c>
      <c r="S51" s="1" t="s">
        <v>4793</v>
      </c>
      <c r="T51" s="1" t="s">
        <v>4794</v>
      </c>
      <c r="U51" s="1" t="s">
        <v>4795</v>
      </c>
      <c r="V51" s="1" t="s">
        <v>4796</v>
      </c>
      <c r="W51" s="1" t="s">
        <v>4797</v>
      </c>
      <c r="X51" s="1" t="s">
        <v>4798</v>
      </c>
      <c r="Y51" s="1" t="s">
        <v>4799</v>
      </c>
      <c r="Z51" s="1" t="s">
        <v>4800</v>
      </c>
      <c r="AA51" s="1" t="s">
        <v>4801</v>
      </c>
      <c r="AB51" s="1" t="s">
        <v>4802</v>
      </c>
      <c r="AC51" s="1" t="s">
        <v>4803</v>
      </c>
      <c r="AD51" s="1" t="s">
        <v>4804</v>
      </c>
      <c r="AE51" s="1" t="s">
        <v>4805</v>
      </c>
      <c r="AF51" s="1" t="s">
        <v>4806</v>
      </c>
      <c r="AG51" s="1" t="s">
        <v>4807</v>
      </c>
      <c r="AH51" s="1" t="s">
        <v>4808</v>
      </c>
      <c r="AI51" s="1" t="s">
        <v>4809</v>
      </c>
      <c r="AJ51" s="1" t="s">
        <v>4810</v>
      </c>
      <c r="AK51" s="1" t="s">
        <v>4811</v>
      </c>
      <c r="AL51" s="1" t="s">
        <v>4812</v>
      </c>
      <c r="AM51" s="1" t="s">
        <v>4813</v>
      </c>
      <c r="AN51" s="1" t="s">
        <v>4814</v>
      </c>
      <c r="AO51" s="1" t="s">
        <v>4815</v>
      </c>
      <c r="AP51" s="1" t="s">
        <v>4816</v>
      </c>
      <c r="AQ51" s="1" t="s">
        <v>4817</v>
      </c>
      <c r="AR51" s="1" t="s">
        <v>4818</v>
      </c>
      <c r="AS51" s="1" t="s">
        <v>4819</v>
      </c>
      <c r="AT51" s="1" t="s">
        <v>4820</v>
      </c>
      <c r="AU51" s="1" t="s">
        <v>4821</v>
      </c>
      <c r="AV51" s="1" t="s">
        <v>4822</v>
      </c>
      <c r="AW51" s="1" t="s">
        <v>4823</v>
      </c>
      <c r="AX51" s="1" t="s">
        <v>4824</v>
      </c>
      <c r="AY51" s="1" t="s">
        <v>4825</v>
      </c>
      <c r="AZ51" s="1" t="s">
        <v>4826</v>
      </c>
      <c r="BA51" s="1" t="s">
        <v>4827</v>
      </c>
      <c r="BB51" s="1" t="s">
        <v>4828</v>
      </c>
      <c r="BC51" s="1" t="s">
        <v>4829</v>
      </c>
      <c r="BD51" s="1" t="s">
        <v>4830</v>
      </c>
      <c r="BE51" s="1" t="s">
        <v>4831</v>
      </c>
      <c r="BF51" s="1" t="s">
        <v>4832</v>
      </c>
      <c r="BG51" s="1" t="s">
        <v>4833</v>
      </c>
      <c r="BH51" s="1" t="s">
        <v>4834</v>
      </c>
      <c r="BI51" s="1" t="s">
        <v>4835</v>
      </c>
      <c r="BJ51" s="1" t="s">
        <v>4836</v>
      </c>
      <c r="BK51" s="1" t="s">
        <v>4837</v>
      </c>
      <c r="BL51" s="1" t="s">
        <v>4838</v>
      </c>
      <c r="BM51" s="1" t="s">
        <v>4839</v>
      </c>
      <c r="BN51" s="1" t="s">
        <v>4840</v>
      </c>
      <c r="BO51" s="1" t="s">
        <v>4841</v>
      </c>
      <c r="BP51" s="1" t="s">
        <v>4842</v>
      </c>
      <c r="BQ51" s="1" t="s">
        <v>4843</v>
      </c>
      <c r="BR51" s="1" t="s">
        <v>4844</v>
      </c>
    </row>
    <row r="52" spans="1:72" x14ac:dyDescent="0.2">
      <c r="A52" s="1" t="s">
        <v>4845</v>
      </c>
      <c r="B52" s="1" t="s">
        <v>4846</v>
      </c>
      <c r="C52" s="1" t="s">
        <v>4847</v>
      </c>
      <c r="D52" s="1" t="s">
        <v>4848</v>
      </c>
      <c r="E52" s="1" t="s">
        <v>4849</v>
      </c>
      <c r="F52" s="1" t="s">
        <v>4850</v>
      </c>
      <c r="G52" s="1" t="s">
        <v>4851</v>
      </c>
      <c r="H52" s="1" t="s">
        <v>4852</v>
      </c>
      <c r="I52" s="1" t="s">
        <v>4853</v>
      </c>
      <c r="J52" s="1" t="s">
        <v>4854</v>
      </c>
      <c r="K52" s="1" t="s">
        <v>4855</v>
      </c>
      <c r="L52" s="1" t="s">
        <v>4856</v>
      </c>
      <c r="M52" s="1" t="s">
        <v>4857</v>
      </c>
      <c r="N52" s="1" t="s">
        <v>4858</v>
      </c>
      <c r="O52" s="1" t="s">
        <v>4859</v>
      </c>
      <c r="P52" s="1" t="s">
        <v>4860</v>
      </c>
      <c r="Q52" s="1" t="s">
        <v>4861</v>
      </c>
      <c r="R52" s="1" t="s">
        <v>4862</v>
      </c>
      <c r="S52" s="1" t="s">
        <v>4863</v>
      </c>
      <c r="T52" s="1" t="s">
        <v>4864</v>
      </c>
      <c r="U52" s="1" t="s">
        <v>4865</v>
      </c>
      <c r="V52" s="1" t="s">
        <v>4866</v>
      </c>
      <c r="W52" s="1" t="s">
        <v>4867</v>
      </c>
      <c r="X52" s="1" t="s">
        <v>4868</v>
      </c>
      <c r="Y52" s="1" t="s">
        <v>4869</v>
      </c>
      <c r="Z52" s="1" t="s">
        <v>4870</v>
      </c>
      <c r="AA52" s="1" t="s">
        <v>4871</v>
      </c>
      <c r="AB52" s="1" t="s">
        <v>4872</v>
      </c>
      <c r="AC52" s="1" t="s">
        <v>4873</v>
      </c>
      <c r="AD52" s="1" t="s">
        <v>4874</v>
      </c>
      <c r="AE52" s="1" t="s">
        <v>4875</v>
      </c>
      <c r="AF52" s="1" t="s">
        <v>4876</v>
      </c>
      <c r="AG52" s="1" t="s">
        <v>4877</v>
      </c>
      <c r="AH52" s="1" t="s">
        <v>4878</v>
      </c>
      <c r="AI52" s="1" t="s">
        <v>4879</v>
      </c>
      <c r="AJ52" s="1" t="s">
        <v>4880</v>
      </c>
      <c r="AK52" s="1" t="s">
        <v>4881</v>
      </c>
      <c r="AL52" s="1" t="s">
        <v>4882</v>
      </c>
      <c r="AM52" s="1" t="s">
        <v>4883</v>
      </c>
      <c r="AN52" s="1" t="s">
        <v>4884</v>
      </c>
      <c r="AO52" s="1" t="s">
        <v>4885</v>
      </c>
      <c r="AP52" s="1" t="s">
        <v>4886</v>
      </c>
      <c r="AQ52" s="1" t="s">
        <v>4887</v>
      </c>
      <c r="AR52" s="1" t="s">
        <v>4888</v>
      </c>
      <c r="AS52" s="1" t="s">
        <v>4889</v>
      </c>
      <c r="AT52" s="1" t="s">
        <v>4890</v>
      </c>
      <c r="AU52" s="1" t="s">
        <v>4891</v>
      </c>
      <c r="AV52" s="1" t="s">
        <v>4892</v>
      </c>
      <c r="AW52" s="1" t="s">
        <v>4893</v>
      </c>
      <c r="AX52" s="1" t="s">
        <v>4894</v>
      </c>
      <c r="AY52" s="1" t="s">
        <v>4895</v>
      </c>
      <c r="AZ52" s="1" t="s">
        <v>4896</v>
      </c>
      <c r="BA52" s="1" t="s">
        <v>4897</v>
      </c>
      <c r="BB52" s="1" t="s">
        <v>4898</v>
      </c>
      <c r="BC52" s="1" t="s">
        <v>4899</v>
      </c>
      <c r="BD52" s="1" t="s">
        <v>4900</v>
      </c>
      <c r="BE52" s="1" t="s">
        <v>4901</v>
      </c>
      <c r="BF52" s="1" t="s">
        <v>4902</v>
      </c>
      <c r="BG52" s="1" t="s">
        <v>4903</v>
      </c>
      <c r="BH52" s="1" t="s">
        <v>4904</v>
      </c>
      <c r="BI52" s="1" t="s">
        <v>4905</v>
      </c>
      <c r="BJ52" s="1" t="s">
        <v>4906</v>
      </c>
      <c r="BK52" s="1" t="s">
        <v>4907</v>
      </c>
      <c r="BL52" s="1" t="s">
        <v>4908</v>
      </c>
      <c r="BM52" s="1" t="s">
        <v>4909</v>
      </c>
      <c r="BN52" s="1" t="s">
        <v>4910</v>
      </c>
      <c r="BO52" s="1" t="s">
        <v>4911</v>
      </c>
      <c r="BP52" s="1" t="s">
        <v>4912</v>
      </c>
      <c r="BQ52" s="1" t="s">
        <v>4913</v>
      </c>
    </row>
    <row r="53" spans="1:72" x14ac:dyDescent="0.2">
      <c r="A53" s="1" t="s">
        <v>4914</v>
      </c>
      <c r="B53" s="1" t="s">
        <v>4915</v>
      </c>
      <c r="C53" s="1" t="s">
        <v>4916</v>
      </c>
      <c r="D53" s="1" t="s">
        <v>4917</v>
      </c>
      <c r="E53" s="1" t="s">
        <v>4918</v>
      </c>
      <c r="F53" s="1" t="s">
        <v>4919</v>
      </c>
      <c r="G53" s="1" t="s">
        <v>4920</v>
      </c>
      <c r="H53" s="1" t="s">
        <v>4921</v>
      </c>
      <c r="I53" s="1" t="s">
        <v>4922</v>
      </c>
      <c r="J53" s="1" t="s">
        <v>4923</v>
      </c>
      <c r="K53" s="1" t="s">
        <v>4924</v>
      </c>
      <c r="L53" s="1" t="s">
        <v>4925</v>
      </c>
      <c r="M53" s="1" t="s">
        <v>4926</v>
      </c>
      <c r="N53" s="1" t="s">
        <v>4927</v>
      </c>
      <c r="O53" s="1" t="s">
        <v>4928</v>
      </c>
      <c r="P53" s="1" t="s">
        <v>4929</v>
      </c>
      <c r="Q53" s="1" t="s">
        <v>4930</v>
      </c>
      <c r="R53" s="1" t="s">
        <v>4931</v>
      </c>
      <c r="S53" s="1" t="s">
        <v>4932</v>
      </c>
      <c r="T53" s="1" t="s">
        <v>4933</v>
      </c>
      <c r="U53" s="1" t="s">
        <v>4934</v>
      </c>
      <c r="V53" s="1" t="s">
        <v>4935</v>
      </c>
      <c r="W53" s="1" t="s">
        <v>4936</v>
      </c>
      <c r="X53" s="1" t="s">
        <v>4937</v>
      </c>
      <c r="Y53" s="1" t="s">
        <v>4938</v>
      </c>
      <c r="Z53" s="1" t="s">
        <v>4939</v>
      </c>
      <c r="AA53" s="1" t="s">
        <v>4940</v>
      </c>
      <c r="AB53" s="1" t="s">
        <v>4941</v>
      </c>
      <c r="AC53" s="1" t="s">
        <v>4942</v>
      </c>
      <c r="AD53" s="1" t="s">
        <v>4943</v>
      </c>
      <c r="AE53" s="1" t="s">
        <v>4944</v>
      </c>
      <c r="AF53" s="1" t="s">
        <v>4945</v>
      </c>
      <c r="AG53" s="1" t="s">
        <v>4946</v>
      </c>
      <c r="AH53" s="1" t="s">
        <v>4947</v>
      </c>
      <c r="AI53" s="1" t="s">
        <v>4948</v>
      </c>
      <c r="AJ53" s="1" t="s">
        <v>4949</v>
      </c>
      <c r="AK53" s="1" t="s">
        <v>4950</v>
      </c>
      <c r="AL53" s="1" t="s">
        <v>4951</v>
      </c>
      <c r="AM53" s="1" t="s">
        <v>4952</v>
      </c>
      <c r="AN53" s="1" t="s">
        <v>4953</v>
      </c>
      <c r="AO53" s="1" t="s">
        <v>4954</v>
      </c>
      <c r="AP53" s="1" t="s">
        <v>4955</v>
      </c>
      <c r="AQ53" s="1" t="s">
        <v>4956</v>
      </c>
      <c r="AR53" s="1" t="s">
        <v>4957</v>
      </c>
      <c r="AS53" s="1" t="s">
        <v>4958</v>
      </c>
      <c r="AT53" s="1" t="s">
        <v>4959</v>
      </c>
      <c r="AU53" s="1" t="s">
        <v>4960</v>
      </c>
      <c r="AV53" s="1" t="s">
        <v>4961</v>
      </c>
      <c r="AW53" s="1" t="s">
        <v>4962</v>
      </c>
      <c r="AX53" s="1" t="s">
        <v>4963</v>
      </c>
      <c r="AY53" s="1" t="s">
        <v>4964</v>
      </c>
      <c r="AZ53" s="1" t="s">
        <v>4965</v>
      </c>
      <c r="BA53" s="1" t="s">
        <v>4966</v>
      </c>
      <c r="BB53" s="1" t="s">
        <v>4967</v>
      </c>
      <c r="BC53" s="1" t="s">
        <v>4968</v>
      </c>
      <c r="BD53" s="1" t="s">
        <v>4969</v>
      </c>
      <c r="BE53" s="1" t="s">
        <v>4970</v>
      </c>
      <c r="BF53" s="1" t="s">
        <v>4971</v>
      </c>
      <c r="BG53" s="1" t="s">
        <v>4972</v>
      </c>
      <c r="BH53" s="1" t="s">
        <v>4973</v>
      </c>
      <c r="BI53" s="1" t="s">
        <v>4974</v>
      </c>
      <c r="BJ53" s="1" t="s">
        <v>4975</v>
      </c>
      <c r="BK53" s="1" t="s">
        <v>4976</v>
      </c>
      <c r="BL53" s="1" t="s">
        <v>4977</v>
      </c>
      <c r="BM53" s="1" t="s">
        <v>4978</v>
      </c>
      <c r="BN53" s="1" t="s">
        <v>4979</v>
      </c>
      <c r="BO53" s="1" t="s">
        <v>4980</v>
      </c>
      <c r="BP53" s="1" t="s">
        <v>4981</v>
      </c>
    </row>
    <row r="54" spans="1:72" x14ac:dyDescent="0.2">
      <c r="A54" s="1" t="s">
        <v>4982</v>
      </c>
      <c r="B54" s="1" t="s">
        <v>4983</v>
      </c>
      <c r="C54" s="1" t="s">
        <v>4984</v>
      </c>
      <c r="D54" s="1" t="s">
        <v>4985</v>
      </c>
      <c r="E54" s="1" t="s">
        <v>4986</v>
      </c>
      <c r="F54" s="1" t="s">
        <v>4987</v>
      </c>
      <c r="G54" s="1" t="s">
        <v>4988</v>
      </c>
      <c r="H54" s="1" t="s">
        <v>4989</v>
      </c>
      <c r="I54" s="1" t="s">
        <v>4990</v>
      </c>
      <c r="J54" s="1" t="s">
        <v>4991</v>
      </c>
      <c r="K54" s="1" t="s">
        <v>4992</v>
      </c>
      <c r="L54" s="1" t="s">
        <v>4993</v>
      </c>
      <c r="M54" s="1" t="s">
        <v>4994</v>
      </c>
      <c r="N54" s="1" t="s">
        <v>4995</v>
      </c>
      <c r="O54" s="1" t="s">
        <v>4996</v>
      </c>
      <c r="P54" s="1" t="s">
        <v>4997</v>
      </c>
      <c r="Q54" s="1" t="s">
        <v>4998</v>
      </c>
      <c r="R54" s="1" t="s">
        <v>4999</v>
      </c>
      <c r="S54" s="1" t="s">
        <v>5000</v>
      </c>
      <c r="T54" s="1" t="s">
        <v>5001</v>
      </c>
      <c r="U54" s="1" t="s">
        <v>5002</v>
      </c>
      <c r="V54" s="1" t="s">
        <v>5003</v>
      </c>
      <c r="W54" s="1" t="s">
        <v>5004</v>
      </c>
      <c r="X54" s="1" t="s">
        <v>5005</v>
      </c>
      <c r="Y54" s="1" t="s">
        <v>5006</v>
      </c>
      <c r="Z54" s="1" t="s">
        <v>5007</v>
      </c>
      <c r="AA54" s="1" t="s">
        <v>5008</v>
      </c>
      <c r="AB54" s="1" t="s">
        <v>5009</v>
      </c>
      <c r="AC54" s="1" t="s">
        <v>5010</v>
      </c>
      <c r="AD54" s="1" t="s">
        <v>5011</v>
      </c>
      <c r="AE54" s="1" t="s">
        <v>5012</v>
      </c>
      <c r="AF54" s="1" t="s">
        <v>5013</v>
      </c>
      <c r="AG54" s="1" t="s">
        <v>5014</v>
      </c>
      <c r="AH54" s="1" t="s">
        <v>5015</v>
      </c>
      <c r="AI54" s="1" t="s">
        <v>5016</v>
      </c>
      <c r="AJ54" s="1" t="s">
        <v>5017</v>
      </c>
      <c r="AK54" s="1" t="s">
        <v>5018</v>
      </c>
      <c r="AL54" s="1" t="s">
        <v>5019</v>
      </c>
      <c r="AM54" s="1" t="s">
        <v>5020</v>
      </c>
      <c r="AN54" s="1" t="s">
        <v>5021</v>
      </c>
      <c r="AO54" s="1" t="s">
        <v>5022</v>
      </c>
      <c r="AP54" s="1" t="s">
        <v>5023</v>
      </c>
      <c r="AQ54" s="1" t="s">
        <v>5024</v>
      </c>
      <c r="AR54" s="1" t="s">
        <v>5025</v>
      </c>
      <c r="AS54" s="1" t="s">
        <v>5026</v>
      </c>
      <c r="AT54" s="1" t="s">
        <v>5027</v>
      </c>
      <c r="AU54" s="1" t="s">
        <v>5028</v>
      </c>
      <c r="AV54" s="1" t="s">
        <v>5029</v>
      </c>
      <c r="AW54" s="1" t="s">
        <v>5030</v>
      </c>
      <c r="AX54" s="1" t="s">
        <v>5031</v>
      </c>
      <c r="AY54" s="1" t="s">
        <v>5032</v>
      </c>
      <c r="AZ54" s="1" t="s">
        <v>5033</v>
      </c>
      <c r="BA54" s="1" t="s">
        <v>5034</v>
      </c>
      <c r="BB54" s="1" t="s">
        <v>5035</v>
      </c>
      <c r="BC54" s="1" t="s">
        <v>5036</v>
      </c>
      <c r="BD54" s="1" t="s">
        <v>5037</v>
      </c>
      <c r="BE54" s="1" t="s">
        <v>5038</v>
      </c>
      <c r="BF54" s="1" t="s">
        <v>5039</v>
      </c>
      <c r="BG54" s="1" t="s">
        <v>5040</v>
      </c>
      <c r="BH54" s="1" t="s">
        <v>5041</v>
      </c>
      <c r="BI54" s="1" t="s">
        <v>5042</v>
      </c>
      <c r="BJ54" s="1" t="s">
        <v>5043</v>
      </c>
      <c r="BK54" s="1" t="s">
        <v>5044</v>
      </c>
      <c r="BL54" s="1" t="s">
        <v>5045</v>
      </c>
      <c r="BM54" s="1" t="s">
        <v>5046</v>
      </c>
      <c r="BN54" s="1" t="s">
        <v>5047</v>
      </c>
      <c r="BO54" s="1" t="s">
        <v>5048</v>
      </c>
    </row>
    <row r="55" spans="1:72" x14ac:dyDescent="0.2">
      <c r="A55" s="1" t="s">
        <v>5049</v>
      </c>
      <c r="B55" s="1" t="s">
        <v>5050</v>
      </c>
      <c r="C55" s="1" t="s">
        <v>5051</v>
      </c>
      <c r="D55" s="1" t="s">
        <v>5052</v>
      </c>
      <c r="E55" s="1" t="s">
        <v>5053</v>
      </c>
      <c r="F55" s="1" t="s">
        <v>5054</v>
      </c>
      <c r="G55" s="1" t="s">
        <v>5055</v>
      </c>
      <c r="H55" s="1" t="s">
        <v>5056</v>
      </c>
      <c r="I55" s="1" t="s">
        <v>5057</v>
      </c>
      <c r="J55" s="1" t="s">
        <v>5058</v>
      </c>
      <c r="K55" s="1" t="s">
        <v>5059</v>
      </c>
      <c r="L55" s="1" t="s">
        <v>5060</v>
      </c>
      <c r="M55" s="1" t="s">
        <v>5061</v>
      </c>
      <c r="N55" s="1" t="s">
        <v>5062</v>
      </c>
      <c r="O55" s="1" t="s">
        <v>5063</v>
      </c>
      <c r="P55" s="1" t="s">
        <v>5064</v>
      </c>
      <c r="Q55" s="1" t="s">
        <v>5065</v>
      </c>
      <c r="R55" s="1" t="s">
        <v>5066</v>
      </c>
      <c r="S55" s="1" t="s">
        <v>5067</v>
      </c>
      <c r="T55" s="1" t="s">
        <v>5068</v>
      </c>
      <c r="U55" s="1" t="s">
        <v>5069</v>
      </c>
      <c r="V55" s="1" t="s">
        <v>5070</v>
      </c>
      <c r="W55" s="1" t="s">
        <v>5071</v>
      </c>
      <c r="X55" s="1" t="s">
        <v>5072</v>
      </c>
      <c r="Y55" s="1" t="s">
        <v>5073</v>
      </c>
      <c r="Z55" s="1" t="s">
        <v>5074</v>
      </c>
      <c r="AA55" s="1" t="s">
        <v>5075</v>
      </c>
      <c r="AB55" s="1" t="s">
        <v>5076</v>
      </c>
      <c r="AC55" s="1" t="s">
        <v>5077</v>
      </c>
      <c r="AD55" s="1" t="s">
        <v>5078</v>
      </c>
      <c r="AE55" s="1" t="s">
        <v>5079</v>
      </c>
      <c r="AF55" s="1" t="s">
        <v>5080</v>
      </c>
      <c r="AG55" s="1" t="s">
        <v>5081</v>
      </c>
      <c r="AH55" s="1" t="s">
        <v>5082</v>
      </c>
      <c r="AI55" s="1" t="s">
        <v>5083</v>
      </c>
      <c r="AJ55" s="1" t="s">
        <v>5084</v>
      </c>
      <c r="AK55" s="1" t="s">
        <v>5085</v>
      </c>
      <c r="AL55" s="1" t="s">
        <v>5086</v>
      </c>
      <c r="AM55" s="1" t="s">
        <v>5087</v>
      </c>
      <c r="AN55" s="1" t="s">
        <v>5088</v>
      </c>
      <c r="AO55" s="1" t="s">
        <v>5089</v>
      </c>
      <c r="AP55" s="1" t="s">
        <v>5090</v>
      </c>
      <c r="AQ55" s="1" t="s">
        <v>5091</v>
      </c>
      <c r="AR55" s="1" t="s">
        <v>5092</v>
      </c>
      <c r="AS55" s="1" t="s">
        <v>5093</v>
      </c>
      <c r="AT55" s="1" t="s">
        <v>5094</v>
      </c>
      <c r="AU55" s="1" t="s">
        <v>5095</v>
      </c>
      <c r="AV55" s="1" t="s">
        <v>5096</v>
      </c>
      <c r="AW55" s="1" t="s">
        <v>5097</v>
      </c>
      <c r="AX55" s="1" t="s">
        <v>5098</v>
      </c>
      <c r="AY55" s="1" t="s">
        <v>5099</v>
      </c>
      <c r="AZ55" s="1" t="s">
        <v>5100</v>
      </c>
      <c r="BA55" s="1" t="s">
        <v>5101</v>
      </c>
      <c r="BB55" s="1" t="s">
        <v>5102</v>
      </c>
      <c r="BC55" s="1" t="s">
        <v>5103</v>
      </c>
      <c r="BD55" s="1" t="s">
        <v>5104</v>
      </c>
      <c r="BE55" s="1" t="s">
        <v>5105</v>
      </c>
      <c r="BF55" s="1" t="s">
        <v>5106</v>
      </c>
      <c r="BG55" s="1" t="s">
        <v>5107</v>
      </c>
      <c r="BH55" s="1" t="s">
        <v>5108</v>
      </c>
      <c r="BI55" s="1" t="s">
        <v>5109</v>
      </c>
      <c r="BJ55" s="1" t="s">
        <v>5110</v>
      </c>
      <c r="BK55" s="1" t="s">
        <v>5111</v>
      </c>
      <c r="BL55" s="1" t="s">
        <v>5112</v>
      </c>
      <c r="BM55" s="1" t="s">
        <v>5113</v>
      </c>
      <c r="BN55" s="1" t="s">
        <v>5114</v>
      </c>
    </row>
    <row r="56" spans="1:72" x14ac:dyDescent="0.2">
      <c r="A56" s="1" t="s">
        <v>5115</v>
      </c>
      <c r="B56" s="1" t="s">
        <v>5116</v>
      </c>
      <c r="C56" s="1" t="s">
        <v>5117</v>
      </c>
      <c r="D56" s="1" t="s">
        <v>5118</v>
      </c>
      <c r="E56" s="1" t="s">
        <v>5119</v>
      </c>
      <c r="F56" s="1" t="s">
        <v>5120</v>
      </c>
      <c r="G56" s="1" t="s">
        <v>5121</v>
      </c>
      <c r="H56" s="1" t="s">
        <v>5122</v>
      </c>
      <c r="I56" s="1" t="s">
        <v>5123</v>
      </c>
      <c r="J56" s="1" t="s">
        <v>5124</v>
      </c>
      <c r="K56" s="1" t="s">
        <v>5125</v>
      </c>
      <c r="L56" s="1" t="s">
        <v>5126</v>
      </c>
      <c r="M56" s="1" t="s">
        <v>5127</v>
      </c>
      <c r="N56" s="1" t="s">
        <v>5128</v>
      </c>
      <c r="O56" s="1" t="s">
        <v>5129</v>
      </c>
      <c r="P56" s="1" t="s">
        <v>5130</v>
      </c>
      <c r="Q56" s="1" t="s">
        <v>5131</v>
      </c>
      <c r="R56" s="1" t="s">
        <v>5132</v>
      </c>
      <c r="S56" s="1" t="s">
        <v>5133</v>
      </c>
      <c r="T56" s="1" t="s">
        <v>5134</v>
      </c>
      <c r="U56" s="1" t="s">
        <v>5135</v>
      </c>
      <c r="V56" s="1" t="s">
        <v>5136</v>
      </c>
      <c r="W56" s="1" t="s">
        <v>5137</v>
      </c>
      <c r="X56" s="1" t="s">
        <v>5138</v>
      </c>
      <c r="Y56" s="1" t="s">
        <v>5139</v>
      </c>
      <c r="Z56" s="1" t="s">
        <v>5140</v>
      </c>
      <c r="AA56" s="1" t="s">
        <v>5141</v>
      </c>
      <c r="AB56" s="1" t="s">
        <v>5142</v>
      </c>
      <c r="AC56" s="1" t="s">
        <v>5143</v>
      </c>
      <c r="AD56" s="1" t="s">
        <v>5144</v>
      </c>
      <c r="AE56" s="1" t="s">
        <v>5145</v>
      </c>
      <c r="AF56" s="1" t="s">
        <v>5146</v>
      </c>
      <c r="AG56" s="1" t="s">
        <v>5147</v>
      </c>
      <c r="AH56" s="1" t="s">
        <v>5148</v>
      </c>
      <c r="AI56" s="1" t="s">
        <v>5149</v>
      </c>
      <c r="AJ56" s="1" t="s">
        <v>5150</v>
      </c>
      <c r="AK56" s="1" t="s">
        <v>5151</v>
      </c>
      <c r="AL56" s="1" t="s">
        <v>5152</v>
      </c>
      <c r="AM56" s="1" t="s">
        <v>5153</v>
      </c>
      <c r="AN56" s="1" t="s">
        <v>5154</v>
      </c>
      <c r="AO56" s="1" t="s">
        <v>5155</v>
      </c>
      <c r="AP56" s="1" t="s">
        <v>5156</v>
      </c>
      <c r="AQ56" s="1" t="s">
        <v>5157</v>
      </c>
      <c r="AR56" s="1" t="s">
        <v>5158</v>
      </c>
      <c r="AS56" s="1" t="s">
        <v>5159</v>
      </c>
      <c r="AT56" s="1" t="s">
        <v>5160</v>
      </c>
      <c r="AU56" s="1" t="s">
        <v>5161</v>
      </c>
      <c r="AV56" s="1" t="s">
        <v>5162</v>
      </c>
      <c r="AW56" s="1" t="s">
        <v>5163</v>
      </c>
      <c r="AX56" s="1" t="s">
        <v>5164</v>
      </c>
      <c r="AY56" s="1" t="s">
        <v>5165</v>
      </c>
      <c r="AZ56" s="1" t="s">
        <v>5166</v>
      </c>
      <c r="BA56" s="1" t="s">
        <v>5167</v>
      </c>
      <c r="BB56" s="1" t="s">
        <v>5168</v>
      </c>
      <c r="BC56" s="1" t="s">
        <v>5169</v>
      </c>
      <c r="BD56" s="1" t="s">
        <v>5170</v>
      </c>
      <c r="BE56" s="1" t="s">
        <v>5171</v>
      </c>
      <c r="BF56" s="1" t="s">
        <v>5172</v>
      </c>
      <c r="BG56" s="1" t="s">
        <v>5173</v>
      </c>
      <c r="BH56" s="1" t="s">
        <v>5174</v>
      </c>
      <c r="BI56" s="1" t="s">
        <v>5175</v>
      </c>
      <c r="BJ56" s="1" t="s">
        <v>5176</v>
      </c>
      <c r="BK56" s="1" t="s">
        <v>5177</v>
      </c>
      <c r="BL56" s="1" t="s">
        <v>5178</v>
      </c>
      <c r="BM56" s="1" t="s">
        <v>5179</v>
      </c>
    </row>
    <row r="57" spans="1:72" x14ac:dyDescent="0.2">
      <c r="A57" s="1" t="s">
        <v>5180</v>
      </c>
      <c r="B57" s="1" t="s">
        <v>5181</v>
      </c>
      <c r="C57" s="1" t="s">
        <v>5182</v>
      </c>
      <c r="D57" s="1" t="s">
        <v>5183</v>
      </c>
      <c r="E57" s="1" t="s">
        <v>5184</v>
      </c>
      <c r="F57" s="1" t="s">
        <v>5185</v>
      </c>
      <c r="G57" s="1" t="s">
        <v>5186</v>
      </c>
      <c r="H57" s="1" t="s">
        <v>5187</v>
      </c>
      <c r="I57" s="1" t="s">
        <v>5188</v>
      </c>
      <c r="J57" s="1" t="s">
        <v>5189</v>
      </c>
      <c r="K57" s="1" t="s">
        <v>5190</v>
      </c>
      <c r="L57" s="1" t="s">
        <v>5191</v>
      </c>
      <c r="M57" s="1" t="s">
        <v>5192</v>
      </c>
      <c r="N57" s="1" t="s">
        <v>5193</v>
      </c>
      <c r="O57" s="1" t="s">
        <v>5194</v>
      </c>
      <c r="P57" s="1" t="s">
        <v>5195</v>
      </c>
      <c r="Q57" s="1" t="s">
        <v>5196</v>
      </c>
      <c r="R57" s="1" t="s">
        <v>5197</v>
      </c>
      <c r="S57" s="1" t="s">
        <v>5198</v>
      </c>
      <c r="T57" s="1" t="s">
        <v>5199</v>
      </c>
      <c r="U57" s="1" t="s">
        <v>5200</v>
      </c>
      <c r="V57" s="1" t="s">
        <v>5201</v>
      </c>
      <c r="W57" s="1" t="s">
        <v>5202</v>
      </c>
      <c r="X57" s="1" t="s">
        <v>5203</v>
      </c>
      <c r="Y57" s="1" t="s">
        <v>5204</v>
      </c>
      <c r="Z57" s="1" t="s">
        <v>5205</v>
      </c>
      <c r="AA57" s="1" t="s">
        <v>5206</v>
      </c>
      <c r="AB57" s="1" t="s">
        <v>5207</v>
      </c>
      <c r="AC57" s="1" t="s">
        <v>5208</v>
      </c>
      <c r="AD57" s="1" t="s">
        <v>5209</v>
      </c>
      <c r="AE57" s="1" t="s">
        <v>5210</v>
      </c>
      <c r="AF57" s="1" t="s">
        <v>5211</v>
      </c>
      <c r="AG57" s="1" t="s">
        <v>5212</v>
      </c>
      <c r="AH57" s="1" t="s">
        <v>5213</v>
      </c>
      <c r="AI57" s="1" t="s">
        <v>5214</v>
      </c>
      <c r="AJ57" s="1" t="s">
        <v>5215</v>
      </c>
      <c r="AK57" s="1" t="s">
        <v>5216</v>
      </c>
      <c r="AL57" s="1" t="s">
        <v>5217</v>
      </c>
      <c r="AM57" s="1" t="s">
        <v>5218</v>
      </c>
      <c r="AN57" s="1" t="s">
        <v>5219</v>
      </c>
      <c r="AO57" s="1" t="s">
        <v>5220</v>
      </c>
      <c r="AP57" s="1" t="s">
        <v>5221</v>
      </c>
      <c r="AQ57" s="1" t="s">
        <v>5222</v>
      </c>
      <c r="AR57" s="1" t="s">
        <v>5223</v>
      </c>
      <c r="AS57" s="1" t="s">
        <v>5224</v>
      </c>
      <c r="AT57" s="1" t="s">
        <v>5225</v>
      </c>
      <c r="AU57" s="1" t="s">
        <v>5226</v>
      </c>
      <c r="AV57" s="1" t="s">
        <v>5227</v>
      </c>
      <c r="AW57" s="1" t="s">
        <v>5228</v>
      </c>
      <c r="AX57" s="1" t="s">
        <v>5229</v>
      </c>
      <c r="AY57" s="1" t="s">
        <v>5230</v>
      </c>
      <c r="AZ57" s="1" t="s">
        <v>5231</v>
      </c>
      <c r="BA57" s="1" t="s">
        <v>5232</v>
      </c>
      <c r="BB57" s="1" t="s">
        <v>5233</v>
      </c>
      <c r="BC57" s="1" t="s">
        <v>5234</v>
      </c>
      <c r="BD57" s="1" t="s">
        <v>5235</v>
      </c>
      <c r="BE57" s="1" t="s">
        <v>5236</v>
      </c>
      <c r="BF57" s="1" t="s">
        <v>5237</v>
      </c>
      <c r="BG57" s="1" t="s">
        <v>5238</v>
      </c>
      <c r="BH57" s="1" t="s">
        <v>5239</v>
      </c>
      <c r="BI57" s="1" t="s">
        <v>5240</v>
      </c>
      <c r="BJ57" s="1" t="s">
        <v>5241</v>
      </c>
      <c r="BK57" s="1" t="s">
        <v>5242</v>
      </c>
      <c r="BL57" s="1" t="s">
        <v>5243</v>
      </c>
    </row>
    <row r="58" spans="1:72" x14ac:dyDescent="0.2">
      <c r="A58" s="1" t="s">
        <v>5244</v>
      </c>
      <c r="B58" s="1" t="s">
        <v>5245</v>
      </c>
      <c r="C58" s="1" t="s">
        <v>5246</v>
      </c>
      <c r="D58" s="1" t="s">
        <v>5247</v>
      </c>
      <c r="E58" s="1" t="s">
        <v>5248</v>
      </c>
      <c r="F58" s="1" t="s">
        <v>5249</v>
      </c>
      <c r="G58" s="1" t="s">
        <v>5250</v>
      </c>
      <c r="H58" s="1" t="s">
        <v>5251</v>
      </c>
      <c r="I58" s="1" t="s">
        <v>5252</v>
      </c>
      <c r="J58" s="1" t="s">
        <v>5253</v>
      </c>
      <c r="K58" s="1" t="s">
        <v>5254</v>
      </c>
      <c r="L58" s="1" t="s">
        <v>5255</v>
      </c>
      <c r="M58" s="1" t="s">
        <v>5256</v>
      </c>
      <c r="N58" s="1" t="s">
        <v>5257</v>
      </c>
      <c r="O58" s="1" t="s">
        <v>5258</v>
      </c>
      <c r="P58" s="1" t="s">
        <v>5259</v>
      </c>
      <c r="Q58" s="1" t="s">
        <v>5260</v>
      </c>
      <c r="R58" s="1" t="s">
        <v>5261</v>
      </c>
      <c r="S58" s="1" t="s">
        <v>5262</v>
      </c>
      <c r="T58" s="1" t="s">
        <v>5263</v>
      </c>
      <c r="U58" s="1" t="s">
        <v>5264</v>
      </c>
      <c r="V58" s="1" t="s">
        <v>5265</v>
      </c>
      <c r="W58" s="1" t="s">
        <v>5266</v>
      </c>
      <c r="X58" s="1" t="s">
        <v>5267</v>
      </c>
      <c r="Y58" s="1" t="s">
        <v>5268</v>
      </c>
      <c r="Z58" s="1" t="s">
        <v>5269</v>
      </c>
      <c r="AA58" s="1" t="s">
        <v>5270</v>
      </c>
      <c r="AB58" s="1" t="s">
        <v>5271</v>
      </c>
      <c r="AC58" s="1" t="s">
        <v>5272</v>
      </c>
      <c r="AD58" s="1" t="s">
        <v>5273</v>
      </c>
      <c r="AE58" s="1" t="s">
        <v>5274</v>
      </c>
      <c r="AF58" s="1" t="s">
        <v>5275</v>
      </c>
      <c r="AG58" s="1" t="s">
        <v>5276</v>
      </c>
      <c r="AH58" s="1" t="s">
        <v>5277</v>
      </c>
      <c r="AI58" s="1" t="s">
        <v>5278</v>
      </c>
      <c r="AJ58" s="1" t="s">
        <v>5279</v>
      </c>
      <c r="AK58" s="1" t="s">
        <v>5280</v>
      </c>
      <c r="AL58" s="1" t="s">
        <v>5281</v>
      </c>
      <c r="AM58" s="1" t="s">
        <v>5282</v>
      </c>
      <c r="AN58" s="1" t="s">
        <v>5283</v>
      </c>
      <c r="AO58" s="1" t="s">
        <v>5284</v>
      </c>
      <c r="AP58" s="1" t="s">
        <v>5285</v>
      </c>
      <c r="AQ58" s="1" t="s">
        <v>5286</v>
      </c>
      <c r="AR58" s="1" t="s">
        <v>5287</v>
      </c>
      <c r="AS58" s="1" t="s">
        <v>5288</v>
      </c>
      <c r="AT58" s="1" t="s">
        <v>5289</v>
      </c>
      <c r="AU58" s="1" t="s">
        <v>5290</v>
      </c>
      <c r="AV58" s="1" t="s">
        <v>5291</v>
      </c>
      <c r="AW58" s="1" t="s">
        <v>5292</v>
      </c>
      <c r="AX58" s="1" t="s">
        <v>5293</v>
      </c>
      <c r="AY58" s="1" t="s">
        <v>5294</v>
      </c>
      <c r="AZ58" s="1" t="s">
        <v>5295</v>
      </c>
      <c r="BA58" s="1" t="s">
        <v>5296</v>
      </c>
      <c r="BB58" s="1" t="s">
        <v>5297</v>
      </c>
      <c r="BC58" s="1" t="s">
        <v>5298</v>
      </c>
      <c r="BD58" s="1" t="s">
        <v>5299</v>
      </c>
      <c r="BE58" s="1" t="s">
        <v>5300</v>
      </c>
      <c r="BF58" s="1" t="s">
        <v>5301</v>
      </c>
      <c r="BG58" s="1" t="s">
        <v>5302</v>
      </c>
      <c r="BH58" s="1" t="s">
        <v>5303</v>
      </c>
      <c r="BI58" s="1" t="s">
        <v>5304</v>
      </c>
      <c r="BJ58" s="1" t="s">
        <v>5305</v>
      </c>
      <c r="BK58" s="1" t="s">
        <v>5306</v>
      </c>
    </row>
    <row r="59" spans="1:72" x14ac:dyDescent="0.2">
      <c r="A59" s="1" t="s">
        <v>5307</v>
      </c>
      <c r="B59" s="1" t="s">
        <v>5308</v>
      </c>
      <c r="C59" s="1" t="s">
        <v>5309</v>
      </c>
      <c r="D59" s="1" t="s">
        <v>5310</v>
      </c>
      <c r="E59" s="1" t="s">
        <v>5311</v>
      </c>
      <c r="F59" s="1" t="s">
        <v>5312</v>
      </c>
      <c r="G59" s="1" t="s">
        <v>5313</v>
      </c>
      <c r="H59" s="1" t="s">
        <v>5314</v>
      </c>
      <c r="I59" s="1" t="s">
        <v>5315</v>
      </c>
      <c r="J59" s="1" t="s">
        <v>5316</v>
      </c>
      <c r="K59" s="1" t="s">
        <v>5317</v>
      </c>
      <c r="L59" s="1" t="s">
        <v>5318</v>
      </c>
      <c r="M59" s="1" t="s">
        <v>5319</v>
      </c>
      <c r="N59" s="1" t="s">
        <v>5320</v>
      </c>
      <c r="O59" s="1" t="s">
        <v>5321</v>
      </c>
      <c r="P59" s="1" t="s">
        <v>5322</v>
      </c>
      <c r="Q59" s="1" t="s">
        <v>5323</v>
      </c>
      <c r="R59" s="1" t="s">
        <v>5324</v>
      </c>
      <c r="S59" s="1" t="s">
        <v>5325</v>
      </c>
      <c r="T59" s="1" t="s">
        <v>5326</v>
      </c>
      <c r="U59" s="1" t="s">
        <v>5327</v>
      </c>
      <c r="V59" s="1" t="s">
        <v>5328</v>
      </c>
      <c r="W59" s="1" t="s">
        <v>5329</v>
      </c>
      <c r="X59" s="1" t="s">
        <v>5330</v>
      </c>
      <c r="Y59" s="1" t="s">
        <v>5331</v>
      </c>
      <c r="Z59" s="1" t="s">
        <v>5332</v>
      </c>
      <c r="AA59" s="1" t="s">
        <v>5333</v>
      </c>
      <c r="AB59" s="1" t="s">
        <v>5334</v>
      </c>
      <c r="AC59" s="1" t="s">
        <v>5335</v>
      </c>
      <c r="AD59" s="1" t="s">
        <v>5336</v>
      </c>
      <c r="AE59" s="1" t="s">
        <v>5337</v>
      </c>
      <c r="AF59" s="1" t="s">
        <v>5338</v>
      </c>
      <c r="AG59" s="1" t="s">
        <v>5339</v>
      </c>
      <c r="AH59" s="1" t="s">
        <v>5340</v>
      </c>
      <c r="AI59" s="1" t="s">
        <v>5341</v>
      </c>
      <c r="AJ59" s="1" t="s">
        <v>5342</v>
      </c>
      <c r="AK59" s="1" t="s">
        <v>5343</v>
      </c>
      <c r="AL59" s="1" t="s">
        <v>5344</v>
      </c>
      <c r="AM59" s="1" t="s">
        <v>5345</v>
      </c>
      <c r="AN59" s="1" t="s">
        <v>5346</v>
      </c>
      <c r="AO59" s="1" t="s">
        <v>5347</v>
      </c>
      <c r="AP59" s="1" t="s">
        <v>5348</v>
      </c>
      <c r="AQ59" s="1" t="s">
        <v>5349</v>
      </c>
      <c r="AR59" s="1" t="s">
        <v>5350</v>
      </c>
      <c r="AS59" s="1" t="s">
        <v>5351</v>
      </c>
      <c r="AT59" s="1" t="s">
        <v>5352</v>
      </c>
      <c r="AU59" s="1" t="s">
        <v>5353</v>
      </c>
      <c r="AV59" s="1" t="s">
        <v>5354</v>
      </c>
      <c r="AW59" s="1" t="s">
        <v>5355</v>
      </c>
      <c r="AX59" s="1" t="s">
        <v>5356</v>
      </c>
      <c r="AY59" s="1" t="s">
        <v>5357</v>
      </c>
      <c r="AZ59" s="1" t="s">
        <v>5358</v>
      </c>
      <c r="BA59" s="1" t="s">
        <v>5359</v>
      </c>
      <c r="BB59" s="1" t="s">
        <v>5360</v>
      </c>
      <c r="BC59" s="1" t="s">
        <v>5361</v>
      </c>
      <c r="BD59" s="1" t="s">
        <v>5362</v>
      </c>
      <c r="BE59" s="1" t="s">
        <v>5363</v>
      </c>
      <c r="BF59" s="1" t="s">
        <v>5364</v>
      </c>
      <c r="BG59" s="1" t="s">
        <v>5365</v>
      </c>
      <c r="BH59" s="1" t="s">
        <v>5366</v>
      </c>
      <c r="BI59" s="1" t="s">
        <v>5367</v>
      </c>
      <c r="BJ59" s="1" t="s">
        <v>5368</v>
      </c>
    </row>
    <row r="60" spans="1:72" x14ac:dyDescent="0.2">
      <c r="A60" s="1" t="s">
        <v>5369</v>
      </c>
      <c r="B60" s="1" t="s">
        <v>5370</v>
      </c>
      <c r="C60" s="1" t="s">
        <v>5371</v>
      </c>
      <c r="D60" s="1" t="s">
        <v>5372</v>
      </c>
      <c r="E60" s="1" t="s">
        <v>5373</v>
      </c>
      <c r="F60" s="1" t="s">
        <v>5374</v>
      </c>
      <c r="G60" s="1" t="s">
        <v>5375</v>
      </c>
      <c r="H60" s="1" t="s">
        <v>5376</v>
      </c>
      <c r="I60" s="1" t="s">
        <v>5377</v>
      </c>
      <c r="J60" s="1" t="s">
        <v>5378</v>
      </c>
      <c r="K60" s="1" t="s">
        <v>5379</v>
      </c>
      <c r="L60" s="1" t="s">
        <v>5380</v>
      </c>
      <c r="M60" s="1" t="s">
        <v>5381</v>
      </c>
      <c r="N60" s="1" t="s">
        <v>5382</v>
      </c>
      <c r="O60" s="1" t="s">
        <v>5383</v>
      </c>
      <c r="P60" s="1" t="s">
        <v>5384</v>
      </c>
      <c r="Q60" s="1" t="s">
        <v>5385</v>
      </c>
      <c r="R60" s="1" t="s">
        <v>5386</v>
      </c>
      <c r="S60" s="1" t="s">
        <v>5387</v>
      </c>
      <c r="T60" s="1" t="s">
        <v>5388</v>
      </c>
      <c r="U60" s="1" t="s">
        <v>5389</v>
      </c>
      <c r="V60" s="1" t="s">
        <v>5390</v>
      </c>
      <c r="W60" s="1" t="s">
        <v>5391</v>
      </c>
      <c r="X60" s="1" t="s">
        <v>5392</v>
      </c>
      <c r="Y60" s="1" t="s">
        <v>5393</v>
      </c>
      <c r="Z60" s="1" t="s">
        <v>5394</v>
      </c>
      <c r="AA60" s="1" t="s">
        <v>5395</v>
      </c>
      <c r="AB60" s="1" t="s">
        <v>5396</v>
      </c>
      <c r="AC60" s="1" t="s">
        <v>5397</v>
      </c>
      <c r="AD60" s="1" t="s">
        <v>5398</v>
      </c>
      <c r="AE60" s="1" t="s">
        <v>5399</v>
      </c>
      <c r="AF60" s="1" t="s">
        <v>5400</v>
      </c>
      <c r="AG60" s="1" t="s">
        <v>5401</v>
      </c>
      <c r="AH60" s="1" t="s">
        <v>5402</v>
      </c>
      <c r="AI60" s="1" t="s">
        <v>5403</v>
      </c>
      <c r="AJ60" s="1" t="s">
        <v>5404</v>
      </c>
      <c r="AK60" s="1" t="s">
        <v>5405</v>
      </c>
      <c r="AL60" s="1" t="s">
        <v>5406</v>
      </c>
      <c r="AM60" s="1" t="s">
        <v>5407</v>
      </c>
      <c r="AN60" s="1" t="s">
        <v>5408</v>
      </c>
      <c r="AO60" s="1" t="s">
        <v>5409</v>
      </c>
      <c r="AP60" s="1" t="s">
        <v>5410</v>
      </c>
      <c r="AQ60" s="1" t="s">
        <v>5411</v>
      </c>
      <c r="AR60" s="1" t="s">
        <v>5412</v>
      </c>
      <c r="AS60" s="1" t="s">
        <v>5413</v>
      </c>
      <c r="AT60" s="1" t="s">
        <v>5414</v>
      </c>
      <c r="AU60" s="1" t="s">
        <v>5415</v>
      </c>
      <c r="AV60" s="1" t="s">
        <v>5416</v>
      </c>
      <c r="AW60" s="1" t="s">
        <v>5417</v>
      </c>
      <c r="AX60" s="1" t="s">
        <v>5418</v>
      </c>
      <c r="AY60" s="1" t="s">
        <v>5419</v>
      </c>
      <c r="AZ60" s="1" t="s">
        <v>5420</v>
      </c>
      <c r="BA60" s="1" t="s">
        <v>5421</v>
      </c>
      <c r="BB60" s="1" t="s">
        <v>5422</v>
      </c>
      <c r="BC60" s="1" t="s">
        <v>5423</v>
      </c>
      <c r="BD60" s="1" t="s">
        <v>5424</v>
      </c>
      <c r="BE60" s="1" t="s">
        <v>5425</v>
      </c>
      <c r="BF60" s="1" t="s">
        <v>5426</v>
      </c>
      <c r="BG60" s="1" t="s">
        <v>5427</v>
      </c>
      <c r="BH60" s="1" t="s">
        <v>5428</v>
      </c>
      <c r="BI60" s="1" t="s">
        <v>5429</v>
      </c>
    </row>
    <row r="61" spans="1:72" x14ac:dyDescent="0.2">
      <c r="A61" s="1" t="s">
        <v>5430</v>
      </c>
      <c r="B61" s="1" t="s">
        <v>5431</v>
      </c>
      <c r="C61" s="1" t="s">
        <v>5432</v>
      </c>
      <c r="D61" s="1" t="s">
        <v>5433</v>
      </c>
      <c r="E61" s="1" t="s">
        <v>5434</v>
      </c>
      <c r="F61" s="1" t="s">
        <v>5435</v>
      </c>
      <c r="G61" s="1" t="s">
        <v>5436</v>
      </c>
      <c r="H61" s="1" t="s">
        <v>5437</v>
      </c>
      <c r="I61" s="1" t="s">
        <v>5438</v>
      </c>
      <c r="J61" s="1" t="s">
        <v>5439</v>
      </c>
      <c r="K61" s="1" t="s">
        <v>5440</v>
      </c>
      <c r="L61" s="1" t="s">
        <v>5441</v>
      </c>
      <c r="M61" s="1" t="s">
        <v>5442</v>
      </c>
      <c r="N61" s="1" t="s">
        <v>5443</v>
      </c>
      <c r="O61" s="1" t="s">
        <v>5444</v>
      </c>
      <c r="P61" s="1" t="s">
        <v>5445</v>
      </c>
      <c r="Q61" s="1" t="s">
        <v>5446</v>
      </c>
      <c r="R61" s="1" t="s">
        <v>5447</v>
      </c>
      <c r="S61" s="1" t="s">
        <v>5448</v>
      </c>
      <c r="T61" s="1" t="s">
        <v>5449</v>
      </c>
      <c r="U61" s="1" t="s">
        <v>5450</v>
      </c>
      <c r="V61" s="1" t="s">
        <v>5451</v>
      </c>
      <c r="W61" s="1" t="s">
        <v>5452</v>
      </c>
      <c r="X61" s="1" t="s">
        <v>5453</v>
      </c>
      <c r="Y61" s="1" t="s">
        <v>5454</v>
      </c>
      <c r="Z61" s="1" t="s">
        <v>5455</v>
      </c>
      <c r="AA61" s="1" t="s">
        <v>5456</v>
      </c>
      <c r="AB61" s="1" t="s">
        <v>5457</v>
      </c>
      <c r="AC61" s="1" t="s">
        <v>5458</v>
      </c>
      <c r="AD61" s="1" t="s">
        <v>5459</v>
      </c>
      <c r="AE61" s="1" t="s">
        <v>5460</v>
      </c>
      <c r="AF61" s="1" t="s">
        <v>5461</v>
      </c>
      <c r="AG61" s="1" t="s">
        <v>5462</v>
      </c>
      <c r="AH61" s="1" t="s">
        <v>5463</v>
      </c>
      <c r="AI61" s="1" t="s">
        <v>5464</v>
      </c>
      <c r="AJ61" s="1" t="s">
        <v>5465</v>
      </c>
      <c r="AK61" s="1" t="s">
        <v>5466</v>
      </c>
      <c r="AL61" s="1" t="s">
        <v>5467</v>
      </c>
      <c r="AM61" s="1" t="s">
        <v>5468</v>
      </c>
      <c r="AN61" s="1" t="s">
        <v>5469</v>
      </c>
      <c r="AO61" s="1" t="s">
        <v>5470</v>
      </c>
      <c r="AP61" s="1" t="s">
        <v>5471</v>
      </c>
      <c r="AQ61" s="1" t="s">
        <v>5472</v>
      </c>
      <c r="AR61" s="1" t="s">
        <v>5473</v>
      </c>
      <c r="AS61" s="1" t="s">
        <v>5474</v>
      </c>
      <c r="AT61" s="1" t="s">
        <v>5475</v>
      </c>
      <c r="AU61" s="1" t="s">
        <v>5476</v>
      </c>
      <c r="AV61" s="1" t="s">
        <v>5477</v>
      </c>
      <c r="AW61" s="1" t="s">
        <v>5478</v>
      </c>
      <c r="AX61" s="1" t="s">
        <v>5479</v>
      </c>
      <c r="AY61" s="1" t="s">
        <v>5480</v>
      </c>
      <c r="AZ61" s="1" t="s">
        <v>5481</v>
      </c>
      <c r="BA61" s="1" t="s">
        <v>5482</v>
      </c>
      <c r="BB61" s="1" t="s">
        <v>5483</v>
      </c>
      <c r="BC61" s="1" t="s">
        <v>5484</v>
      </c>
      <c r="BD61" s="1" t="s">
        <v>5485</v>
      </c>
      <c r="BE61" s="1" t="s">
        <v>5486</v>
      </c>
      <c r="BF61" s="1" t="s">
        <v>5487</v>
      </c>
      <c r="BG61" s="1" t="s">
        <v>5488</v>
      </c>
      <c r="BH61" s="1" t="s">
        <v>5489</v>
      </c>
    </row>
    <row r="62" spans="1:72" x14ac:dyDescent="0.2">
      <c r="A62" s="1" t="s">
        <v>5490</v>
      </c>
      <c r="B62" s="1" t="s">
        <v>5491</v>
      </c>
      <c r="C62" s="1" t="s">
        <v>5492</v>
      </c>
      <c r="D62" s="1" t="s">
        <v>5493</v>
      </c>
      <c r="E62" s="1" t="s">
        <v>5494</v>
      </c>
      <c r="F62" s="1" t="s">
        <v>5495</v>
      </c>
      <c r="G62" s="1" t="s">
        <v>5496</v>
      </c>
      <c r="H62" s="1" t="s">
        <v>5497</v>
      </c>
      <c r="I62" s="1" t="s">
        <v>5498</v>
      </c>
      <c r="J62" s="1" t="s">
        <v>5499</v>
      </c>
      <c r="K62" s="1" t="s">
        <v>5500</v>
      </c>
      <c r="L62" s="1" t="s">
        <v>5501</v>
      </c>
      <c r="M62" s="1" t="s">
        <v>5502</v>
      </c>
      <c r="N62" s="1" t="s">
        <v>5503</v>
      </c>
      <c r="O62" s="1" t="s">
        <v>5504</v>
      </c>
      <c r="P62" s="1" t="s">
        <v>5505</v>
      </c>
      <c r="Q62" s="1" t="s">
        <v>5506</v>
      </c>
      <c r="R62" s="1" t="s">
        <v>5507</v>
      </c>
      <c r="S62" s="1" t="s">
        <v>5508</v>
      </c>
      <c r="T62" s="1" t="s">
        <v>5509</v>
      </c>
      <c r="U62" s="1" t="s">
        <v>5510</v>
      </c>
      <c r="V62" s="1" t="s">
        <v>5511</v>
      </c>
      <c r="W62" s="1" t="s">
        <v>5512</v>
      </c>
      <c r="X62" s="1" t="s">
        <v>5513</v>
      </c>
      <c r="Y62" s="1" t="s">
        <v>5514</v>
      </c>
      <c r="Z62" s="1" t="s">
        <v>5515</v>
      </c>
      <c r="AA62" s="1" t="s">
        <v>5516</v>
      </c>
      <c r="AB62" s="1" t="s">
        <v>5517</v>
      </c>
      <c r="AC62" s="1" t="s">
        <v>5518</v>
      </c>
      <c r="AD62" s="1" t="s">
        <v>5519</v>
      </c>
      <c r="AE62" s="1" t="s">
        <v>5520</v>
      </c>
      <c r="AF62" s="1" t="s">
        <v>5521</v>
      </c>
      <c r="AG62" s="1" t="s">
        <v>5522</v>
      </c>
      <c r="AH62" s="1" t="s">
        <v>5523</v>
      </c>
      <c r="AI62" s="1" t="s">
        <v>5524</v>
      </c>
      <c r="AJ62" s="1" t="s">
        <v>5525</v>
      </c>
      <c r="AK62" s="1" t="s">
        <v>5526</v>
      </c>
      <c r="AL62" s="1" t="s">
        <v>5527</v>
      </c>
      <c r="AM62" s="1" t="s">
        <v>5528</v>
      </c>
      <c r="AN62" s="1" t="s">
        <v>5529</v>
      </c>
      <c r="AO62" s="1" t="s">
        <v>5530</v>
      </c>
      <c r="AP62" s="1" t="s">
        <v>5531</v>
      </c>
      <c r="AQ62" s="1" t="s">
        <v>5532</v>
      </c>
      <c r="AR62" s="1" t="s">
        <v>5533</v>
      </c>
      <c r="AS62" s="1" t="s">
        <v>5534</v>
      </c>
      <c r="AT62" s="1" t="s">
        <v>5535</v>
      </c>
      <c r="AU62" s="1" t="s">
        <v>5536</v>
      </c>
      <c r="AV62" s="1" t="s">
        <v>5537</v>
      </c>
      <c r="AW62" s="1" t="s">
        <v>5538</v>
      </c>
      <c r="AX62" s="1" t="s">
        <v>5539</v>
      </c>
      <c r="AY62" s="1" t="s">
        <v>5540</v>
      </c>
      <c r="AZ62" s="1" t="s">
        <v>5541</v>
      </c>
      <c r="BA62" s="1" t="s">
        <v>5542</v>
      </c>
      <c r="BB62" s="1" t="s">
        <v>5543</v>
      </c>
      <c r="BC62" s="1" t="s">
        <v>5544</v>
      </c>
      <c r="BD62" s="1" t="s">
        <v>5545</v>
      </c>
      <c r="BE62" s="1" t="s">
        <v>5546</v>
      </c>
      <c r="BF62" s="1" t="s">
        <v>5547</v>
      </c>
      <c r="BG62" s="1" t="s">
        <v>5548</v>
      </c>
    </row>
    <row r="63" spans="1:72" x14ac:dyDescent="0.2">
      <c r="A63" s="1" t="s">
        <v>5549</v>
      </c>
      <c r="B63" s="1" t="s">
        <v>5550</v>
      </c>
      <c r="C63" s="1" t="s">
        <v>5551</v>
      </c>
      <c r="D63" s="1" t="s">
        <v>5552</v>
      </c>
      <c r="E63" s="1" t="s">
        <v>5553</v>
      </c>
      <c r="F63" s="1" t="s">
        <v>5554</v>
      </c>
      <c r="G63" s="1" t="s">
        <v>5555</v>
      </c>
      <c r="H63" s="1" t="s">
        <v>5556</v>
      </c>
      <c r="I63" s="1" t="s">
        <v>5557</v>
      </c>
      <c r="J63" s="1" t="s">
        <v>5558</v>
      </c>
      <c r="K63" s="1" t="s">
        <v>5559</v>
      </c>
      <c r="L63" s="1" t="s">
        <v>5560</v>
      </c>
      <c r="M63" s="1" t="s">
        <v>5561</v>
      </c>
      <c r="N63" s="1" t="s">
        <v>5562</v>
      </c>
      <c r="O63" s="1" t="s">
        <v>5563</v>
      </c>
      <c r="P63" s="1" t="s">
        <v>5564</v>
      </c>
      <c r="Q63" s="1" t="s">
        <v>5565</v>
      </c>
      <c r="R63" s="1" t="s">
        <v>5566</v>
      </c>
      <c r="S63" s="1" t="s">
        <v>5567</v>
      </c>
      <c r="T63" s="1" t="s">
        <v>5568</v>
      </c>
      <c r="U63" s="1" t="s">
        <v>5569</v>
      </c>
      <c r="V63" s="1" t="s">
        <v>5570</v>
      </c>
      <c r="W63" s="1" t="s">
        <v>5571</v>
      </c>
      <c r="X63" s="1" t="s">
        <v>5572</v>
      </c>
      <c r="Y63" s="1" t="s">
        <v>5573</v>
      </c>
      <c r="Z63" s="1" t="s">
        <v>5574</v>
      </c>
      <c r="AA63" s="1" t="s">
        <v>5575</v>
      </c>
      <c r="AB63" s="1" t="s">
        <v>5576</v>
      </c>
      <c r="AC63" s="1" t="s">
        <v>5577</v>
      </c>
      <c r="AD63" s="1" t="s">
        <v>5578</v>
      </c>
      <c r="AE63" s="1" t="s">
        <v>5579</v>
      </c>
      <c r="AF63" s="1" t="s">
        <v>5580</v>
      </c>
      <c r="AG63" s="1" t="s">
        <v>5581</v>
      </c>
      <c r="AH63" s="1" t="s">
        <v>5582</v>
      </c>
      <c r="AI63" s="1" t="s">
        <v>5583</v>
      </c>
      <c r="AJ63" s="1" t="s">
        <v>5584</v>
      </c>
      <c r="AK63" s="1" t="s">
        <v>5585</v>
      </c>
      <c r="AL63" s="1" t="s">
        <v>5586</v>
      </c>
      <c r="AM63" s="1" t="s">
        <v>5587</v>
      </c>
      <c r="AN63" s="1" t="s">
        <v>5588</v>
      </c>
      <c r="AO63" s="1" t="s">
        <v>5589</v>
      </c>
      <c r="AP63" s="1" t="s">
        <v>5590</v>
      </c>
      <c r="AQ63" s="1" t="s">
        <v>5591</v>
      </c>
      <c r="AR63" s="1" t="s">
        <v>5592</v>
      </c>
      <c r="AS63" s="1" t="s">
        <v>5593</v>
      </c>
      <c r="AT63" s="1" t="s">
        <v>5594</v>
      </c>
      <c r="AU63" s="1" t="s">
        <v>5595</v>
      </c>
      <c r="AV63" s="1" t="s">
        <v>5596</v>
      </c>
      <c r="AW63" s="1" t="s">
        <v>5597</v>
      </c>
      <c r="AX63" s="1" t="s">
        <v>5598</v>
      </c>
      <c r="AY63" s="1" t="s">
        <v>5599</v>
      </c>
      <c r="AZ63" s="1" t="s">
        <v>5600</v>
      </c>
      <c r="BA63" s="1" t="s">
        <v>5601</v>
      </c>
      <c r="BB63" s="1" t="s">
        <v>5602</v>
      </c>
      <c r="BC63" s="1" t="s">
        <v>5603</v>
      </c>
      <c r="BD63" s="1" t="s">
        <v>5604</v>
      </c>
      <c r="BE63" s="1" t="s">
        <v>5605</v>
      </c>
      <c r="BF63" s="1" t="s">
        <v>5606</v>
      </c>
    </row>
    <row r="64" spans="1:72" x14ac:dyDescent="0.2">
      <c r="A64" s="1" t="s">
        <v>5607</v>
      </c>
      <c r="B64" s="1" t="s">
        <v>5608</v>
      </c>
      <c r="C64" s="1" t="s">
        <v>5609</v>
      </c>
      <c r="D64" s="1" t="s">
        <v>5610</v>
      </c>
      <c r="E64" s="1" t="s">
        <v>5611</v>
      </c>
      <c r="F64" s="1" t="s">
        <v>5612</v>
      </c>
      <c r="G64" s="1" t="s">
        <v>5613</v>
      </c>
      <c r="H64" s="1" t="s">
        <v>5614</v>
      </c>
      <c r="I64" s="1" t="s">
        <v>5615</v>
      </c>
      <c r="J64" s="1" t="s">
        <v>5616</v>
      </c>
      <c r="K64" s="1" t="s">
        <v>5617</v>
      </c>
      <c r="L64" s="1" t="s">
        <v>5618</v>
      </c>
      <c r="M64" s="1" t="s">
        <v>5619</v>
      </c>
      <c r="N64" s="1" t="s">
        <v>5620</v>
      </c>
      <c r="O64" s="1" t="s">
        <v>5621</v>
      </c>
      <c r="P64" s="1" t="s">
        <v>5622</v>
      </c>
      <c r="Q64" s="1" t="s">
        <v>5623</v>
      </c>
      <c r="R64" s="1" t="s">
        <v>5624</v>
      </c>
      <c r="S64" s="1" t="s">
        <v>5625</v>
      </c>
      <c r="T64" s="1" t="s">
        <v>5626</v>
      </c>
      <c r="U64" s="1" t="s">
        <v>5627</v>
      </c>
      <c r="V64" s="1" t="s">
        <v>5628</v>
      </c>
      <c r="W64" s="1" t="s">
        <v>5629</v>
      </c>
      <c r="X64" s="1" t="s">
        <v>5630</v>
      </c>
      <c r="Y64" s="1" t="s">
        <v>5631</v>
      </c>
      <c r="Z64" s="1" t="s">
        <v>5632</v>
      </c>
      <c r="AA64" s="1" t="s">
        <v>5633</v>
      </c>
      <c r="AB64" s="1" t="s">
        <v>5634</v>
      </c>
      <c r="AC64" s="1" t="s">
        <v>5635</v>
      </c>
      <c r="AD64" s="1" t="s">
        <v>5636</v>
      </c>
      <c r="AE64" s="1" t="s">
        <v>5637</v>
      </c>
      <c r="AF64" s="1" t="s">
        <v>5638</v>
      </c>
      <c r="AG64" s="1" t="s">
        <v>5639</v>
      </c>
      <c r="AH64" s="1" t="s">
        <v>5640</v>
      </c>
      <c r="AI64" s="1" t="s">
        <v>5641</v>
      </c>
      <c r="AJ64" s="1" t="s">
        <v>5642</v>
      </c>
      <c r="AK64" s="1" t="s">
        <v>5643</v>
      </c>
      <c r="AL64" s="1" t="s">
        <v>5644</v>
      </c>
      <c r="AM64" s="1" t="s">
        <v>5645</v>
      </c>
      <c r="AN64" s="1" t="s">
        <v>5646</v>
      </c>
      <c r="AO64" s="1" t="s">
        <v>5647</v>
      </c>
      <c r="AP64" s="1" t="s">
        <v>5648</v>
      </c>
      <c r="AQ64" s="1" t="s">
        <v>5649</v>
      </c>
      <c r="AR64" s="1" t="s">
        <v>5650</v>
      </c>
      <c r="AS64" s="1" t="s">
        <v>5651</v>
      </c>
      <c r="AT64" s="1" t="s">
        <v>5652</v>
      </c>
      <c r="AU64" s="1" t="s">
        <v>5653</v>
      </c>
      <c r="AV64" s="1" t="s">
        <v>5654</v>
      </c>
      <c r="AW64" s="1" t="s">
        <v>5655</v>
      </c>
      <c r="AX64" s="1" t="s">
        <v>5656</v>
      </c>
      <c r="AY64" s="1" t="s">
        <v>5657</v>
      </c>
      <c r="AZ64" s="1" t="s">
        <v>5658</v>
      </c>
      <c r="BA64" s="1" t="s">
        <v>5659</v>
      </c>
      <c r="BB64" s="1" t="s">
        <v>5660</v>
      </c>
      <c r="BC64" s="1" t="s">
        <v>5661</v>
      </c>
      <c r="BD64" s="1" t="s">
        <v>5662</v>
      </c>
      <c r="BE64" s="1" t="s">
        <v>5663</v>
      </c>
    </row>
    <row r="65" spans="1:56" x14ac:dyDescent="0.2">
      <c r="A65" s="1" t="s">
        <v>5664</v>
      </c>
      <c r="B65" s="1" t="s">
        <v>5665</v>
      </c>
      <c r="C65" s="1" t="s">
        <v>5666</v>
      </c>
      <c r="D65" s="1" t="s">
        <v>5667</v>
      </c>
      <c r="E65" s="1" t="s">
        <v>5668</v>
      </c>
      <c r="F65" s="1" t="s">
        <v>5669</v>
      </c>
      <c r="G65" s="1" t="s">
        <v>5670</v>
      </c>
      <c r="H65" s="1" t="s">
        <v>5671</v>
      </c>
      <c r="I65" s="1" t="s">
        <v>5672</v>
      </c>
      <c r="J65" s="1" t="s">
        <v>5673</v>
      </c>
      <c r="K65" s="1" t="s">
        <v>5674</v>
      </c>
      <c r="L65" s="1" t="s">
        <v>5675</v>
      </c>
      <c r="M65" s="1" t="s">
        <v>5676</v>
      </c>
      <c r="N65" s="1" t="s">
        <v>5677</v>
      </c>
      <c r="O65" s="1" t="s">
        <v>5678</v>
      </c>
      <c r="P65" s="1" t="s">
        <v>5679</v>
      </c>
      <c r="Q65" s="1" t="s">
        <v>5680</v>
      </c>
      <c r="R65" s="1" t="s">
        <v>5681</v>
      </c>
      <c r="S65" s="1" t="s">
        <v>5682</v>
      </c>
      <c r="T65" s="1" t="s">
        <v>5683</v>
      </c>
      <c r="U65" s="1" t="s">
        <v>5684</v>
      </c>
      <c r="V65" s="1" t="s">
        <v>5685</v>
      </c>
      <c r="W65" s="1" t="s">
        <v>5686</v>
      </c>
      <c r="X65" s="1" t="s">
        <v>5687</v>
      </c>
      <c r="Y65" s="1" t="s">
        <v>5688</v>
      </c>
      <c r="Z65" s="1" t="s">
        <v>5689</v>
      </c>
      <c r="AA65" s="1" t="s">
        <v>5690</v>
      </c>
      <c r="AB65" s="1" t="s">
        <v>5691</v>
      </c>
      <c r="AC65" s="1" t="s">
        <v>5692</v>
      </c>
      <c r="AD65" s="1" t="s">
        <v>5693</v>
      </c>
      <c r="AE65" s="1" t="s">
        <v>5694</v>
      </c>
      <c r="AF65" s="1" t="s">
        <v>5695</v>
      </c>
      <c r="AG65" s="1" t="s">
        <v>5696</v>
      </c>
      <c r="AH65" s="1" t="s">
        <v>5697</v>
      </c>
      <c r="AI65" s="1" t="s">
        <v>5698</v>
      </c>
      <c r="AJ65" s="1" t="s">
        <v>5699</v>
      </c>
      <c r="AK65" s="1" t="s">
        <v>5700</v>
      </c>
      <c r="AL65" s="1" t="s">
        <v>5701</v>
      </c>
      <c r="AM65" s="1" t="s">
        <v>5702</v>
      </c>
      <c r="AN65" s="1" t="s">
        <v>5703</v>
      </c>
      <c r="AO65" s="1" t="s">
        <v>5704</v>
      </c>
      <c r="AP65" s="1" t="s">
        <v>5705</v>
      </c>
      <c r="AQ65" s="1" t="s">
        <v>5706</v>
      </c>
      <c r="AR65" s="1" t="s">
        <v>5707</v>
      </c>
      <c r="AS65" s="1" t="s">
        <v>5708</v>
      </c>
      <c r="AT65" s="1" t="s">
        <v>5709</v>
      </c>
      <c r="AU65" s="1" t="s">
        <v>5710</v>
      </c>
      <c r="AV65" s="1" t="s">
        <v>5711</v>
      </c>
      <c r="AW65" s="1" t="s">
        <v>5712</v>
      </c>
      <c r="AX65" s="1" t="s">
        <v>5713</v>
      </c>
      <c r="AY65" s="1" t="s">
        <v>5714</v>
      </c>
      <c r="AZ65" s="1" t="s">
        <v>5715</v>
      </c>
      <c r="BA65" s="1" t="s">
        <v>5716</v>
      </c>
      <c r="BB65" s="1" t="s">
        <v>5717</v>
      </c>
      <c r="BC65" s="1" t="s">
        <v>5718</v>
      </c>
      <c r="BD65" s="1" t="s">
        <v>5719</v>
      </c>
    </row>
    <row r="66" spans="1:56" x14ac:dyDescent="0.2">
      <c r="A66" s="1" t="s">
        <v>5720</v>
      </c>
      <c r="B66" s="1" t="s">
        <v>5721</v>
      </c>
      <c r="C66" s="1" t="s">
        <v>5722</v>
      </c>
      <c r="D66" s="1" t="s">
        <v>5723</v>
      </c>
      <c r="E66" s="1" t="s">
        <v>5724</v>
      </c>
      <c r="F66" s="1" t="s">
        <v>5725</v>
      </c>
      <c r="G66" s="1" t="s">
        <v>5726</v>
      </c>
      <c r="H66" s="1" t="s">
        <v>5727</v>
      </c>
      <c r="I66" s="1" t="s">
        <v>5728</v>
      </c>
      <c r="J66" s="1" t="s">
        <v>5729</v>
      </c>
      <c r="K66" s="1" t="s">
        <v>5730</v>
      </c>
      <c r="L66" s="1" t="s">
        <v>5731</v>
      </c>
      <c r="M66" s="1" t="s">
        <v>5732</v>
      </c>
      <c r="N66" s="1" t="s">
        <v>5733</v>
      </c>
      <c r="O66" s="1" t="s">
        <v>5734</v>
      </c>
      <c r="P66" s="1" t="s">
        <v>5735</v>
      </c>
      <c r="Q66" s="1" t="s">
        <v>5736</v>
      </c>
      <c r="R66" s="1" t="s">
        <v>5737</v>
      </c>
      <c r="S66" s="1" t="s">
        <v>5738</v>
      </c>
      <c r="T66" s="1" t="s">
        <v>5739</v>
      </c>
      <c r="U66" s="1" t="s">
        <v>5740</v>
      </c>
      <c r="V66" s="1" t="s">
        <v>5741</v>
      </c>
      <c r="W66" s="1" t="s">
        <v>5742</v>
      </c>
      <c r="X66" s="1" t="s">
        <v>5743</v>
      </c>
      <c r="Y66" s="1" t="s">
        <v>5744</v>
      </c>
      <c r="Z66" s="1" t="s">
        <v>5745</v>
      </c>
      <c r="AA66" s="1" t="s">
        <v>5746</v>
      </c>
      <c r="AB66" s="1" t="s">
        <v>5747</v>
      </c>
      <c r="AC66" s="1" t="s">
        <v>5748</v>
      </c>
      <c r="AD66" s="1" t="s">
        <v>5749</v>
      </c>
      <c r="AE66" s="1" t="s">
        <v>5750</v>
      </c>
      <c r="AF66" s="1" t="s">
        <v>5751</v>
      </c>
      <c r="AG66" s="1" t="s">
        <v>5752</v>
      </c>
      <c r="AH66" s="1" t="s">
        <v>5753</v>
      </c>
      <c r="AI66" s="1" t="s">
        <v>5754</v>
      </c>
      <c r="AJ66" s="1" t="s">
        <v>5755</v>
      </c>
      <c r="AK66" s="1" t="s">
        <v>5756</v>
      </c>
      <c r="AL66" s="1" t="s">
        <v>5757</v>
      </c>
      <c r="AM66" s="1" t="s">
        <v>5758</v>
      </c>
      <c r="AN66" s="1" t="s">
        <v>5759</v>
      </c>
      <c r="AO66" s="1" t="s">
        <v>5760</v>
      </c>
      <c r="AP66" s="1" t="s">
        <v>5761</v>
      </c>
      <c r="AQ66" s="1" t="s">
        <v>5762</v>
      </c>
      <c r="AR66" s="1" t="s">
        <v>5763</v>
      </c>
      <c r="AS66" s="1" t="s">
        <v>5764</v>
      </c>
      <c r="AT66" s="1" t="s">
        <v>5765</v>
      </c>
      <c r="AU66" s="1" t="s">
        <v>5766</v>
      </c>
      <c r="AV66" s="1" t="s">
        <v>5767</v>
      </c>
      <c r="AW66" s="1" t="s">
        <v>5768</v>
      </c>
      <c r="AX66" s="1" t="s">
        <v>5769</v>
      </c>
      <c r="AY66" s="1" t="s">
        <v>5770</v>
      </c>
      <c r="AZ66" s="1" t="s">
        <v>5771</v>
      </c>
      <c r="BA66" s="1" t="s">
        <v>5772</v>
      </c>
      <c r="BB66" s="1" t="s">
        <v>5773</v>
      </c>
      <c r="BC66" s="1" t="s">
        <v>5774</v>
      </c>
    </row>
    <row r="67" spans="1:56" x14ac:dyDescent="0.2">
      <c r="A67" s="1" t="s">
        <v>5775</v>
      </c>
      <c r="B67" s="1" t="s">
        <v>5776</v>
      </c>
      <c r="C67" s="1" t="s">
        <v>5777</v>
      </c>
      <c r="D67" s="1" t="s">
        <v>5778</v>
      </c>
      <c r="E67" s="1" t="s">
        <v>5779</v>
      </c>
      <c r="F67" s="1" t="s">
        <v>5780</v>
      </c>
      <c r="G67" s="1" t="s">
        <v>5781</v>
      </c>
      <c r="H67" s="1" t="s">
        <v>5782</v>
      </c>
      <c r="I67" s="1" t="s">
        <v>5783</v>
      </c>
      <c r="J67" s="1" t="s">
        <v>5784</v>
      </c>
      <c r="K67" s="1" t="s">
        <v>5785</v>
      </c>
      <c r="L67" s="1" t="s">
        <v>5786</v>
      </c>
      <c r="M67" s="1" t="s">
        <v>5787</v>
      </c>
      <c r="N67" s="1" t="s">
        <v>5788</v>
      </c>
      <c r="O67" s="1" t="s">
        <v>5789</v>
      </c>
      <c r="P67" s="1" t="s">
        <v>5790</v>
      </c>
      <c r="Q67" s="1" t="s">
        <v>5791</v>
      </c>
      <c r="R67" s="1" t="s">
        <v>5792</v>
      </c>
      <c r="S67" s="1" t="s">
        <v>5793</v>
      </c>
      <c r="T67" s="1" t="s">
        <v>5794</v>
      </c>
      <c r="U67" s="1" t="s">
        <v>5795</v>
      </c>
      <c r="V67" s="1" t="s">
        <v>5796</v>
      </c>
      <c r="W67" s="1" t="s">
        <v>5797</v>
      </c>
      <c r="X67" s="1" t="s">
        <v>5798</v>
      </c>
      <c r="Y67" s="1" t="s">
        <v>5799</v>
      </c>
      <c r="Z67" s="1" t="s">
        <v>5800</v>
      </c>
      <c r="AA67" s="1" t="s">
        <v>5801</v>
      </c>
      <c r="AB67" s="1" t="s">
        <v>5802</v>
      </c>
      <c r="AC67" s="1" t="s">
        <v>5803</v>
      </c>
      <c r="AD67" s="1" t="s">
        <v>5804</v>
      </c>
      <c r="AE67" s="1" t="s">
        <v>5805</v>
      </c>
      <c r="AF67" s="1" t="s">
        <v>5806</v>
      </c>
      <c r="AG67" s="1" t="s">
        <v>5807</v>
      </c>
      <c r="AH67" s="1" t="s">
        <v>5808</v>
      </c>
      <c r="AI67" s="1" t="s">
        <v>5809</v>
      </c>
      <c r="AJ67" s="1" t="s">
        <v>5810</v>
      </c>
      <c r="AK67" s="1" t="s">
        <v>5811</v>
      </c>
      <c r="AL67" s="1" t="s">
        <v>5812</v>
      </c>
      <c r="AM67" s="1" t="s">
        <v>5813</v>
      </c>
      <c r="AN67" s="1" t="s">
        <v>5814</v>
      </c>
      <c r="AO67" s="1" t="s">
        <v>5815</v>
      </c>
      <c r="AP67" s="1" t="s">
        <v>5816</v>
      </c>
      <c r="AQ67" s="1" t="s">
        <v>5817</v>
      </c>
      <c r="AR67" s="1" t="s">
        <v>5818</v>
      </c>
      <c r="AS67" s="1" t="s">
        <v>5819</v>
      </c>
      <c r="AT67" s="1" t="s">
        <v>5820</v>
      </c>
      <c r="AU67" s="1" t="s">
        <v>5821</v>
      </c>
      <c r="AV67" s="1" t="s">
        <v>5822</v>
      </c>
      <c r="AW67" s="1" t="s">
        <v>5823</v>
      </c>
      <c r="AX67" s="1" t="s">
        <v>5824</v>
      </c>
      <c r="AY67" s="1" t="s">
        <v>5825</v>
      </c>
      <c r="AZ67" s="1" t="s">
        <v>5826</v>
      </c>
      <c r="BA67" s="1" t="s">
        <v>5827</v>
      </c>
      <c r="BB67" s="1" t="s">
        <v>5828</v>
      </c>
    </row>
    <row r="68" spans="1:56" x14ac:dyDescent="0.2">
      <c r="A68" s="1" t="s">
        <v>5829</v>
      </c>
      <c r="B68" s="1" t="s">
        <v>5830</v>
      </c>
      <c r="C68" s="1" t="s">
        <v>5831</v>
      </c>
      <c r="D68" s="1" t="s">
        <v>5832</v>
      </c>
      <c r="E68" s="1" t="s">
        <v>5833</v>
      </c>
      <c r="F68" s="1" t="s">
        <v>5834</v>
      </c>
      <c r="G68" s="1" t="s">
        <v>5835</v>
      </c>
      <c r="H68" s="1" t="s">
        <v>5836</v>
      </c>
      <c r="I68" s="1" t="s">
        <v>5837</v>
      </c>
      <c r="J68" s="1" t="s">
        <v>5838</v>
      </c>
      <c r="K68" s="1" t="s">
        <v>5839</v>
      </c>
      <c r="L68" s="1" t="s">
        <v>5840</v>
      </c>
      <c r="M68" s="1" t="s">
        <v>5841</v>
      </c>
      <c r="N68" s="1" t="s">
        <v>5842</v>
      </c>
      <c r="O68" s="1" t="s">
        <v>5843</v>
      </c>
      <c r="P68" s="1" t="s">
        <v>5844</v>
      </c>
      <c r="Q68" s="1" t="s">
        <v>5845</v>
      </c>
      <c r="R68" s="1" t="s">
        <v>5846</v>
      </c>
      <c r="S68" s="1" t="s">
        <v>5847</v>
      </c>
      <c r="T68" s="1" t="s">
        <v>5848</v>
      </c>
      <c r="U68" s="1" t="s">
        <v>5849</v>
      </c>
      <c r="V68" s="1" t="s">
        <v>5850</v>
      </c>
      <c r="W68" s="1" t="s">
        <v>5851</v>
      </c>
      <c r="X68" s="1" t="s">
        <v>5852</v>
      </c>
      <c r="Y68" s="1" t="s">
        <v>5853</v>
      </c>
      <c r="Z68" s="1" t="s">
        <v>5854</v>
      </c>
      <c r="AA68" s="1" t="s">
        <v>5855</v>
      </c>
      <c r="AB68" s="1" t="s">
        <v>5856</v>
      </c>
      <c r="AC68" s="1" t="s">
        <v>5857</v>
      </c>
      <c r="AD68" s="1" t="s">
        <v>5858</v>
      </c>
      <c r="AE68" s="1" t="s">
        <v>5859</v>
      </c>
      <c r="AF68" s="1" t="s">
        <v>5860</v>
      </c>
      <c r="AG68" s="1" t="s">
        <v>5861</v>
      </c>
      <c r="AH68" s="1" t="s">
        <v>5862</v>
      </c>
      <c r="AI68" s="1" t="s">
        <v>5863</v>
      </c>
      <c r="AJ68" s="1" t="s">
        <v>5864</v>
      </c>
      <c r="AK68" s="1" t="s">
        <v>5865</v>
      </c>
      <c r="AL68" s="1" t="s">
        <v>5866</v>
      </c>
      <c r="AM68" s="1" t="s">
        <v>5867</v>
      </c>
      <c r="AN68" s="1" t="s">
        <v>5868</v>
      </c>
      <c r="AO68" s="1" t="s">
        <v>5869</v>
      </c>
      <c r="AP68" s="1" t="s">
        <v>5870</v>
      </c>
      <c r="AQ68" s="1" t="s">
        <v>5871</v>
      </c>
      <c r="AR68" s="1" t="s">
        <v>5872</v>
      </c>
      <c r="AS68" s="1" t="s">
        <v>5873</v>
      </c>
      <c r="AT68" s="1" t="s">
        <v>5874</v>
      </c>
      <c r="AU68" s="1" t="s">
        <v>5875</v>
      </c>
      <c r="AV68" s="1" t="s">
        <v>5876</v>
      </c>
      <c r="AW68" s="1" t="s">
        <v>5877</v>
      </c>
      <c r="AX68" s="1" t="s">
        <v>5878</v>
      </c>
      <c r="AY68" s="1" t="s">
        <v>5879</v>
      </c>
      <c r="AZ68" s="1" t="s">
        <v>5880</v>
      </c>
      <c r="BA68" s="1" t="s">
        <v>5881</v>
      </c>
    </row>
    <row r="69" spans="1:56" x14ac:dyDescent="0.2">
      <c r="A69" s="1" t="s">
        <v>5882</v>
      </c>
      <c r="B69" s="1" t="s">
        <v>5883</v>
      </c>
      <c r="C69" s="1" t="s">
        <v>5884</v>
      </c>
      <c r="D69" s="1" t="s">
        <v>5885</v>
      </c>
      <c r="E69" s="1" t="s">
        <v>5886</v>
      </c>
      <c r="F69" s="1" t="s">
        <v>5887</v>
      </c>
      <c r="G69" s="1" t="s">
        <v>5888</v>
      </c>
      <c r="H69" s="1" t="s">
        <v>5889</v>
      </c>
      <c r="I69" s="1" t="s">
        <v>5890</v>
      </c>
      <c r="J69" s="1" t="s">
        <v>5891</v>
      </c>
      <c r="K69" s="1" t="s">
        <v>5892</v>
      </c>
      <c r="L69" s="1" t="s">
        <v>5893</v>
      </c>
      <c r="M69" s="1" t="s">
        <v>5894</v>
      </c>
      <c r="N69" s="1" t="s">
        <v>5895</v>
      </c>
      <c r="O69" s="1" t="s">
        <v>5896</v>
      </c>
      <c r="P69" s="1" t="s">
        <v>5897</v>
      </c>
      <c r="Q69" s="1" t="s">
        <v>5898</v>
      </c>
      <c r="R69" s="1" t="s">
        <v>5899</v>
      </c>
      <c r="S69" s="1" t="s">
        <v>5900</v>
      </c>
      <c r="T69" s="1" t="s">
        <v>5901</v>
      </c>
      <c r="U69" s="1" t="s">
        <v>5902</v>
      </c>
      <c r="V69" s="1" t="s">
        <v>5903</v>
      </c>
      <c r="W69" s="1" t="s">
        <v>5904</v>
      </c>
      <c r="X69" s="1" t="s">
        <v>5905</v>
      </c>
      <c r="Y69" s="1" t="s">
        <v>5906</v>
      </c>
      <c r="Z69" s="1" t="s">
        <v>5907</v>
      </c>
      <c r="AA69" s="1" t="s">
        <v>5908</v>
      </c>
      <c r="AB69" s="1" t="s">
        <v>5909</v>
      </c>
      <c r="AC69" s="1" t="s">
        <v>5910</v>
      </c>
      <c r="AD69" s="1" t="s">
        <v>5911</v>
      </c>
      <c r="AE69" s="1" t="s">
        <v>5912</v>
      </c>
      <c r="AF69" s="1" t="s">
        <v>5913</v>
      </c>
      <c r="AG69" s="1" t="s">
        <v>5914</v>
      </c>
      <c r="AH69" s="1" t="s">
        <v>5915</v>
      </c>
      <c r="AI69" s="1" t="s">
        <v>5916</v>
      </c>
      <c r="AJ69" s="1" t="s">
        <v>5917</v>
      </c>
      <c r="AK69" s="1" t="s">
        <v>5918</v>
      </c>
      <c r="AL69" s="1" t="s">
        <v>5919</v>
      </c>
      <c r="AM69" s="1" t="s">
        <v>5920</v>
      </c>
      <c r="AN69" s="1" t="s">
        <v>5921</v>
      </c>
      <c r="AO69" s="1" t="s">
        <v>5922</v>
      </c>
      <c r="AP69" s="1" t="s">
        <v>5923</v>
      </c>
      <c r="AQ69" s="1" t="s">
        <v>5924</v>
      </c>
      <c r="AR69" s="1" t="s">
        <v>5925</v>
      </c>
      <c r="AS69" s="1" t="s">
        <v>5926</v>
      </c>
      <c r="AT69" s="1" t="s">
        <v>5927</v>
      </c>
      <c r="AU69" s="1" t="s">
        <v>5928</v>
      </c>
      <c r="AV69" s="1" t="s">
        <v>5929</v>
      </c>
      <c r="AW69" s="1" t="s">
        <v>5930</v>
      </c>
      <c r="AX69" s="1" t="s">
        <v>5931</v>
      </c>
      <c r="AY69" s="1" t="s">
        <v>5932</v>
      </c>
      <c r="AZ69" s="1" t="s">
        <v>5933</v>
      </c>
    </row>
    <row r="70" spans="1:56" x14ac:dyDescent="0.2">
      <c r="A70" s="1" t="s">
        <v>5934</v>
      </c>
      <c r="B70" s="1" t="s">
        <v>5935</v>
      </c>
      <c r="C70" s="1" t="s">
        <v>5936</v>
      </c>
      <c r="D70" s="1" t="s">
        <v>5937</v>
      </c>
      <c r="E70" s="1" t="s">
        <v>5938</v>
      </c>
      <c r="F70" s="1" t="s">
        <v>5939</v>
      </c>
      <c r="G70" s="1" t="s">
        <v>5940</v>
      </c>
      <c r="H70" s="1" t="s">
        <v>5941</v>
      </c>
      <c r="I70" s="1" t="s">
        <v>5942</v>
      </c>
      <c r="J70" s="1" t="s">
        <v>5943</v>
      </c>
      <c r="K70" s="1" t="s">
        <v>5944</v>
      </c>
      <c r="L70" s="1" t="s">
        <v>5945</v>
      </c>
      <c r="M70" s="1" t="s">
        <v>5946</v>
      </c>
      <c r="N70" s="1" t="s">
        <v>5947</v>
      </c>
      <c r="O70" s="1" t="s">
        <v>5948</v>
      </c>
      <c r="P70" s="1" t="s">
        <v>5949</v>
      </c>
      <c r="Q70" s="1" t="s">
        <v>5950</v>
      </c>
      <c r="R70" s="1" t="s">
        <v>5951</v>
      </c>
      <c r="S70" s="1" t="s">
        <v>5952</v>
      </c>
      <c r="T70" s="1" t="s">
        <v>5953</v>
      </c>
      <c r="U70" s="1" t="s">
        <v>5954</v>
      </c>
      <c r="V70" s="1" t="s">
        <v>5955</v>
      </c>
      <c r="W70" s="1" t="s">
        <v>5956</v>
      </c>
      <c r="X70" s="1" t="s">
        <v>5957</v>
      </c>
      <c r="Y70" s="1" t="s">
        <v>5958</v>
      </c>
      <c r="Z70" s="1" t="s">
        <v>5959</v>
      </c>
      <c r="AA70" s="1" t="s">
        <v>5960</v>
      </c>
      <c r="AB70" s="1" t="s">
        <v>5961</v>
      </c>
      <c r="AC70" s="1" t="s">
        <v>5962</v>
      </c>
      <c r="AD70" s="1" t="s">
        <v>5963</v>
      </c>
      <c r="AE70" s="1" t="s">
        <v>5964</v>
      </c>
      <c r="AF70" s="1" t="s">
        <v>5965</v>
      </c>
      <c r="AG70" s="1" t="s">
        <v>5966</v>
      </c>
      <c r="AH70" s="1" t="s">
        <v>5967</v>
      </c>
      <c r="AI70" s="1" t="s">
        <v>5968</v>
      </c>
      <c r="AJ70" s="1" t="s">
        <v>5969</v>
      </c>
      <c r="AK70" s="1" t="s">
        <v>5970</v>
      </c>
      <c r="AL70" s="1" t="s">
        <v>5971</v>
      </c>
      <c r="AM70" s="1" t="s">
        <v>5972</v>
      </c>
      <c r="AN70" s="1" t="s">
        <v>5973</v>
      </c>
      <c r="AO70" s="1" t="s">
        <v>5974</v>
      </c>
      <c r="AP70" s="1" t="s">
        <v>5975</v>
      </c>
      <c r="AQ70" s="1" t="s">
        <v>5976</v>
      </c>
      <c r="AR70" s="1" t="s">
        <v>5977</v>
      </c>
      <c r="AS70" s="1" t="s">
        <v>5978</v>
      </c>
      <c r="AT70" s="1" t="s">
        <v>5979</v>
      </c>
      <c r="AU70" s="1" t="s">
        <v>5980</v>
      </c>
      <c r="AV70" s="1" t="s">
        <v>5981</v>
      </c>
      <c r="AW70" s="1" t="s">
        <v>5982</v>
      </c>
      <c r="AX70" s="1" t="s">
        <v>5983</v>
      </c>
      <c r="AY70" s="1" t="s">
        <v>5984</v>
      </c>
    </row>
    <row r="71" spans="1:56" x14ac:dyDescent="0.2">
      <c r="A71" s="1" t="s">
        <v>5985</v>
      </c>
      <c r="B71" s="1" t="s">
        <v>5986</v>
      </c>
      <c r="C71" s="1" t="s">
        <v>5987</v>
      </c>
      <c r="D71" s="1" t="s">
        <v>5988</v>
      </c>
      <c r="E71" s="1" t="s">
        <v>5989</v>
      </c>
      <c r="F71" s="1" t="s">
        <v>5990</v>
      </c>
      <c r="G71" s="1" t="s">
        <v>5991</v>
      </c>
      <c r="H71" s="1" t="s">
        <v>5992</v>
      </c>
      <c r="I71" s="1" t="s">
        <v>5993</v>
      </c>
      <c r="J71" s="1" t="s">
        <v>5994</v>
      </c>
      <c r="K71" s="1" t="s">
        <v>5995</v>
      </c>
      <c r="L71" s="1" t="s">
        <v>5996</v>
      </c>
      <c r="M71" s="1" t="s">
        <v>5997</v>
      </c>
      <c r="N71" s="1" t="s">
        <v>5998</v>
      </c>
      <c r="O71" s="1" t="s">
        <v>5999</v>
      </c>
      <c r="P71" s="1" t="s">
        <v>6000</v>
      </c>
      <c r="Q71" s="1" t="s">
        <v>6001</v>
      </c>
      <c r="R71" s="1" t="s">
        <v>6002</v>
      </c>
      <c r="S71" s="1" t="s">
        <v>6003</v>
      </c>
      <c r="T71" s="1" t="s">
        <v>6004</v>
      </c>
      <c r="U71" s="1" t="s">
        <v>6005</v>
      </c>
      <c r="V71" s="1" t="s">
        <v>6006</v>
      </c>
      <c r="W71" s="1" t="s">
        <v>6007</v>
      </c>
      <c r="X71" s="1" t="s">
        <v>6008</v>
      </c>
      <c r="Y71" s="1" t="s">
        <v>6009</v>
      </c>
      <c r="Z71" s="1" t="s">
        <v>6010</v>
      </c>
      <c r="AA71" s="1" t="s">
        <v>6011</v>
      </c>
      <c r="AB71" s="1" t="s">
        <v>6012</v>
      </c>
      <c r="AC71" s="1" t="s">
        <v>6013</v>
      </c>
      <c r="AD71" s="1" t="s">
        <v>6014</v>
      </c>
      <c r="AE71" s="1" t="s">
        <v>6015</v>
      </c>
      <c r="AF71" s="1" t="s">
        <v>6016</v>
      </c>
      <c r="AG71" s="1" t="s">
        <v>6017</v>
      </c>
      <c r="AH71" s="1" t="s">
        <v>6018</v>
      </c>
      <c r="AI71" s="1" t="s">
        <v>6019</v>
      </c>
      <c r="AJ71" s="1" t="s">
        <v>6020</v>
      </c>
      <c r="AK71" s="1" t="s">
        <v>6021</v>
      </c>
      <c r="AL71" s="1" t="s">
        <v>6022</v>
      </c>
      <c r="AM71" s="1" t="s">
        <v>6023</v>
      </c>
      <c r="AN71" s="1" t="s">
        <v>6024</v>
      </c>
      <c r="AO71" s="1" t="s">
        <v>6025</v>
      </c>
      <c r="AP71" s="1" t="s">
        <v>6026</v>
      </c>
      <c r="AQ71" s="1" t="s">
        <v>6027</v>
      </c>
      <c r="AR71" s="1" t="s">
        <v>6028</v>
      </c>
      <c r="AS71" s="1" t="s">
        <v>6029</v>
      </c>
      <c r="AT71" s="1" t="s">
        <v>6030</v>
      </c>
      <c r="AU71" s="1" t="s">
        <v>6031</v>
      </c>
      <c r="AV71" s="1" t="s">
        <v>6032</v>
      </c>
      <c r="AW71" s="1" t="s">
        <v>6033</v>
      </c>
      <c r="AX71" s="1" t="s">
        <v>6034</v>
      </c>
    </row>
    <row r="72" spans="1:56" x14ac:dyDescent="0.2">
      <c r="A72" s="1" t="s">
        <v>6035</v>
      </c>
      <c r="B72" s="1" t="s">
        <v>6036</v>
      </c>
      <c r="C72" s="1" t="s">
        <v>6037</v>
      </c>
      <c r="D72" s="1" t="s">
        <v>6038</v>
      </c>
      <c r="E72" s="1" t="s">
        <v>6039</v>
      </c>
      <c r="F72" s="1" t="s">
        <v>6040</v>
      </c>
      <c r="G72" s="1" t="s">
        <v>6041</v>
      </c>
      <c r="H72" s="1" t="s">
        <v>6042</v>
      </c>
      <c r="I72" s="1" t="s">
        <v>6043</v>
      </c>
      <c r="J72" s="1" t="s">
        <v>6044</v>
      </c>
      <c r="K72" s="1" t="s">
        <v>6045</v>
      </c>
      <c r="L72" s="1" t="s">
        <v>6046</v>
      </c>
      <c r="M72" s="1" t="s">
        <v>6047</v>
      </c>
      <c r="N72" s="1" t="s">
        <v>6048</v>
      </c>
      <c r="O72" s="1" t="s">
        <v>6049</v>
      </c>
      <c r="P72" s="1" t="s">
        <v>6050</v>
      </c>
      <c r="Q72" s="1" t="s">
        <v>6051</v>
      </c>
      <c r="R72" s="1" t="s">
        <v>6052</v>
      </c>
      <c r="S72" s="1" t="s">
        <v>6053</v>
      </c>
      <c r="T72" s="1" t="s">
        <v>6054</v>
      </c>
      <c r="U72" s="1" t="s">
        <v>6055</v>
      </c>
      <c r="V72" s="1" t="s">
        <v>6056</v>
      </c>
      <c r="W72" s="1" t="s">
        <v>6057</v>
      </c>
      <c r="X72" s="1" t="s">
        <v>6058</v>
      </c>
      <c r="Y72" s="1" t="s">
        <v>6059</v>
      </c>
      <c r="Z72" s="1" t="s">
        <v>6060</v>
      </c>
      <c r="AA72" s="1" t="s">
        <v>6061</v>
      </c>
      <c r="AB72" s="1" t="s">
        <v>6062</v>
      </c>
      <c r="AC72" s="1" t="s">
        <v>6063</v>
      </c>
      <c r="AD72" s="1" t="s">
        <v>6064</v>
      </c>
      <c r="AE72" s="1" t="s">
        <v>6065</v>
      </c>
      <c r="AF72" s="1" t="s">
        <v>6066</v>
      </c>
      <c r="AG72" s="1" t="s">
        <v>6067</v>
      </c>
      <c r="AH72" s="1" t="s">
        <v>6068</v>
      </c>
      <c r="AI72" s="1" t="s">
        <v>6069</v>
      </c>
      <c r="AJ72" s="1" t="s">
        <v>6070</v>
      </c>
      <c r="AK72" s="1" t="s">
        <v>6071</v>
      </c>
      <c r="AL72" s="1" t="s">
        <v>6072</v>
      </c>
      <c r="AM72" s="1" t="s">
        <v>6073</v>
      </c>
      <c r="AN72" s="1" t="s">
        <v>6074</v>
      </c>
      <c r="AO72" s="1" t="s">
        <v>6075</v>
      </c>
      <c r="AP72" s="1" t="s">
        <v>6076</v>
      </c>
      <c r="AQ72" s="1" t="s">
        <v>6077</v>
      </c>
      <c r="AR72" s="1" t="s">
        <v>6078</v>
      </c>
      <c r="AS72" s="1" t="s">
        <v>6079</v>
      </c>
      <c r="AT72" s="1" t="s">
        <v>6080</v>
      </c>
      <c r="AU72" s="1" t="s">
        <v>6081</v>
      </c>
      <c r="AV72" s="1" t="s">
        <v>6082</v>
      </c>
      <c r="AW72" s="1" t="s">
        <v>6083</v>
      </c>
    </row>
    <row r="73" spans="1:56" x14ac:dyDescent="0.2">
      <c r="A73" s="1" t="s">
        <v>6084</v>
      </c>
      <c r="B73" s="1" t="s">
        <v>6085</v>
      </c>
      <c r="C73" s="1" t="s">
        <v>6086</v>
      </c>
      <c r="D73" s="1" t="s">
        <v>6087</v>
      </c>
      <c r="E73" s="1" t="s">
        <v>6088</v>
      </c>
      <c r="F73" s="1" t="s">
        <v>6089</v>
      </c>
      <c r="G73" s="1" t="s">
        <v>6090</v>
      </c>
      <c r="H73" s="1" t="s">
        <v>6091</v>
      </c>
      <c r="I73" s="1" t="s">
        <v>6092</v>
      </c>
      <c r="J73" s="1" t="s">
        <v>6093</v>
      </c>
      <c r="K73" s="1" t="s">
        <v>6094</v>
      </c>
      <c r="L73" s="1" t="s">
        <v>6095</v>
      </c>
      <c r="M73" s="1" t="s">
        <v>6096</v>
      </c>
      <c r="N73" s="1" t="s">
        <v>6097</v>
      </c>
      <c r="O73" s="1" t="s">
        <v>6098</v>
      </c>
      <c r="P73" s="1" t="s">
        <v>6099</v>
      </c>
      <c r="Q73" s="1" t="s">
        <v>6100</v>
      </c>
      <c r="R73" s="1" t="s">
        <v>6101</v>
      </c>
      <c r="S73" s="1" t="s">
        <v>6102</v>
      </c>
      <c r="T73" s="1" t="s">
        <v>6103</v>
      </c>
      <c r="U73" s="1" t="s">
        <v>6104</v>
      </c>
      <c r="V73" s="1" t="s">
        <v>6105</v>
      </c>
      <c r="W73" s="1" t="s">
        <v>6106</v>
      </c>
      <c r="X73" s="1" t="s">
        <v>6107</v>
      </c>
      <c r="Y73" s="1" t="s">
        <v>6108</v>
      </c>
      <c r="Z73" s="1" t="s">
        <v>6109</v>
      </c>
      <c r="AA73" s="1" t="s">
        <v>6110</v>
      </c>
      <c r="AB73" s="1" t="s">
        <v>6111</v>
      </c>
      <c r="AC73" s="1" t="s">
        <v>6112</v>
      </c>
      <c r="AD73" s="1" t="s">
        <v>6113</v>
      </c>
      <c r="AE73" s="1" t="s">
        <v>6114</v>
      </c>
      <c r="AF73" s="1" t="s">
        <v>6115</v>
      </c>
      <c r="AG73" s="1" t="s">
        <v>6116</v>
      </c>
      <c r="AH73" s="1" t="s">
        <v>6117</v>
      </c>
      <c r="AI73" s="1" t="s">
        <v>6118</v>
      </c>
      <c r="AJ73" s="1" t="s">
        <v>6119</v>
      </c>
      <c r="AK73" s="1" t="s">
        <v>6120</v>
      </c>
      <c r="AL73" s="1" t="s">
        <v>6121</v>
      </c>
      <c r="AM73" s="1" t="s">
        <v>6122</v>
      </c>
      <c r="AN73" s="1" t="s">
        <v>6123</v>
      </c>
      <c r="AO73" s="1" t="s">
        <v>6124</v>
      </c>
      <c r="AP73" s="1" t="s">
        <v>6125</v>
      </c>
      <c r="AQ73" s="1" t="s">
        <v>6126</v>
      </c>
      <c r="AR73" s="1" t="s">
        <v>6127</v>
      </c>
      <c r="AS73" s="1" t="s">
        <v>6128</v>
      </c>
      <c r="AT73" s="1" t="s">
        <v>6129</v>
      </c>
      <c r="AU73" s="1" t="s">
        <v>6130</v>
      </c>
      <c r="AV73" s="1" t="s">
        <v>6131</v>
      </c>
    </row>
    <row r="74" spans="1:56" x14ac:dyDescent="0.2">
      <c r="A74" s="1" t="s">
        <v>6132</v>
      </c>
      <c r="B74" s="1" t="s">
        <v>6133</v>
      </c>
      <c r="C74" s="1" t="s">
        <v>6134</v>
      </c>
      <c r="D74" s="1" t="s">
        <v>6135</v>
      </c>
      <c r="E74" s="1" t="s">
        <v>6136</v>
      </c>
      <c r="F74" s="1" t="s">
        <v>6137</v>
      </c>
      <c r="G74" s="1" t="s">
        <v>6138</v>
      </c>
      <c r="H74" s="1" t="s">
        <v>6139</v>
      </c>
      <c r="I74" s="1" t="s">
        <v>6140</v>
      </c>
      <c r="J74" s="1" t="s">
        <v>6141</v>
      </c>
      <c r="K74" s="1" t="s">
        <v>6142</v>
      </c>
      <c r="L74" s="1" t="s">
        <v>6143</v>
      </c>
      <c r="M74" s="1" t="s">
        <v>6144</v>
      </c>
      <c r="N74" s="1" t="s">
        <v>6145</v>
      </c>
      <c r="O74" s="1" t="s">
        <v>6146</v>
      </c>
      <c r="P74" s="1" t="s">
        <v>6147</v>
      </c>
      <c r="Q74" s="1" t="s">
        <v>6148</v>
      </c>
      <c r="R74" s="1" t="s">
        <v>6149</v>
      </c>
      <c r="S74" s="1" t="s">
        <v>6150</v>
      </c>
      <c r="T74" s="1" t="s">
        <v>6151</v>
      </c>
      <c r="U74" s="1" t="s">
        <v>6152</v>
      </c>
      <c r="V74" s="1" t="s">
        <v>6153</v>
      </c>
      <c r="W74" s="1" t="s">
        <v>6154</v>
      </c>
      <c r="X74" s="1" t="s">
        <v>6155</v>
      </c>
      <c r="Y74" s="1" t="s">
        <v>6156</v>
      </c>
      <c r="Z74" s="1" t="s">
        <v>6157</v>
      </c>
      <c r="AA74" s="1" t="s">
        <v>6158</v>
      </c>
      <c r="AB74" s="1" t="s">
        <v>6159</v>
      </c>
      <c r="AC74" s="1" t="s">
        <v>6160</v>
      </c>
      <c r="AD74" s="1" t="s">
        <v>6161</v>
      </c>
      <c r="AE74" s="1" t="s">
        <v>6162</v>
      </c>
      <c r="AF74" s="1" t="s">
        <v>6163</v>
      </c>
      <c r="AG74" s="1" t="s">
        <v>6164</v>
      </c>
      <c r="AH74" s="1" t="s">
        <v>6165</v>
      </c>
      <c r="AI74" s="1" t="s">
        <v>6166</v>
      </c>
      <c r="AJ74" s="1" t="s">
        <v>6167</v>
      </c>
      <c r="AK74" s="1" t="s">
        <v>6168</v>
      </c>
      <c r="AL74" s="1" t="s">
        <v>6169</v>
      </c>
      <c r="AM74" s="1" t="s">
        <v>6170</v>
      </c>
      <c r="AN74" s="1" t="s">
        <v>6171</v>
      </c>
      <c r="AO74" s="1" t="s">
        <v>6172</v>
      </c>
      <c r="AP74" s="1" t="s">
        <v>6173</v>
      </c>
      <c r="AQ74" s="1" t="s">
        <v>6174</v>
      </c>
      <c r="AR74" s="1" t="s">
        <v>6175</v>
      </c>
      <c r="AS74" s="1" t="s">
        <v>6176</v>
      </c>
      <c r="AT74" s="1" t="s">
        <v>6177</v>
      </c>
      <c r="AU74" s="1" t="s">
        <v>6178</v>
      </c>
    </row>
    <row r="75" spans="1:56" x14ac:dyDescent="0.2">
      <c r="A75" s="1" t="s">
        <v>6179</v>
      </c>
      <c r="B75" s="1" t="s">
        <v>6180</v>
      </c>
      <c r="C75" s="1" t="s">
        <v>6181</v>
      </c>
      <c r="D75" s="1" t="s">
        <v>6182</v>
      </c>
      <c r="E75" s="1" t="s">
        <v>6183</v>
      </c>
      <c r="F75" s="1" t="s">
        <v>6184</v>
      </c>
      <c r="G75" s="1" t="s">
        <v>6185</v>
      </c>
      <c r="H75" s="1" t="s">
        <v>6186</v>
      </c>
      <c r="I75" s="1" t="s">
        <v>6187</v>
      </c>
      <c r="J75" s="1" t="s">
        <v>6188</v>
      </c>
      <c r="K75" s="1" t="s">
        <v>6189</v>
      </c>
      <c r="L75" s="1" t="s">
        <v>6190</v>
      </c>
      <c r="M75" s="1" t="s">
        <v>6191</v>
      </c>
      <c r="N75" s="1" t="s">
        <v>6192</v>
      </c>
      <c r="O75" s="1" t="s">
        <v>6193</v>
      </c>
      <c r="P75" s="1" t="s">
        <v>6194</v>
      </c>
      <c r="Q75" s="1" t="s">
        <v>6195</v>
      </c>
      <c r="R75" s="1" t="s">
        <v>6196</v>
      </c>
      <c r="S75" s="1" t="s">
        <v>6197</v>
      </c>
      <c r="T75" s="1" t="s">
        <v>6198</v>
      </c>
      <c r="U75" s="1" t="s">
        <v>6199</v>
      </c>
      <c r="V75" s="1" t="s">
        <v>6200</v>
      </c>
      <c r="W75" s="1" t="s">
        <v>6201</v>
      </c>
      <c r="X75" s="1" t="s">
        <v>6202</v>
      </c>
      <c r="Y75" s="1" t="s">
        <v>6203</v>
      </c>
      <c r="Z75" s="1" t="s">
        <v>6204</v>
      </c>
      <c r="AA75" s="1" t="s">
        <v>6205</v>
      </c>
      <c r="AB75" s="1" t="s">
        <v>6206</v>
      </c>
      <c r="AC75" s="1" t="s">
        <v>6207</v>
      </c>
      <c r="AD75" s="1" t="s">
        <v>6208</v>
      </c>
      <c r="AE75" s="1" t="s">
        <v>6209</v>
      </c>
      <c r="AF75" s="1" t="s">
        <v>6210</v>
      </c>
      <c r="AG75" s="1" t="s">
        <v>6211</v>
      </c>
      <c r="AH75" s="1" t="s">
        <v>6212</v>
      </c>
      <c r="AI75" s="1" t="s">
        <v>6213</v>
      </c>
      <c r="AJ75" s="1" t="s">
        <v>6214</v>
      </c>
      <c r="AK75" s="1" t="s">
        <v>6215</v>
      </c>
      <c r="AL75" s="1" t="s">
        <v>6216</v>
      </c>
      <c r="AM75" s="1" t="s">
        <v>6217</v>
      </c>
      <c r="AN75" s="1" t="s">
        <v>6218</v>
      </c>
      <c r="AO75" s="1" t="s">
        <v>6219</v>
      </c>
      <c r="AP75" s="1" t="s">
        <v>6220</v>
      </c>
      <c r="AQ75" s="1" t="s">
        <v>6221</v>
      </c>
      <c r="AR75" s="1" t="s">
        <v>6222</v>
      </c>
      <c r="AS75" s="1" t="s">
        <v>6223</v>
      </c>
      <c r="AT75" s="1" t="s">
        <v>6224</v>
      </c>
    </row>
    <row r="76" spans="1:56" x14ac:dyDescent="0.2">
      <c r="A76" s="1" t="s">
        <v>6225</v>
      </c>
      <c r="B76" s="1" t="s">
        <v>6226</v>
      </c>
      <c r="C76" s="1" t="s">
        <v>6227</v>
      </c>
      <c r="D76" s="1" t="s">
        <v>6228</v>
      </c>
      <c r="E76" s="1" t="s">
        <v>6229</v>
      </c>
      <c r="F76" s="1" t="s">
        <v>6230</v>
      </c>
      <c r="G76" s="1" t="s">
        <v>6231</v>
      </c>
      <c r="H76" s="1" t="s">
        <v>6232</v>
      </c>
      <c r="I76" s="1" t="s">
        <v>6233</v>
      </c>
      <c r="J76" s="1" t="s">
        <v>6234</v>
      </c>
      <c r="K76" s="1" t="s">
        <v>6235</v>
      </c>
      <c r="L76" s="1" t="s">
        <v>6236</v>
      </c>
      <c r="M76" s="1" t="s">
        <v>6237</v>
      </c>
      <c r="N76" s="1" t="s">
        <v>6238</v>
      </c>
      <c r="O76" s="1" t="s">
        <v>6239</v>
      </c>
      <c r="P76" s="1" t="s">
        <v>6240</v>
      </c>
      <c r="Q76" s="1" t="s">
        <v>6241</v>
      </c>
      <c r="R76" s="1" t="s">
        <v>6242</v>
      </c>
      <c r="S76" s="1" t="s">
        <v>6243</v>
      </c>
      <c r="T76" s="1" t="s">
        <v>6244</v>
      </c>
      <c r="U76" s="1" t="s">
        <v>6245</v>
      </c>
      <c r="V76" s="1" t="s">
        <v>6246</v>
      </c>
      <c r="W76" s="1" t="s">
        <v>6247</v>
      </c>
      <c r="X76" s="1" t="s">
        <v>6248</v>
      </c>
      <c r="Y76" s="1" t="s">
        <v>6249</v>
      </c>
      <c r="Z76" s="1" t="s">
        <v>6250</v>
      </c>
      <c r="AA76" s="1" t="s">
        <v>6251</v>
      </c>
      <c r="AB76" s="1" t="s">
        <v>6252</v>
      </c>
      <c r="AC76" s="1" t="s">
        <v>6253</v>
      </c>
      <c r="AD76" s="1" t="s">
        <v>6254</v>
      </c>
      <c r="AE76" s="1" t="s">
        <v>6255</v>
      </c>
      <c r="AF76" s="1" t="s">
        <v>6256</v>
      </c>
      <c r="AG76" s="1" t="s">
        <v>6257</v>
      </c>
      <c r="AH76" s="1" t="s">
        <v>6258</v>
      </c>
      <c r="AI76" s="1" t="s">
        <v>6259</v>
      </c>
      <c r="AJ76" s="1" t="s">
        <v>6260</v>
      </c>
      <c r="AK76" s="1" t="s">
        <v>6261</v>
      </c>
      <c r="AL76" s="1" t="s">
        <v>6262</v>
      </c>
      <c r="AM76" s="1" t="s">
        <v>6263</v>
      </c>
      <c r="AN76" s="1" t="s">
        <v>6264</v>
      </c>
      <c r="AO76" s="1" t="s">
        <v>6265</v>
      </c>
      <c r="AP76" s="1" t="s">
        <v>6266</v>
      </c>
      <c r="AQ76" s="1" t="s">
        <v>6267</v>
      </c>
      <c r="AR76" s="1" t="s">
        <v>6268</v>
      </c>
      <c r="AS76" s="1" t="s">
        <v>6269</v>
      </c>
    </row>
    <row r="77" spans="1:56" x14ac:dyDescent="0.2">
      <c r="A77" s="1" t="s">
        <v>6270</v>
      </c>
      <c r="B77" s="1" t="s">
        <v>6271</v>
      </c>
      <c r="C77" s="1" t="s">
        <v>6272</v>
      </c>
      <c r="D77" s="1" t="s">
        <v>6273</v>
      </c>
      <c r="E77" s="1" t="s">
        <v>6274</v>
      </c>
      <c r="F77" s="1" t="s">
        <v>6275</v>
      </c>
      <c r="G77" s="1" t="s">
        <v>6276</v>
      </c>
      <c r="H77" s="1" t="s">
        <v>6277</v>
      </c>
      <c r="I77" s="1" t="s">
        <v>6278</v>
      </c>
      <c r="J77" s="1" t="s">
        <v>6279</v>
      </c>
      <c r="K77" s="1" t="s">
        <v>6280</v>
      </c>
      <c r="L77" s="1" t="s">
        <v>6281</v>
      </c>
      <c r="M77" s="1" t="s">
        <v>6282</v>
      </c>
      <c r="N77" s="1" t="s">
        <v>6283</v>
      </c>
      <c r="O77" s="1" t="s">
        <v>6284</v>
      </c>
      <c r="P77" s="1" t="s">
        <v>6285</v>
      </c>
      <c r="Q77" s="1" t="s">
        <v>6286</v>
      </c>
      <c r="R77" s="1" t="s">
        <v>6287</v>
      </c>
      <c r="S77" s="1" t="s">
        <v>6288</v>
      </c>
      <c r="T77" s="1" t="s">
        <v>6289</v>
      </c>
      <c r="U77" s="1" t="s">
        <v>6290</v>
      </c>
      <c r="V77" s="1" t="s">
        <v>6291</v>
      </c>
      <c r="W77" s="1" t="s">
        <v>6292</v>
      </c>
      <c r="X77" s="1" t="s">
        <v>6293</v>
      </c>
      <c r="Y77" s="1" t="s">
        <v>6294</v>
      </c>
      <c r="Z77" s="1" t="s">
        <v>6295</v>
      </c>
      <c r="AA77" s="1" t="s">
        <v>6296</v>
      </c>
      <c r="AB77" s="1" t="s">
        <v>6297</v>
      </c>
      <c r="AC77" s="1" t="s">
        <v>6298</v>
      </c>
      <c r="AD77" s="1" t="s">
        <v>6299</v>
      </c>
      <c r="AE77" s="1" t="s">
        <v>6300</v>
      </c>
      <c r="AF77" s="1" t="s">
        <v>6301</v>
      </c>
      <c r="AG77" s="1" t="s">
        <v>6302</v>
      </c>
      <c r="AH77" s="1" t="s">
        <v>6303</v>
      </c>
      <c r="AI77" s="1" t="s">
        <v>6304</v>
      </c>
      <c r="AJ77" s="1" t="s">
        <v>6305</v>
      </c>
      <c r="AK77" s="1" t="s">
        <v>6306</v>
      </c>
      <c r="AL77" s="1" t="s">
        <v>6307</v>
      </c>
      <c r="AM77" s="1" t="s">
        <v>6308</v>
      </c>
      <c r="AN77" s="1" t="s">
        <v>6309</v>
      </c>
      <c r="AO77" s="1" t="s">
        <v>6310</v>
      </c>
      <c r="AP77" s="1" t="s">
        <v>6311</v>
      </c>
      <c r="AQ77" s="1" t="s">
        <v>6312</v>
      </c>
      <c r="AR77" s="1" t="s">
        <v>6313</v>
      </c>
    </row>
    <row r="78" spans="1:56" x14ac:dyDescent="0.2">
      <c r="A78" s="1" t="s">
        <v>6314</v>
      </c>
      <c r="B78" s="1" t="s">
        <v>6315</v>
      </c>
      <c r="C78" s="1" t="s">
        <v>6316</v>
      </c>
      <c r="D78" s="1" t="s">
        <v>6317</v>
      </c>
      <c r="E78" s="1" t="s">
        <v>6318</v>
      </c>
      <c r="F78" s="1" t="s">
        <v>6319</v>
      </c>
      <c r="G78" s="1" t="s">
        <v>6320</v>
      </c>
      <c r="H78" s="1" t="s">
        <v>6321</v>
      </c>
      <c r="I78" s="1" t="s">
        <v>6322</v>
      </c>
      <c r="J78" s="1" t="s">
        <v>6323</v>
      </c>
      <c r="K78" s="1" t="s">
        <v>6324</v>
      </c>
      <c r="L78" s="1" t="s">
        <v>6325</v>
      </c>
      <c r="M78" s="1" t="s">
        <v>6326</v>
      </c>
      <c r="N78" s="1" t="s">
        <v>6327</v>
      </c>
      <c r="O78" s="1" t="s">
        <v>6328</v>
      </c>
      <c r="P78" s="1" t="s">
        <v>6329</v>
      </c>
      <c r="Q78" s="1" t="s">
        <v>6330</v>
      </c>
      <c r="R78" s="1" t="s">
        <v>6331</v>
      </c>
      <c r="S78" s="1" t="s">
        <v>6332</v>
      </c>
      <c r="T78" s="1" t="s">
        <v>6333</v>
      </c>
      <c r="U78" s="1" t="s">
        <v>6334</v>
      </c>
      <c r="V78" s="1" t="s">
        <v>6335</v>
      </c>
      <c r="W78" s="1" t="s">
        <v>6336</v>
      </c>
      <c r="X78" s="1" t="s">
        <v>6337</v>
      </c>
      <c r="Y78" s="1" t="s">
        <v>6338</v>
      </c>
      <c r="Z78" s="1" t="s">
        <v>6339</v>
      </c>
      <c r="AA78" s="1" t="s">
        <v>6340</v>
      </c>
      <c r="AB78" s="1" t="s">
        <v>6341</v>
      </c>
      <c r="AC78" s="1" t="s">
        <v>6342</v>
      </c>
      <c r="AD78" s="1" t="s">
        <v>6343</v>
      </c>
      <c r="AE78" s="1" t="s">
        <v>6344</v>
      </c>
      <c r="AF78" s="1" t="s">
        <v>6345</v>
      </c>
      <c r="AG78" s="1" t="s">
        <v>6346</v>
      </c>
      <c r="AH78" s="1" t="s">
        <v>6347</v>
      </c>
      <c r="AI78" s="1" t="s">
        <v>6348</v>
      </c>
      <c r="AJ78" s="1" t="s">
        <v>6349</v>
      </c>
      <c r="AK78" s="1" t="s">
        <v>6350</v>
      </c>
      <c r="AL78" s="1" t="s">
        <v>6351</v>
      </c>
      <c r="AM78" s="1" t="s">
        <v>6352</v>
      </c>
      <c r="AN78" s="1" t="s">
        <v>6353</v>
      </c>
      <c r="AO78" s="1" t="s">
        <v>6354</v>
      </c>
      <c r="AP78" s="1" t="s">
        <v>6355</v>
      </c>
      <c r="AQ78" s="1" t="s">
        <v>6356</v>
      </c>
    </row>
    <row r="79" spans="1:56" x14ac:dyDescent="0.2">
      <c r="A79" s="1" t="s">
        <v>6357</v>
      </c>
      <c r="B79" s="1" t="s">
        <v>6358</v>
      </c>
      <c r="C79" s="1" t="s">
        <v>6359</v>
      </c>
      <c r="D79" s="1" t="s">
        <v>6360</v>
      </c>
      <c r="E79" s="1" t="s">
        <v>6361</v>
      </c>
      <c r="F79" s="1" t="s">
        <v>6362</v>
      </c>
      <c r="G79" s="1" t="s">
        <v>6363</v>
      </c>
      <c r="H79" s="1" t="s">
        <v>6364</v>
      </c>
      <c r="I79" s="1" t="s">
        <v>6365</v>
      </c>
      <c r="J79" s="1" t="s">
        <v>6366</v>
      </c>
      <c r="K79" s="1" t="s">
        <v>6367</v>
      </c>
      <c r="L79" s="1" t="s">
        <v>6368</v>
      </c>
      <c r="M79" s="1" t="s">
        <v>6369</v>
      </c>
      <c r="N79" s="1" t="s">
        <v>6370</v>
      </c>
      <c r="O79" s="1" t="s">
        <v>6371</v>
      </c>
      <c r="P79" s="1" t="s">
        <v>6372</v>
      </c>
      <c r="Q79" s="1" t="s">
        <v>6373</v>
      </c>
      <c r="R79" s="1" t="s">
        <v>6374</v>
      </c>
      <c r="S79" s="1" t="s">
        <v>6375</v>
      </c>
      <c r="T79" s="1" t="s">
        <v>6376</v>
      </c>
      <c r="U79" s="1" t="s">
        <v>6377</v>
      </c>
      <c r="V79" s="1" t="s">
        <v>6378</v>
      </c>
      <c r="W79" s="1" t="s">
        <v>6379</v>
      </c>
      <c r="X79" s="1" t="s">
        <v>6380</v>
      </c>
      <c r="Y79" s="1" t="s">
        <v>6381</v>
      </c>
      <c r="Z79" s="1" t="s">
        <v>6382</v>
      </c>
      <c r="AA79" s="1" t="s">
        <v>6383</v>
      </c>
      <c r="AB79" s="1" t="s">
        <v>6384</v>
      </c>
      <c r="AC79" s="1" t="s">
        <v>6385</v>
      </c>
      <c r="AD79" s="1" t="s">
        <v>6386</v>
      </c>
      <c r="AE79" s="1" t="s">
        <v>6387</v>
      </c>
      <c r="AF79" s="1" t="s">
        <v>6388</v>
      </c>
      <c r="AG79" s="1" t="s">
        <v>6389</v>
      </c>
      <c r="AH79" s="1" t="s">
        <v>6390</v>
      </c>
      <c r="AI79" s="1" t="s">
        <v>6391</v>
      </c>
      <c r="AJ79" s="1" t="s">
        <v>6392</v>
      </c>
      <c r="AK79" s="1" t="s">
        <v>6393</v>
      </c>
      <c r="AL79" s="1" t="s">
        <v>6394</v>
      </c>
      <c r="AM79" s="1" t="s">
        <v>6395</v>
      </c>
      <c r="AN79" s="1" t="s">
        <v>6396</v>
      </c>
      <c r="AO79" s="1" t="s">
        <v>6397</v>
      </c>
      <c r="AP79" s="1" t="s">
        <v>6398</v>
      </c>
    </row>
    <row r="80" spans="1:56" x14ac:dyDescent="0.2">
      <c r="A80" s="1" t="s">
        <v>6399</v>
      </c>
      <c r="B80" s="1" t="s">
        <v>6400</v>
      </c>
      <c r="C80" s="1" t="s">
        <v>6401</v>
      </c>
      <c r="D80" s="1" t="s">
        <v>6402</v>
      </c>
      <c r="E80" s="1" t="s">
        <v>6403</v>
      </c>
      <c r="F80" s="1" t="s">
        <v>6404</v>
      </c>
      <c r="G80" s="1" t="s">
        <v>6405</v>
      </c>
      <c r="H80" s="1" t="s">
        <v>6406</v>
      </c>
      <c r="I80" s="1" t="s">
        <v>6407</v>
      </c>
      <c r="J80" s="1" t="s">
        <v>6408</v>
      </c>
      <c r="K80" s="1" t="s">
        <v>6409</v>
      </c>
      <c r="L80" s="1" t="s">
        <v>6410</v>
      </c>
      <c r="M80" s="1" t="s">
        <v>6411</v>
      </c>
      <c r="N80" s="1" t="s">
        <v>6412</v>
      </c>
      <c r="O80" s="1" t="s">
        <v>6413</v>
      </c>
      <c r="P80" s="1" t="s">
        <v>6414</v>
      </c>
      <c r="Q80" s="1" t="s">
        <v>6415</v>
      </c>
      <c r="R80" s="1" t="s">
        <v>6416</v>
      </c>
      <c r="S80" s="1" t="s">
        <v>6417</v>
      </c>
      <c r="T80" s="1" t="s">
        <v>6418</v>
      </c>
      <c r="U80" s="1" t="s">
        <v>6419</v>
      </c>
      <c r="V80" s="1" t="s">
        <v>6420</v>
      </c>
      <c r="W80" s="1" t="s">
        <v>6421</v>
      </c>
      <c r="X80" s="1" t="s">
        <v>6422</v>
      </c>
      <c r="Y80" s="1" t="s">
        <v>6423</v>
      </c>
      <c r="Z80" s="1" t="s">
        <v>6424</v>
      </c>
      <c r="AA80" s="1" t="s">
        <v>6425</v>
      </c>
      <c r="AB80" s="1" t="s">
        <v>6426</v>
      </c>
      <c r="AC80" s="1" t="s">
        <v>6427</v>
      </c>
      <c r="AD80" s="1" t="s">
        <v>6428</v>
      </c>
      <c r="AE80" s="1" t="s">
        <v>6429</v>
      </c>
      <c r="AF80" s="1" t="s">
        <v>6430</v>
      </c>
      <c r="AG80" s="1" t="s">
        <v>6431</v>
      </c>
      <c r="AH80" s="1" t="s">
        <v>6432</v>
      </c>
      <c r="AI80" s="1" t="s">
        <v>6433</v>
      </c>
      <c r="AJ80" s="1" t="s">
        <v>6434</v>
      </c>
      <c r="AK80" s="1" t="s">
        <v>6435</v>
      </c>
      <c r="AL80" s="1" t="s">
        <v>6436</v>
      </c>
      <c r="AM80" s="1" t="s">
        <v>6437</v>
      </c>
      <c r="AN80" s="1" t="s">
        <v>6438</v>
      </c>
      <c r="AO80" s="1" t="s">
        <v>6439</v>
      </c>
    </row>
    <row r="81" spans="1:40" x14ac:dyDescent="0.2">
      <c r="A81" s="1" t="s">
        <v>6440</v>
      </c>
      <c r="B81" s="1" t="s">
        <v>6441</v>
      </c>
      <c r="C81" s="1" t="s">
        <v>6442</v>
      </c>
      <c r="D81" s="1" t="s">
        <v>6443</v>
      </c>
      <c r="E81" s="1" t="s">
        <v>6444</v>
      </c>
      <c r="F81" s="1" t="s">
        <v>6445</v>
      </c>
      <c r="G81" s="1" t="s">
        <v>6446</v>
      </c>
      <c r="H81" s="1" t="s">
        <v>6447</v>
      </c>
      <c r="I81" s="1" t="s">
        <v>6448</v>
      </c>
      <c r="J81" s="1" t="s">
        <v>6449</v>
      </c>
      <c r="K81" s="1" t="s">
        <v>6450</v>
      </c>
      <c r="L81" s="1" t="s">
        <v>6451</v>
      </c>
      <c r="M81" s="1" t="s">
        <v>6452</v>
      </c>
      <c r="N81" s="1" t="s">
        <v>6453</v>
      </c>
      <c r="O81" s="1" t="s">
        <v>6454</v>
      </c>
      <c r="P81" s="1" t="s">
        <v>6455</v>
      </c>
      <c r="Q81" s="1" t="s">
        <v>6456</v>
      </c>
      <c r="R81" s="1" t="s">
        <v>6457</v>
      </c>
      <c r="S81" s="1" t="s">
        <v>6458</v>
      </c>
      <c r="T81" s="1" t="s">
        <v>6459</v>
      </c>
      <c r="U81" s="1" t="s">
        <v>6460</v>
      </c>
      <c r="V81" s="1" t="s">
        <v>6461</v>
      </c>
      <c r="W81" s="1" t="s">
        <v>6462</v>
      </c>
      <c r="X81" s="1" t="s">
        <v>6463</v>
      </c>
      <c r="Y81" s="1" t="s">
        <v>6464</v>
      </c>
      <c r="Z81" s="1" t="s">
        <v>6465</v>
      </c>
      <c r="AA81" s="1" t="s">
        <v>6466</v>
      </c>
      <c r="AB81" s="1" t="s">
        <v>6467</v>
      </c>
      <c r="AC81" s="1" t="s">
        <v>6468</v>
      </c>
      <c r="AD81" s="1" t="s">
        <v>6469</v>
      </c>
      <c r="AE81" s="1" t="s">
        <v>6470</v>
      </c>
      <c r="AF81" s="1" t="s">
        <v>6471</v>
      </c>
      <c r="AG81" s="1" t="s">
        <v>6472</v>
      </c>
      <c r="AH81" s="1" t="s">
        <v>6473</v>
      </c>
      <c r="AI81" s="1" t="s">
        <v>6474</v>
      </c>
      <c r="AJ81" s="1" t="s">
        <v>6475</v>
      </c>
      <c r="AK81" s="1" t="s">
        <v>6476</v>
      </c>
      <c r="AL81" s="1" t="s">
        <v>6477</v>
      </c>
      <c r="AM81" s="1" t="s">
        <v>6478</v>
      </c>
      <c r="AN81" s="1" t="s">
        <v>6479</v>
      </c>
    </row>
    <row r="82" spans="1:40" x14ac:dyDescent="0.2">
      <c r="A82" s="1" t="s">
        <v>6480</v>
      </c>
      <c r="B82" s="1" t="s">
        <v>6481</v>
      </c>
      <c r="C82" s="1" t="s">
        <v>6482</v>
      </c>
      <c r="D82" s="1" t="s">
        <v>6483</v>
      </c>
      <c r="E82" s="1" t="s">
        <v>6484</v>
      </c>
      <c r="F82" s="1" t="s">
        <v>6485</v>
      </c>
      <c r="G82" s="1" t="s">
        <v>6486</v>
      </c>
      <c r="H82" s="1" t="s">
        <v>6487</v>
      </c>
      <c r="I82" s="1" t="s">
        <v>6488</v>
      </c>
      <c r="J82" s="1" t="s">
        <v>6489</v>
      </c>
      <c r="K82" s="1" t="s">
        <v>6490</v>
      </c>
      <c r="L82" s="1" t="s">
        <v>6491</v>
      </c>
      <c r="M82" s="1" t="s">
        <v>6492</v>
      </c>
      <c r="N82" s="1" t="s">
        <v>6493</v>
      </c>
      <c r="O82" s="1" t="s">
        <v>6494</v>
      </c>
      <c r="P82" s="1" t="s">
        <v>6495</v>
      </c>
      <c r="Q82" s="1" t="s">
        <v>6496</v>
      </c>
      <c r="R82" s="1" t="s">
        <v>6497</v>
      </c>
      <c r="S82" s="1" t="s">
        <v>6498</v>
      </c>
      <c r="T82" s="1" t="s">
        <v>6499</v>
      </c>
      <c r="U82" s="1" t="s">
        <v>6500</v>
      </c>
      <c r="V82" s="1" t="s">
        <v>6501</v>
      </c>
      <c r="W82" s="1" t="s">
        <v>6502</v>
      </c>
      <c r="X82" s="1" t="s">
        <v>6503</v>
      </c>
      <c r="Y82" s="1" t="s">
        <v>6504</v>
      </c>
      <c r="Z82" s="1" t="s">
        <v>6505</v>
      </c>
      <c r="AA82" s="1" t="s">
        <v>6506</v>
      </c>
      <c r="AB82" s="1" t="s">
        <v>6507</v>
      </c>
      <c r="AC82" s="1" t="s">
        <v>6508</v>
      </c>
      <c r="AD82" s="1" t="s">
        <v>6509</v>
      </c>
      <c r="AE82" s="1" t="s">
        <v>6510</v>
      </c>
      <c r="AF82" s="1" t="s">
        <v>6511</v>
      </c>
      <c r="AG82" s="1" t="s">
        <v>6512</v>
      </c>
      <c r="AH82" s="1" t="s">
        <v>6513</v>
      </c>
      <c r="AI82" s="1" t="s">
        <v>6514</v>
      </c>
      <c r="AJ82" s="1" t="s">
        <v>6515</v>
      </c>
      <c r="AK82" s="1" t="s">
        <v>6516</v>
      </c>
      <c r="AL82" s="1" t="s">
        <v>6517</v>
      </c>
      <c r="AM82" s="1" t="s">
        <v>6518</v>
      </c>
    </row>
    <row r="83" spans="1:40" x14ac:dyDescent="0.2">
      <c r="A83" s="1" t="s">
        <v>6519</v>
      </c>
      <c r="B83" s="1" t="s">
        <v>6520</v>
      </c>
      <c r="C83" s="1" t="s">
        <v>6521</v>
      </c>
      <c r="D83" s="1" t="s">
        <v>6522</v>
      </c>
      <c r="E83" s="1" t="s">
        <v>6523</v>
      </c>
      <c r="F83" s="1" t="s">
        <v>6524</v>
      </c>
      <c r="G83" s="1" t="s">
        <v>6525</v>
      </c>
      <c r="H83" s="1" t="s">
        <v>6526</v>
      </c>
      <c r="I83" s="1" t="s">
        <v>6527</v>
      </c>
      <c r="J83" s="1" t="s">
        <v>6528</v>
      </c>
      <c r="K83" s="1" t="s">
        <v>6529</v>
      </c>
      <c r="L83" s="1" t="s">
        <v>6530</v>
      </c>
      <c r="M83" s="1" t="s">
        <v>6531</v>
      </c>
      <c r="N83" s="1" t="s">
        <v>6532</v>
      </c>
      <c r="O83" s="1" t="s">
        <v>6533</v>
      </c>
      <c r="P83" s="1" t="s">
        <v>6534</v>
      </c>
      <c r="Q83" s="1" t="s">
        <v>6535</v>
      </c>
      <c r="R83" s="1" t="s">
        <v>6536</v>
      </c>
      <c r="S83" s="1" t="s">
        <v>6537</v>
      </c>
      <c r="T83" s="1" t="s">
        <v>6538</v>
      </c>
      <c r="U83" s="1" t="s">
        <v>6539</v>
      </c>
      <c r="V83" s="1" t="s">
        <v>6540</v>
      </c>
      <c r="W83" s="1" t="s">
        <v>6541</v>
      </c>
      <c r="X83" s="1" t="s">
        <v>6542</v>
      </c>
      <c r="Y83" s="1" t="s">
        <v>6543</v>
      </c>
      <c r="Z83" s="1" t="s">
        <v>6544</v>
      </c>
      <c r="AA83" s="1" t="s">
        <v>6545</v>
      </c>
      <c r="AB83" s="1" t="s">
        <v>6546</v>
      </c>
      <c r="AC83" s="1" t="s">
        <v>6547</v>
      </c>
      <c r="AD83" s="1" t="s">
        <v>6548</v>
      </c>
      <c r="AE83" s="1" t="s">
        <v>6549</v>
      </c>
      <c r="AF83" s="1" t="s">
        <v>6550</v>
      </c>
      <c r="AG83" s="1" t="s">
        <v>6551</v>
      </c>
      <c r="AH83" s="1" t="s">
        <v>6552</v>
      </c>
      <c r="AI83" s="1" t="s">
        <v>6553</v>
      </c>
      <c r="AJ83" s="1" t="s">
        <v>6554</v>
      </c>
      <c r="AK83" s="1" t="s">
        <v>6555</v>
      </c>
      <c r="AL83" s="1" t="s">
        <v>6556</v>
      </c>
    </row>
    <row r="84" spans="1:40" x14ac:dyDescent="0.2">
      <c r="A84" s="1" t="s">
        <v>6557</v>
      </c>
      <c r="B84" s="1" t="s">
        <v>6558</v>
      </c>
      <c r="C84" s="1" t="s">
        <v>6559</v>
      </c>
      <c r="D84" s="1" t="s">
        <v>6560</v>
      </c>
      <c r="E84" s="1" t="s">
        <v>6561</v>
      </c>
      <c r="F84" s="1" t="s">
        <v>6562</v>
      </c>
      <c r="G84" s="1" t="s">
        <v>6563</v>
      </c>
      <c r="H84" s="1" t="s">
        <v>6564</v>
      </c>
      <c r="I84" s="1" t="s">
        <v>6565</v>
      </c>
      <c r="J84" s="1" t="s">
        <v>6566</v>
      </c>
      <c r="K84" s="1" t="s">
        <v>6567</v>
      </c>
      <c r="L84" s="1" t="s">
        <v>6568</v>
      </c>
      <c r="M84" s="1" t="s">
        <v>6569</v>
      </c>
      <c r="N84" s="1" t="s">
        <v>6570</v>
      </c>
      <c r="O84" s="1" t="s">
        <v>6571</v>
      </c>
      <c r="P84" s="1" t="s">
        <v>6572</v>
      </c>
      <c r="Q84" s="1" t="s">
        <v>6573</v>
      </c>
      <c r="R84" s="1" t="s">
        <v>6574</v>
      </c>
      <c r="S84" s="1" t="s">
        <v>6575</v>
      </c>
      <c r="T84" s="1" t="s">
        <v>6576</v>
      </c>
      <c r="U84" s="1" t="s">
        <v>6577</v>
      </c>
      <c r="V84" s="1" t="s">
        <v>6578</v>
      </c>
      <c r="W84" s="1" t="s">
        <v>6579</v>
      </c>
      <c r="X84" s="1" t="s">
        <v>6580</v>
      </c>
      <c r="Y84" s="1" t="s">
        <v>6581</v>
      </c>
      <c r="Z84" s="1" t="s">
        <v>6582</v>
      </c>
      <c r="AA84" s="1" t="s">
        <v>6583</v>
      </c>
      <c r="AB84" s="1" t="s">
        <v>6584</v>
      </c>
      <c r="AC84" s="1" t="s">
        <v>6585</v>
      </c>
      <c r="AD84" s="1" t="s">
        <v>6586</v>
      </c>
      <c r="AE84" s="1" t="s">
        <v>6587</v>
      </c>
      <c r="AF84" s="1" t="s">
        <v>6588</v>
      </c>
      <c r="AG84" s="1" t="s">
        <v>6589</v>
      </c>
      <c r="AH84" s="1" t="s">
        <v>6590</v>
      </c>
      <c r="AI84" s="1" t="s">
        <v>6591</v>
      </c>
      <c r="AJ84" s="1" t="s">
        <v>6592</v>
      </c>
      <c r="AK84" s="1" t="s">
        <v>6593</v>
      </c>
    </row>
    <row r="85" spans="1:40" x14ac:dyDescent="0.2">
      <c r="A85" s="1" t="s">
        <v>6594</v>
      </c>
      <c r="B85" s="1" t="s">
        <v>6595</v>
      </c>
      <c r="C85" s="1" t="s">
        <v>6596</v>
      </c>
      <c r="D85" s="1" t="s">
        <v>6597</v>
      </c>
      <c r="E85" s="1" t="s">
        <v>6598</v>
      </c>
      <c r="F85" s="1" t="s">
        <v>6599</v>
      </c>
      <c r="G85" s="1" t="s">
        <v>6600</v>
      </c>
      <c r="H85" s="1" t="s">
        <v>6601</v>
      </c>
      <c r="I85" s="1" t="s">
        <v>6602</v>
      </c>
      <c r="J85" s="1" t="s">
        <v>6603</v>
      </c>
      <c r="K85" s="1" t="s">
        <v>6604</v>
      </c>
      <c r="L85" s="1" t="s">
        <v>6605</v>
      </c>
      <c r="M85" s="1" t="s">
        <v>6606</v>
      </c>
      <c r="N85" s="1" t="s">
        <v>6607</v>
      </c>
      <c r="O85" s="1" t="s">
        <v>6608</v>
      </c>
      <c r="P85" s="1" t="s">
        <v>6609</v>
      </c>
      <c r="Q85" s="1" t="s">
        <v>6610</v>
      </c>
      <c r="R85" s="1" t="s">
        <v>6611</v>
      </c>
      <c r="S85" s="1" t="s">
        <v>6612</v>
      </c>
      <c r="T85" s="1" t="s">
        <v>6613</v>
      </c>
      <c r="U85" s="1" t="s">
        <v>6614</v>
      </c>
      <c r="V85" s="1" t="s">
        <v>6615</v>
      </c>
      <c r="W85" s="1" t="s">
        <v>6616</v>
      </c>
      <c r="X85" s="1" t="s">
        <v>6617</v>
      </c>
      <c r="Y85" s="1" t="s">
        <v>6618</v>
      </c>
      <c r="Z85" s="1" t="s">
        <v>6619</v>
      </c>
      <c r="AA85" s="1" t="s">
        <v>6620</v>
      </c>
      <c r="AB85" s="1" t="s">
        <v>6621</v>
      </c>
      <c r="AC85" s="1" t="s">
        <v>6622</v>
      </c>
      <c r="AD85" s="1" t="s">
        <v>6623</v>
      </c>
      <c r="AE85" s="1" t="s">
        <v>6624</v>
      </c>
      <c r="AF85" s="1" t="s">
        <v>6625</v>
      </c>
      <c r="AG85" s="1" t="s">
        <v>6626</v>
      </c>
      <c r="AH85" s="1" t="s">
        <v>6627</v>
      </c>
      <c r="AI85" s="1" t="s">
        <v>6628</v>
      </c>
      <c r="AJ85" s="1" t="s">
        <v>6629</v>
      </c>
    </row>
    <row r="86" spans="1:40" x14ac:dyDescent="0.2">
      <c r="A86" s="1" t="s">
        <v>6630</v>
      </c>
      <c r="B86" s="1" t="s">
        <v>6631</v>
      </c>
      <c r="C86" s="1" t="s">
        <v>6632</v>
      </c>
      <c r="D86" s="1" t="s">
        <v>6633</v>
      </c>
      <c r="E86" s="1" t="s">
        <v>6634</v>
      </c>
      <c r="F86" s="1" t="s">
        <v>6635</v>
      </c>
      <c r="G86" s="1" t="s">
        <v>6636</v>
      </c>
      <c r="H86" s="1" t="s">
        <v>6637</v>
      </c>
      <c r="I86" s="1" t="s">
        <v>6638</v>
      </c>
      <c r="J86" s="1" t="s">
        <v>6639</v>
      </c>
      <c r="K86" s="1" t="s">
        <v>6640</v>
      </c>
      <c r="L86" s="1" t="s">
        <v>6641</v>
      </c>
      <c r="M86" s="1" t="s">
        <v>6642</v>
      </c>
      <c r="N86" s="1" t="s">
        <v>6643</v>
      </c>
      <c r="O86" s="1" t="s">
        <v>6644</v>
      </c>
      <c r="P86" s="1" t="s">
        <v>6645</v>
      </c>
      <c r="Q86" s="1" t="s">
        <v>6646</v>
      </c>
      <c r="R86" s="1" t="s">
        <v>6647</v>
      </c>
      <c r="S86" s="1" t="s">
        <v>6648</v>
      </c>
      <c r="T86" s="1" t="s">
        <v>6649</v>
      </c>
      <c r="U86" s="1" t="s">
        <v>6650</v>
      </c>
      <c r="V86" s="1" t="s">
        <v>6651</v>
      </c>
      <c r="W86" s="1" t="s">
        <v>6652</v>
      </c>
      <c r="X86" s="1" t="s">
        <v>6653</v>
      </c>
      <c r="Y86" s="1" t="s">
        <v>6654</v>
      </c>
      <c r="Z86" s="1" t="s">
        <v>6655</v>
      </c>
      <c r="AA86" s="1" t="s">
        <v>6656</v>
      </c>
      <c r="AB86" s="1" t="s">
        <v>6657</v>
      </c>
      <c r="AC86" s="1" t="s">
        <v>6658</v>
      </c>
      <c r="AD86" s="1" t="s">
        <v>6659</v>
      </c>
      <c r="AE86" s="1" t="s">
        <v>6660</v>
      </c>
      <c r="AF86" s="1" t="s">
        <v>6661</v>
      </c>
      <c r="AG86" s="1" t="s">
        <v>6662</v>
      </c>
      <c r="AH86" s="1" t="s">
        <v>6663</v>
      </c>
      <c r="AI86" s="1" t="s">
        <v>6664</v>
      </c>
    </row>
    <row r="87" spans="1:40" x14ac:dyDescent="0.2">
      <c r="A87" s="1" t="s">
        <v>6665</v>
      </c>
      <c r="B87" s="1" t="s">
        <v>6666</v>
      </c>
      <c r="C87" s="1" t="s">
        <v>6667</v>
      </c>
      <c r="D87" s="1" t="s">
        <v>6668</v>
      </c>
      <c r="E87" s="1" t="s">
        <v>6669</v>
      </c>
      <c r="F87" s="1" t="s">
        <v>6670</v>
      </c>
      <c r="G87" s="1" t="s">
        <v>6671</v>
      </c>
      <c r="H87" s="1" t="s">
        <v>6672</v>
      </c>
      <c r="I87" s="1" t="s">
        <v>6673</v>
      </c>
      <c r="J87" s="1" t="s">
        <v>6674</v>
      </c>
      <c r="K87" s="1" t="s">
        <v>6675</v>
      </c>
      <c r="L87" s="1" t="s">
        <v>6676</v>
      </c>
      <c r="M87" s="1" t="s">
        <v>6677</v>
      </c>
      <c r="N87" s="1" t="s">
        <v>6678</v>
      </c>
      <c r="O87" s="1" t="s">
        <v>6679</v>
      </c>
      <c r="P87" s="1" t="s">
        <v>6680</v>
      </c>
      <c r="Q87" s="1" t="s">
        <v>6681</v>
      </c>
      <c r="R87" s="1" t="s">
        <v>6682</v>
      </c>
      <c r="S87" s="1" t="s">
        <v>6683</v>
      </c>
      <c r="T87" s="1" t="s">
        <v>6684</v>
      </c>
      <c r="U87" s="1" t="s">
        <v>6685</v>
      </c>
      <c r="V87" s="1" t="s">
        <v>6686</v>
      </c>
      <c r="W87" s="1" t="s">
        <v>6687</v>
      </c>
      <c r="X87" s="1" t="s">
        <v>6688</v>
      </c>
      <c r="Y87" s="1" t="s">
        <v>6689</v>
      </c>
      <c r="Z87" s="1" t="s">
        <v>6690</v>
      </c>
      <c r="AA87" s="1" t="s">
        <v>6691</v>
      </c>
      <c r="AB87" s="1" t="s">
        <v>6692</v>
      </c>
      <c r="AC87" s="1" t="s">
        <v>6693</v>
      </c>
      <c r="AD87" s="1" t="s">
        <v>6694</v>
      </c>
      <c r="AE87" s="1" t="s">
        <v>6695</v>
      </c>
      <c r="AF87" s="1" t="s">
        <v>6696</v>
      </c>
      <c r="AG87" s="1" t="s">
        <v>6697</v>
      </c>
      <c r="AH87" s="1" t="s">
        <v>6698</v>
      </c>
    </row>
    <row r="88" spans="1:40" x14ac:dyDescent="0.2">
      <c r="A88" s="1" t="s">
        <v>6699</v>
      </c>
      <c r="B88" s="1" t="s">
        <v>6700</v>
      </c>
      <c r="C88" s="1" t="s">
        <v>6701</v>
      </c>
      <c r="D88" s="1" t="s">
        <v>6702</v>
      </c>
      <c r="E88" s="1" t="s">
        <v>6703</v>
      </c>
      <c r="F88" s="1" t="s">
        <v>6704</v>
      </c>
      <c r="G88" s="1" t="s">
        <v>6705</v>
      </c>
      <c r="H88" s="1" t="s">
        <v>6706</v>
      </c>
      <c r="I88" s="1" t="s">
        <v>6707</v>
      </c>
      <c r="J88" s="1" t="s">
        <v>6708</v>
      </c>
      <c r="K88" s="1" t="s">
        <v>6709</v>
      </c>
      <c r="L88" s="1" t="s">
        <v>6710</v>
      </c>
      <c r="M88" s="1" t="s">
        <v>6711</v>
      </c>
      <c r="N88" s="1" t="s">
        <v>6712</v>
      </c>
      <c r="O88" s="1" t="s">
        <v>6713</v>
      </c>
      <c r="P88" s="1" t="s">
        <v>6714</v>
      </c>
      <c r="Q88" s="1" t="s">
        <v>6715</v>
      </c>
      <c r="R88" s="1" t="s">
        <v>6716</v>
      </c>
      <c r="S88" s="1" t="s">
        <v>6717</v>
      </c>
      <c r="T88" s="1" t="s">
        <v>6718</v>
      </c>
      <c r="U88" s="1" t="s">
        <v>6719</v>
      </c>
      <c r="V88" s="1" t="s">
        <v>6720</v>
      </c>
      <c r="W88" s="1" t="s">
        <v>6721</v>
      </c>
      <c r="X88" s="1" t="s">
        <v>6722</v>
      </c>
      <c r="Y88" s="1" t="s">
        <v>6723</v>
      </c>
      <c r="Z88" s="1" t="s">
        <v>6724</v>
      </c>
      <c r="AA88" s="1" t="s">
        <v>6725</v>
      </c>
      <c r="AB88" s="1" t="s">
        <v>6726</v>
      </c>
      <c r="AC88" s="1" t="s">
        <v>6727</v>
      </c>
      <c r="AD88" s="1" t="s">
        <v>6728</v>
      </c>
      <c r="AE88" s="1" t="s">
        <v>6729</v>
      </c>
      <c r="AF88" s="1" t="s">
        <v>6730</v>
      </c>
      <c r="AG88" s="1" t="s">
        <v>6731</v>
      </c>
    </row>
    <row r="89" spans="1:40" x14ac:dyDescent="0.2">
      <c r="A89" s="1" t="s">
        <v>6732</v>
      </c>
      <c r="B89" s="1" t="s">
        <v>6733</v>
      </c>
      <c r="C89" s="1" t="s">
        <v>6734</v>
      </c>
      <c r="D89" s="1" t="s">
        <v>6735</v>
      </c>
      <c r="E89" s="1" t="s">
        <v>6736</v>
      </c>
      <c r="F89" s="1" t="s">
        <v>6737</v>
      </c>
      <c r="G89" s="1" t="s">
        <v>6738</v>
      </c>
      <c r="H89" s="1" t="s">
        <v>6739</v>
      </c>
      <c r="I89" s="1" t="s">
        <v>6740</v>
      </c>
      <c r="J89" s="1" t="s">
        <v>6741</v>
      </c>
      <c r="K89" s="1" t="s">
        <v>6742</v>
      </c>
      <c r="L89" s="1" t="s">
        <v>6743</v>
      </c>
      <c r="M89" s="1" t="s">
        <v>6744</v>
      </c>
      <c r="N89" s="1" t="s">
        <v>6745</v>
      </c>
      <c r="O89" s="1" t="s">
        <v>6746</v>
      </c>
      <c r="P89" s="1" t="s">
        <v>6747</v>
      </c>
      <c r="Q89" s="1" t="s">
        <v>6748</v>
      </c>
      <c r="R89" s="1" t="s">
        <v>6749</v>
      </c>
      <c r="S89" s="1" t="s">
        <v>6750</v>
      </c>
      <c r="T89" s="1" t="s">
        <v>6751</v>
      </c>
      <c r="U89" s="1" t="s">
        <v>6752</v>
      </c>
      <c r="V89" s="1" t="s">
        <v>6753</v>
      </c>
      <c r="W89" s="1" t="s">
        <v>6754</v>
      </c>
      <c r="X89" s="1" t="s">
        <v>6755</v>
      </c>
      <c r="Y89" s="1" t="s">
        <v>6756</v>
      </c>
      <c r="Z89" s="1" t="s">
        <v>6757</v>
      </c>
      <c r="AA89" s="1" t="s">
        <v>6758</v>
      </c>
      <c r="AB89" s="1" t="s">
        <v>6759</v>
      </c>
      <c r="AC89" s="1" t="s">
        <v>6760</v>
      </c>
      <c r="AD89" s="1" t="s">
        <v>6761</v>
      </c>
      <c r="AE89" s="1" t="s">
        <v>6762</v>
      </c>
      <c r="AF89" s="1" t="s">
        <v>6763</v>
      </c>
    </row>
    <row r="90" spans="1:40" x14ac:dyDescent="0.2">
      <c r="A90" s="1" t="s">
        <v>6764</v>
      </c>
      <c r="B90" s="1" t="s">
        <v>6765</v>
      </c>
      <c r="C90" s="1" t="s">
        <v>6766</v>
      </c>
      <c r="D90" s="1" t="s">
        <v>6767</v>
      </c>
      <c r="E90" s="1" t="s">
        <v>6768</v>
      </c>
      <c r="F90" s="1" t="s">
        <v>6769</v>
      </c>
      <c r="G90" s="1" t="s">
        <v>6770</v>
      </c>
      <c r="H90" s="1" t="s">
        <v>6771</v>
      </c>
      <c r="I90" s="1" t="s">
        <v>6772</v>
      </c>
      <c r="J90" s="1" t="s">
        <v>6773</v>
      </c>
      <c r="K90" s="1" t="s">
        <v>6774</v>
      </c>
      <c r="L90" s="1" t="s">
        <v>6775</v>
      </c>
      <c r="M90" s="1" t="s">
        <v>6776</v>
      </c>
      <c r="N90" s="1" t="s">
        <v>6777</v>
      </c>
      <c r="O90" s="1" t="s">
        <v>6778</v>
      </c>
      <c r="P90" s="1" t="s">
        <v>6779</v>
      </c>
      <c r="Q90" s="1" t="s">
        <v>6780</v>
      </c>
      <c r="R90" s="1" t="s">
        <v>6781</v>
      </c>
      <c r="S90" s="1" t="s">
        <v>6782</v>
      </c>
      <c r="T90" s="1" t="s">
        <v>6783</v>
      </c>
      <c r="U90" s="1" t="s">
        <v>6784</v>
      </c>
      <c r="V90" s="1" t="s">
        <v>6785</v>
      </c>
      <c r="W90" s="1" t="s">
        <v>6786</v>
      </c>
      <c r="X90" s="1" t="s">
        <v>6787</v>
      </c>
      <c r="Y90" s="1" t="s">
        <v>6788</v>
      </c>
      <c r="Z90" s="1" t="s">
        <v>6789</v>
      </c>
      <c r="AA90" s="1" t="s">
        <v>6790</v>
      </c>
      <c r="AB90" s="1" t="s">
        <v>6791</v>
      </c>
      <c r="AC90" s="1" t="s">
        <v>6792</v>
      </c>
      <c r="AD90" s="1" t="s">
        <v>6793</v>
      </c>
      <c r="AE90" s="1" t="s">
        <v>6794</v>
      </c>
    </row>
    <row r="91" spans="1:40" x14ac:dyDescent="0.2">
      <c r="A91" s="1" t="s">
        <v>6795</v>
      </c>
      <c r="B91" s="1" t="s">
        <v>6796</v>
      </c>
      <c r="C91" s="1" t="s">
        <v>6797</v>
      </c>
      <c r="D91" s="1" t="s">
        <v>6798</v>
      </c>
      <c r="E91" s="1" t="s">
        <v>6799</v>
      </c>
      <c r="F91" s="1" t="s">
        <v>6800</v>
      </c>
      <c r="G91" s="1" t="s">
        <v>6801</v>
      </c>
      <c r="H91" s="1" t="s">
        <v>6802</v>
      </c>
      <c r="I91" s="1" t="s">
        <v>6803</v>
      </c>
      <c r="J91" s="1" t="s">
        <v>6804</v>
      </c>
      <c r="K91" s="1" t="s">
        <v>6805</v>
      </c>
      <c r="L91" s="1" t="s">
        <v>6806</v>
      </c>
      <c r="M91" s="1" t="s">
        <v>6807</v>
      </c>
      <c r="N91" s="1" t="s">
        <v>6808</v>
      </c>
      <c r="O91" s="1" t="s">
        <v>6809</v>
      </c>
      <c r="P91" s="1" t="s">
        <v>6810</v>
      </c>
      <c r="Q91" s="1" t="s">
        <v>6811</v>
      </c>
      <c r="R91" s="1" t="s">
        <v>6812</v>
      </c>
      <c r="S91" s="1" t="s">
        <v>6813</v>
      </c>
      <c r="T91" s="1" t="s">
        <v>6814</v>
      </c>
      <c r="U91" s="1" t="s">
        <v>6815</v>
      </c>
      <c r="V91" s="1" t="s">
        <v>6816</v>
      </c>
      <c r="W91" s="1" t="s">
        <v>6817</v>
      </c>
      <c r="X91" s="1" t="s">
        <v>6818</v>
      </c>
      <c r="Y91" s="1" t="s">
        <v>6819</v>
      </c>
      <c r="Z91" s="1" t="s">
        <v>6820</v>
      </c>
      <c r="AA91" s="1" t="s">
        <v>6821</v>
      </c>
      <c r="AB91" s="1" t="s">
        <v>6822</v>
      </c>
      <c r="AC91" s="1" t="s">
        <v>6823</v>
      </c>
      <c r="AD91" s="1" t="s">
        <v>6824</v>
      </c>
    </row>
    <row r="92" spans="1:40" x14ac:dyDescent="0.2">
      <c r="A92" s="1" t="s">
        <v>6825</v>
      </c>
      <c r="B92" s="1" t="s">
        <v>6826</v>
      </c>
      <c r="C92" s="1" t="s">
        <v>6827</v>
      </c>
      <c r="D92" s="1" t="s">
        <v>6828</v>
      </c>
      <c r="E92" s="1" t="s">
        <v>6829</v>
      </c>
      <c r="F92" s="1" t="s">
        <v>6830</v>
      </c>
      <c r="G92" s="1" t="s">
        <v>6831</v>
      </c>
      <c r="H92" s="1" t="s">
        <v>6832</v>
      </c>
      <c r="I92" s="1" t="s">
        <v>6833</v>
      </c>
      <c r="J92" s="1" t="s">
        <v>6834</v>
      </c>
      <c r="K92" s="1" t="s">
        <v>6835</v>
      </c>
      <c r="L92" s="1" t="s">
        <v>6836</v>
      </c>
      <c r="M92" s="1" t="s">
        <v>6837</v>
      </c>
      <c r="N92" s="1" t="s">
        <v>6838</v>
      </c>
      <c r="O92" s="1" t="s">
        <v>6839</v>
      </c>
      <c r="P92" s="1" t="s">
        <v>6840</v>
      </c>
      <c r="Q92" s="1" t="s">
        <v>6841</v>
      </c>
      <c r="R92" s="1" t="s">
        <v>6842</v>
      </c>
      <c r="S92" s="1" t="s">
        <v>6843</v>
      </c>
      <c r="T92" s="1" t="s">
        <v>6844</v>
      </c>
      <c r="U92" s="1" t="s">
        <v>6845</v>
      </c>
      <c r="V92" s="1" t="s">
        <v>6846</v>
      </c>
      <c r="W92" s="1" t="s">
        <v>6847</v>
      </c>
      <c r="X92" s="1" t="s">
        <v>6848</v>
      </c>
      <c r="Y92" s="1" t="s">
        <v>6849</v>
      </c>
      <c r="Z92" s="1" t="s">
        <v>6850</v>
      </c>
      <c r="AA92" s="1" t="s">
        <v>6851</v>
      </c>
      <c r="AB92" s="1" t="s">
        <v>6852</v>
      </c>
      <c r="AC92" s="1" t="s">
        <v>6853</v>
      </c>
    </row>
    <row r="93" spans="1:40" x14ac:dyDescent="0.2">
      <c r="A93" s="1" t="s">
        <v>6854</v>
      </c>
      <c r="B93" s="1" t="s">
        <v>6855</v>
      </c>
      <c r="C93" s="1" t="s">
        <v>6856</v>
      </c>
      <c r="D93" s="1" t="s">
        <v>6857</v>
      </c>
      <c r="E93" s="1" t="s">
        <v>6858</v>
      </c>
      <c r="F93" s="1" t="s">
        <v>6859</v>
      </c>
      <c r="G93" s="1" t="s">
        <v>6860</v>
      </c>
      <c r="H93" s="1" t="s">
        <v>6861</v>
      </c>
      <c r="I93" s="1" t="s">
        <v>6862</v>
      </c>
      <c r="J93" s="1" t="s">
        <v>6863</v>
      </c>
      <c r="K93" s="1" t="s">
        <v>6864</v>
      </c>
      <c r="L93" s="1" t="s">
        <v>6865</v>
      </c>
      <c r="M93" s="1" t="s">
        <v>6866</v>
      </c>
      <c r="N93" s="1" t="s">
        <v>6867</v>
      </c>
      <c r="O93" s="1" t="s">
        <v>6868</v>
      </c>
      <c r="P93" s="1" t="s">
        <v>6869</v>
      </c>
      <c r="Q93" s="1" t="s">
        <v>6870</v>
      </c>
      <c r="R93" s="1" t="s">
        <v>6871</v>
      </c>
      <c r="S93" s="1" t="s">
        <v>6872</v>
      </c>
      <c r="T93" s="1" t="s">
        <v>6873</v>
      </c>
      <c r="U93" s="1" t="s">
        <v>6874</v>
      </c>
      <c r="V93" s="1" t="s">
        <v>6875</v>
      </c>
      <c r="W93" s="1" t="s">
        <v>6876</v>
      </c>
      <c r="X93" s="1" t="s">
        <v>6877</v>
      </c>
      <c r="Y93" s="1" t="s">
        <v>6878</v>
      </c>
      <c r="Z93" s="1" t="s">
        <v>6879</v>
      </c>
      <c r="AA93" s="1" t="s">
        <v>6880</v>
      </c>
      <c r="AB93" s="1" t="s">
        <v>6881</v>
      </c>
    </row>
    <row r="94" spans="1:40" x14ac:dyDescent="0.2">
      <c r="A94" s="1" t="s">
        <v>6882</v>
      </c>
      <c r="B94" s="1" t="s">
        <v>6883</v>
      </c>
      <c r="C94" s="1" t="s">
        <v>6884</v>
      </c>
      <c r="D94" s="1" t="s">
        <v>6885</v>
      </c>
      <c r="E94" s="1" t="s">
        <v>6886</v>
      </c>
      <c r="F94" s="1" t="s">
        <v>6887</v>
      </c>
      <c r="G94" s="1" t="s">
        <v>6888</v>
      </c>
      <c r="H94" s="1" t="s">
        <v>6889</v>
      </c>
      <c r="I94" s="1" t="s">
        <v>6890</v>
      </c>
      <c r="J94" s="1" t="s">
        <v>6891</v>
      </c>
      <c r="K94" s="1" t="s">
        <v>6892</v>
      </c>
      <c r="L94" s="1" t="s">
        <v>6893</v>
      </c>
      <c r="M94" s="1" t="s">
        <v>6894</v>
      </c>
      <c r="N94" s="1" t="s">
        <v>6895</v>
      </c>
      <c r="O94" s="1" t="s">
        <v>6896</v>
      </c>
      <c r="P94" s="1" t="s">
        <v>6897</v>
      </c>
      <c r="Q94" s="1" t="s">
        <v>6898</v>
      </c>
      <c r="R94" s="1" t="s">
        <v>6899</v>
      </c>
      <c r="S94" s="1" t="s">
        <v>6900</v>
      </c>
      <c r="T94" s="1" t="s">
        <v>6901</v>
      </c>
      <c r="U94" s="1" t="s">
        <v>6902</v>
      </c>
      <c r="V94" s="1" t="s">
        <v>6903</v>
      </c>
      <c r="W94" s="1" t="s">
        <v>6904</v>
      </c>
      <c r="X94" s="1" t="s">
        <v>6905</v>
      </c>
      <c r="Y94" s="1" t="s">
        <v>6906</v>
      </c>
      <c r="Z94" s="1" t="s">
        <v>6907</v>
      </c>
      <c r="AA94" s="1" t="s">
        <v>6908</v>
      </c>
    </row>
    <row r="95" spans="1:40" x14ac:dyDescent="0.2">
      <c r="A95" s="1" t="s">
        <v>6909</v>
      </c>
      <c r="B95" s="1" t="s">
        <v>6910</v>
      </c>
      <c r="C95" s="1" t="s">
        <v>6911</v>
      </c>
      <c r="D95" s="1" t="s">
        <v>6912</v>
      </c>
      <c r="E95" s="1" t="s">
        <v>6913</v>
      </c>
      <c r="F95" s="1" t="s">
        <v>6914</v>
      </c>
      <c r="G95" s="1" t="s">
        <v>6915</v>
      </c>
      <c r="H95" s="1" t="s">
        <v>6916</v>
      </c>
      <c r="I95" s="1" t="s">
        <v>6917</v>
      </c>
      <c r="J95" s="1" t="s">
        <v>6918</v>
      </c>
      <c r="K95" s="1" t="s">
        <v>6919</v>
      </c>
      <c r="L95" s="1" t="s">
        <v>6920</v>
      </c>
      <c r="M95" s="1" t="s">
        <v>6921</v>
      </c>
      <c r="N95" s="1" t="s">
        <v>6922</v>
      </c>
      <c r="O95" s="1" t="s">
        <v>6923</v>
      </c>
      <c r="P95" s="1" t="s">
        <v>6924</v>
      </c>
      <c r="Q95" s="1" t="s">
        <v>6925</v>
      </c>
      <c r="R95" s="1" t="s">
        <v>6926</v>
      </c>
      <c r="S95" s="1" t="s">
        <v>6927</v>
      </c>
      <c r="T95" s="1" t="s">
        <v>6928</v>
      </c>
      <c r="U95" s="1" t="s">
        <v>6929</v>
      </c>
      <c r="V95" s="1" t="s">
        <v>6930</v>
      </c>
      <c r="W95" s="1" t="s">
        <v>6931</v>
      </c>
      <c r="X95" s="1" t="s">
        <v>6932</v>
      </c>
      <c r="Y95" s="1" t="s">
        <v>6933</v>
      </c>
      <c r="Z95" s="1" t="s">
        <v>6934</v>
      </c>
    </row>
    <row r="96" spans="1:40" x14ac:dyDescent="0.2">
      <c r="A96" s="1" t="s">
        <v>6935</v>
      </c>
      <c r="B96" s="1" t="s">
        <v>6936</v>
      </c>
      <c r="C96" s="1" t="s">
        <v>6937</v>
      </c>
      <c r="D96" s="1" t="s">
        <v>6938</v>
      </c>
      <c r="E96" s="1" t="s">
        <v>6939</v>
      </c>
      <c r="F96" s="1" t="s">
        <v>6940</v>
      </c>
      <c r="G96" s="1" t="s">
        <v>6941</v>
      </c>
      <c r="H96" s="1" t="s">
        <v>6942</v>
      </c>
      <c r="I96" s="1" t="s">
        <v>6943</v>
      </c>
      <c r="J96" s="1" t="s">
        <v>6944</v>
      </c>
      <c r="K96" s="1" t="s">
        <v>6945</v>
      </c>
      <c r="L96" s="1" t="s">
        <v>6946</v>
      </c>
      <c r="M96" s="1" t="s">
        <v>6947</v>
      </c>
      <c r="N96" s="1" t="s">
        <v>6948</v>
      </c>
      <c r="O96" s="1" t="s">
        <v>6949</v>
      </c>
      <c r="P96" s="1" t="s">
        <v>6950</v>
      </c>
      <c r="Q96" s="1" t="s">
        <v>6951</v>
      </c>
      <c r="R96" s="1" t="s">
        <v>6952</v>
      </c>
      <c r="S96" s="1" t="s">
        <v>6953</v>
      </c>
      <c r="T96" s="1" t="s">
        <v>6954</v>
      </c>
      <c r="U96" s="1" t="s">
        <v>6955</v>
      </c>
      <c r="V96" s="1" t="s">
        <v>6956</v>
      </c>
      <c r="W96" s="1" t="s">
        <v>6957</v>
      </c>
      <c r="X96" s="1" t="s">
        <v>6958</v>
      </c>
      <c r="Y96" s="1" t="s">
        <v>6959</v>
      </c>
    </row>
    <row r="97" spans="1:24" x14ac:dyDescent="0.2">
      <c r="A97" s="1" t="s">
        <v>6960</v>
      </c>
      <c r="B97" s="1" t="s">
        <v>6961</v>
      </c>
      <c r="C97" s="1" t="s">
        <v>6962</v>
      </c>
      <c r="D97" s="1" t="s">
        <v>6963</v>
      </c>
      <c r="E97" s="1" t="s">
        <v>6964</v>
      </c>
      <c r="F97" s="1" t="s">
        <v>6965</v>
      </c>
      <c r="G97" s="1" t="s">
        <v>6966</v>
      </c>
      <c r="H97" s="1" t="s">
        <v>6967</v>
      </c>
      <c r="I97" s="1" t="s">
        <v>6968</v>
      </c>
      <c r="J97" s="1" t="s">
        <v>6969</v>
      </c>
      <c r="K97" s="1" t="s">
        <v>6970</v>
      </c>
      <c r="L97" s="1" t="s">
        <v>6971</v>
      </c>
      <c r="M97" s="1" t="s">
        <v>6972</v>
      </c>
      <c r="N97" s="1" t="s">
        <v>6973</v>
      </c>
      <c r="O97" s="1" t="s">
        <v>6974</v>
      </c>
      <c r="P97" s="1" t="s">
        <v>6975</v>
      </c>
      <c r="Q97" s="1" t="s">
        <v>6976</v>
      </c>
      <c r="R97" s="1" t="s">
        <v>6977</v>
      </c>
      <c r="S97" s="1" t="s">
        <v>6978</v>
      </c>
      <c r="T97" s="1" t="s">
        <v>6979</v>
      </c>
      <c r="U97" s="1" t="s">
        <v>6980</v>
      </c>
      <c r="V97" s="1" t="s">
        <v>6981</v>
      </c>
      <c r="W97" s="1" t="s">
        <v>6982</v>
      </c>
      <c r="X97" s="1" t="s">
        <v>6983</v>
      </c>
    </row>
    <row r="98" spans="1:24" x14ac:dyDescent="0.2">
      <c r="A98" s="1" t="s">
        <v>6984</v>
      </c>
      <c r="B98" s="1" t="s">
        <v>6985</v>
      </c>
      <c r="C98" s="1" t="s">
        <v>6986</v>
      </c>
      <c r="D98" s="1" t="s">
        <v>6987</v>
      </c>
      <c r="E98" s="1" t="s">
        <v>6988</v>
      </c>
      <c r="F98" s="1" t="s">
        <v>6989</v>
      </c>
      <c r="G98" s="1" t="s">
        <v>6990</v>
      </c>
      <c r="H98" s="1" t="s">
        <v>6991</v>
      </c>
      <c r="I98" s="1" t="s">
        <v>6992</v>
      </c>
      <c r="J98" s="1" t="s">
        <v>6993</v>
      </c>
      <c r="K98" s="1" t="s">
        <v>6994</v>
      </c>
      <c r="L98" s="1" t="s">
        <v>6995</v>
      </c>
      <c r="M98" s="1" t="s">
        <v>6996</v>
      </c>
      <c r="N98" s="1" t="s">
        <v>6997</v>
      </c>
      <c r="O98" s="1" t="s">
        <v>6998</v>
      </c>
      <c r="P98" s="1" t="s">
        <v>6999</v>
      </c>
      <c r="Q98" s="1" t="s">
        <v>7000</v>
      </c>
      <c r="R98" s="1" t="s">
        <v>7001</v>
      </c>
      <c r="S98" s="1" t="s">
        <v>7002</v>
      </c>
      <c r="T98" s="1" t="s">
        <v>7003</v>
      </c>
      <c r="U98" s="1" t="s">
        <v>7004</v>
      </c>
      <c r="V98" s="1" t="s">
        <v>7005</v>
      </c>
      <c r="W98" s="1" t="s">
        <v>7006</v>
      </c>
    </row>
    <row r="99" spans="1:24" x14ac:dyDescent="0.2">
      <c r="A99" s="1" t="s">
        <v>7007</v>
      </c>
      <c r="B99" s="1" t="s">
        <v>7008</v>
      </c>
      <c r="C99" s="1" t="s">
        <v>7009</v>
      </c>
      <c r="D99" s="1" t="s">
        <v>7010</v>
      </c>
      <c r="E99" s="1" t="s">
        <v>7011</v>
      </c>
      <c r="F99" s="1" t="s">
        <v>7012</v>
      </c>
      <c r="G99" s="1" t="s">
        <v>7013</v>
      </c>
      <c r="H99" s="1" t="s">
        <v>7014</v>
      </c>
      <c r="I99" s="1" t="s">
        <v>7015</v>
      </c>
      <c r="J99" s="1" t="s">
        <v>7016</v>
      </c>
      <c r="K99" s="1" t="s">
        <v>7017</v>
      </c>
      <c r="L99" s="1" t="s">
        <v>7018</v>
      </c>
      <c r="M99" s="1" t="s">
        <v>7019</v>
      </c>
      <c r="N99" s="1" t="s">
        <v>7020</v>
      </c>
      <c r="O99" s="1" t="s">
        <v>7021</v>
      </c>
      <c r="P99" s="1" t="s">
        <v>7022</v>
      </c>
      <c r="Q99" s="1" t="s">
        <v>7023</v>
      </c>
      <c r="R99" s="1" t="s">
        <v>7024</v>
      </c>
      <c r="S99" s="1" t="s">
        <v>7025</v>
      </c>
      <c r="T99" s="1" t="s">
        <v>7026</v>
      </c>
      <c r="U99" s="1" t="s">
        <v>7027</v>
      </c>
      <c r="V99" s="1" t="s">
        <v>7028</v>
      </c>
    </row>
    <row r="100" spans="1:24" x14ac:dyDescent="0.2">
      <c r="A100" s="1" t="s">
        <v>7029</v>
      </c>
      <c r="B100" s="1" t="s">
        <v>7030</v>
      </c>
      <c r="C100" s="1" t="s">
        <v>7031</v>
      </c>
      <c r="D100" s="1" t="s">
        <v>7032</v>
      </c>
      <c r="E100" s="1" t="s">
        <v>7033</v>
      </c>
      <c r="F100" s="1" t="s">
        <v>7034</v>
      </c>
      <c r="G100" s="1" t="s">
        <v>7035</v>
      </c>
      <c r="H100" s="1" t="s">
        <v>7036</v>
      </c>
      <c r="I100" s="1" t="s">
        <v>7037</v>
      </c>
      <c r="J100" s="1" t="s">
        <v>7038</v>
      </c>
      <c r="K100" s="1" t="s">
        <v>7039</v>
      </c>
      <c r="L100" s="1" t="s">
        <v>7040</v>
      </c>
      <c r="M100" s="1" t="s">
        <v>7041</v>
      </c>
      <c r="N100" s="1" t="s">
        <v>7042</v>
      </c>
      <c r="O100" s="1" t="s">
        <v>7043</v>
      </c>
      <c r="P100" s="1" t="s">
        <v>7044</v>
      </c>
      <c r="Q100" s="1" t="s">
        <v>7045</v>
      </c>
      <c r="R100" s="1" t="s">
        <v>7046</v>
      </c>
      <c r="S100" s="1" t="s">
        <v>7047</v>
      </c>
      <c r="T100" s="1" t="s">
        <v>7048</v>
      </c>
      <c r="U100" s="1" t="s">
        <v>7049</v>
      </c>
    </row>
    <row r="101" spans="1:24" x14ac:dyDescent="0.2">
      <c r="A101" s="1" t="s">
        <v>7050</v>
      </c>
      <c r="B101" s="1" t="s">
        <v>7051</v>
      </c>
      <c r="C101" s="1" t="s">
        <v>7052</v>
      </c>
      <c r="D101" s="1" t="s">
        <v>7053</v>
      </c>
      <c r="E101" s="1" t="s">
        <v>7054</v>
      </c>
      <c r="F101" s="1" t="s">
        <v>7055</v>
      </c>
      <c r="G101" s="1" t="s">
        <v>7056</v>
      </c>
      <c r="H101" s="1" t="s">
        <v>7057</v>
      </c>
      <c r="I101" s="1" t="s">
        <v>7058</v>
      </c>
      <c r="J101" s="1" t="s">
        <v>7059</v>
      </c>
      <c r="K101" s="1" t="s">
        <v>7060</v>
      </c>
      <c r="L101" s="1" t="s">
        <v>7061</v>
      </c>
      <c r="M101" s="1" t="s">
        <v>7062</v>
      </c>
      <c r="N101" s="1" t="s">
        <v>7063</v>
      </c>
      <c r="O101" s="1" t="s">
        <v>7064</v>
      </c>
      <c r="P101" s="1" t="s">
        <v>7065</v>
      </c>
      <c r="Q101" s="1" t="s">
        <v>7066</v>
      </c>
      <c r="R101" s="1" t="s">
        <v>7067</v>
      </c>
      <c r="S101" s="1" t="s">
        <v>7068</v>
      </c>
      <c r="T101" s="1" t="s">
        <v>7069</v>
      </c>
    </row>
    <row r="102" spans="1:24" x14ac:dyDescent="0.2">
      <c r="A102" s="1" t="s">
        <v>7070</v>
      </c>
      <c r="B102" s="1" t="s">
        <v>7071</v>
      </c>
      <c r="C102" s="1" t="s">
        <v>7072</v>
      </c>
      <c r="D102" s="1" t="s">
        <v>7073</v>
      </c>
      <c r="E102" s="1" t="s">
        <v>7074</v>
      </c>
      <c r="F102" s="1" t="s">
        <v>7075</v>
      </c>
      <c r="G102" s="1" t="s">
        <v>7076</v>
      </c>
      <c r="H102" s="1" t="s">
        <v>7077</v>
      </c>
      <c r="I102" s="1" t="s">
        <v>7078</v>
      </c>
      <c r="J102" s="1" t="s">
        <v>7079</v>
      </c>
      <c r="K102" s="1" t="s">
        <v>7080</v>
      </c>
      <c r="L102" s="1" t="s">
        <v>7081</v>
      </c>
      <c r="M102" s="1" t="s">
        <v>7082</v>
      </c>
      <c r="N102" s="1" t="s">
        <v>7083</v>
      </c>
      <c r="O102" s="1" t="s">
        <v>7084</v>
      </c>
      <c r="P102" s="1" t="s">
        <v>7085</v>
      </c>
      <c r="Q102" s="1" t="s">
        <v>7086</v>
      </c>
      <c r="R102" s="1" t="s">
        <v>7087</v>
      </c>
      <c r="S102" s="1" t="s">
        <v>7088</v>
      </c>
    </row>
    <row r="103" spans="1:24" x14ac:dyDescent="0.2">
      <c r="A103" s="1" t="s">
        <v>7089</v>
      </c>
      <c r="B103" s="1" t="s">
        <v>7090</v>
      </c>
      <c r="C103" s="1" t="s">
        <v>7091</v>
      </c>
      <c r="D103" s="1" t="s">
        <v>7092</v>
      </c>
      <c r="E103" s="1" t="s">
        <v>7093</v>
      </c>
      <c r="F103" s="1" t="s">
        <v>7094</v>
      </c>
      <c r="G103" s="1" t="s">
        <v>7095</v>
      </c>
      <c r="H103" s="1" t="s">
        <v>7096</v>
      </c>
      <c r="I103" s="1" t="s">
        <v>7097</v>
      </c>
      <c r="J103" s="1" t="s">
        <v>7098</v>
      </c>
      <c r="K103" s="1" t="s">
        <v>7099</v>
      </c>
      <c r="L103" s="1" t="s">
        <v>7100</v>
      </c>
      <c r="M103" s="1" t="s">
        <v>7101</v>
      </c>
      <c r="N103" s="1" t="s">
        <v>7102</v>
      </c>
      <c r="O103" s="1" t="s">
        <v>7103</v>
      </c>
      <c r="P103" s="1" t="s">
        <v>7104</v>
      </c>
      <c r="Q103" s="1" t="s">
        <v>7105</v>
      </c>
      <c r="R103" s="1" t="s">
        <v>7106</v>
      </c>
    </row>
    <row r="104" spans="1:24" x14ac:dyDescent="0.2">
      <c r="A104" s="1" t="s">
        <v>7107</v>
      </c>
      <c r="B104" s="1" t="s">
        <v>7108</v>
      </c>
      <c r="C104" s="1" t="s">
        <v>7109</v>
      </c>
      <c r="D104" s="1" t="s">
        <v>7110</v>
      </c>
      <c r="E104" s="1" t="s">
        <v>7111</v>
      </c>
      <c r="F104" s="1" t="s">
        <v>7112</v>
      </c>
      <c r="G104" s="1" t="s">
        <v>7113</v>
      </c>
      <c r="H104" s="1" t="s">
        <v>7114</v>
      </c>
      <c r="I104" s="1" t="s">
        <v>7115</v>
      </c>
      <c r="J104" s="1" t="s">
        <v>7116</v>
      </c>
      <c r="K104" s="1" t="s">
        <v>7117</v>
      </c>
      <c r="L104" s="1" t="s">
        <v>7118</v>
      </c>
      <c r="M104" s="1" t="s">
        <v>7119</v>
      </c>
      <c r="N104" s="1" t="s">
        <v>7120</v>
      </c>
      <c r="O104" s="1" t="s">
        <v>7121</v>
      </c>
      <c r="P104" s="1" t="s">
        <v>7122</v>
      </c>
      <c r="Q104" s="1" t="s">
        <v>7123</v>
      </c>
    </row>
    <row r="105" spans="1:24" x14ac:dyDescent="0.2">
      <c r="A105" s="1" t="s">
        <v>7124</v>
      </c>
      <c r="B105" s="1" t="s">
        <v>7125</v>
      </c>
      <c r="C105" s="1" t="s">
        <v>7126</v>
      </c>
      <c r="D105" s="1" t="s">
        <v>7127</v>
      </c>
      <c r="E105" s="1" t="s">
        <v>7128</v>
      </c>
      <c r="F105" s="1" t="s">
        <v>7129</v>
      </c>
      <c r="G105" s="1" t="s">
        <v>7130</v>
      </c>
      <c r="H105" s="1" t="s">
        <v>7131</v>
      </c>
      <c r="I105" s="1" t="s">
        <v>7132</v>
      </c>
      <c r="J105" s="1" t="s">
        <v>7133</v>
      </c>
      <c r="K105" s="1" t="s">
        <v>7134</v>
      </c>
      <c r="L105" s="1" t="s">
        <v>7135</v>
      </c>
      <c r="M105" s="1" t="s">
        <v>7136</v>
      </c>
      <c r="N105" s="1" t="s">
        <v>7137</v>
      </c>
      <c r="O105" s="1" t="s">
        <v>7138</v>
      </c>
      <c r="P105" s="1" t="s">
        <v>7139</v>
      </c>
    </row>
    <row r="106" spans="1:24" x14ac:dyDescent="0.2">
      <c r="A106" s="1" t="s">
        <v>7140</v>
      </c>
      <c r="B106" s="1" t="s">
        <v>7141</v>
      </c>
      <c r="C106" s="1" t="s">
        <v>7142</v>
      </c>
      <c r="D106" s="1" t="s">
        <v>7143</v>
      </c>
      <c r="E106" s="1" t="s">
        <v>7144</v>
      </c>
      <c r="F106" s="1" t="s">
        <v>7145</v>
      </c>
      <c r="G106" s="1" t="s">
        <v>7146</v>
      </c>
      <c r="H106" s="1" t="s">
        <v>7147</v>
      </c>
      <c r="I106" s="1" t="s">
        <v>7148</v>
      </c>
      <c r="J106" s="1" t="s">
        <v>7149</v>
      </c>
      <c r="K106" s="1" t="s">
        <v>7150</v>
      </c>
      <c r="L106" s="1" t="s">
        <v>7151</v>
      </c>
      <c r="M106" s="1" t="s">
        <v>7152</v>
      </c>
      <c r="N106" s="1" t="s">
        <v>7153</v>
      </c>
      <c r="O106" s="1" t="s">
        <v>7154</v>
      </c>
    </row>
    <row r="107" spans="1:24" x14ac:dyDescent="0.2">
      <c r="A107" s="1" t="s">
        <v>7155</v>
      </c>
      <c r="B107" s="1" t="s">
        <v>7156</v>
      </c>
      <c r="C107" s="1" t="s">
        <v>7157</v>
      </c>
      <c r="D107" s="1" t="s">
        <v>7158</v>
      </c>
      <c r="E107" s="1" t="s">
        <v>7159</v>
      </c>
      <c r="F107" s="1" t="s">
        <v>7160</v>
      </c>
      <c r="G107" s="1" t="s">
        <v>7161</v>
      </c>
      <c r="H107" s="1" t="s">
        <v>7162</v>
      </c>
      <c r="I107" s="1" t="s">
        <v>7163</v>
      </c>
      <c r="J107" s="1" t="s">
        <v>7164</v>
      </c>
      <c r="K107" s="1" t="s">
        <v>7165</v>
      </c>
      <c r="L107" s="1" t="s">
        <v>7166</v>
      </c>
      <c r="M107" s="1" t="s">
        <v>7167</v>
      </c>
      <c r="N107" s="1" t="s">
        <v>7168</v>
      </c>
    </row>
    <row r="108" spans="1:24" x14ac:dyDescent="0.2">
      <c r="A108" s="1" t="s">
        <v>7169</v>
      </c>
      <c r="B108" s="1" t="s">
        <v>7170</v>
      </c>
      <c r="C108" s="1" t="s">
        <v>7171</v>
      </c>
      <c r="D108" s="1" t="s">
        <v>7172</v>
      </c>
      <c r="E108" s="1" t="s">
        <v>7173</v>
      </c>
      <c r="F108" s="1" t="s">
        <v>7174</v>
      </c>
      <c r="G108" s="1" t="s">
        <v>7175</v>
      </c>
      <c r="H108" s="1" t="s">
        <v>7176</v>
      </c>
      <c r="I108" s="1" t="s">
        <v>7177</v>
      </c>
      <c r="J108" s="1" t="s">
        <v>7178</v>
      </c>
      <c r="K108" s="1" t="s">
        <v>7179</v>
      </c>
      <c r="L108" s="1" t="s">
        <v>7180</v>
      </c>
      <c r="M108" s="1" t="s">
        <v>7181</v>
      </c>
    </row>
    <row r="109" spans="1:24" x14ac:dyDescent="0.2">
      <c r="A109" s="1" t="s">
        <v>7182</v>
      </c>
      <c r="B109" s="1" t="s">
        <v>7183</v>
      </c>
      <c r="C109" s="1" t="s">
        <v>7184</v>
      </c>
      <c r="D109" s="1" t="s">
        <v>7185</v>
      </c>
      <c r="E109" s="1" t="s">
        <v>7186</v>
      </c>
      <c r="F109" s="1" t="s">
        <v>7187</v>
      </c>
      <c r="G109" s="1" t="s">
        <v>7188</v>
      </c>
      <c r="H109" s="1" t="s">
        <v>7189</v>
      </c>
      <c r="I109" s="1" t="s">
        <v>7190</v>
      </c>
      <c r="J109" s="1" t="s">
        <v>7191</v>
      </c>
      <c r="K109" s="1" t="s">
        <v>7192</v>
      </c>
      <c r="L109" s="1" t="s">
        <v>7193</v>
      </c>
    </row>
    <row r="110" spans="1:24" x14ac:dyDescent="0.2">
      <c r="A110" s="1" t="s">
        <v>7194</v>
      </c>
      <c r="B110" s="1" t="s">
        <v>7195</v>
      </c>
      <c r="C110" s="1" t="s">
        <v>7196</v>
      </c>
      <c r="D110" s="1" t="s">
        <v>7197</v>
      </c>
      <c r="E110" s="1" t="s">
        <v>7198</v>
      </c>
      <c r="F110" s="1" t="s">
        <v>7199</v>
      </c>
      <c r="G110" s="1" t="s">
        <v>7200</v>
      </c>
      <c r="H110" s="1" t="s">
        <v>7201</v>
      </c>
      <c r="I110" s="1" t="s">
        <v>7202</v>
      </c>
      <c r="J110" s="1" t="s">
        <v>7203</v>
      </c>
      <c r="K110" s="1" t="s">
        <v>7204</v>
      </c>
    </row>
    <row r="111" spans="1:24" x14ac:dyDescent="0.2">
      <c r="A111" s="1" t="s">
        <v>7205</v>
      </c>
      <c r="B111" s="1" t="s">
        <v>7206</v>
      </c>
      <c r="C111" s="1" t="s">
        <v>7207</v>
      </c>
      <c r="D111" s="1" t="s">
        <v>7208</v>
      </c>
      <c r="E111" s="1" t="s">
        <v>7209</v>
      </c>
      <c r="F111" s="1" t="s">
        <v>7210</v>
      </c>
      <c r="G111" s="1" t="s">
        <v>7211</v>
      </c>
      <c r="H111" s="1" t="s">
        <v>7212</v>
      </c>
      <c r="I111" s="1" t="s">
        <v>7213</v>
      </c>
      <c r="J111" s="1" t="s">
        <v>7214</v>
      </c>
    </row>
    <row r="112" spans="1:24" x14ac:dyDescent="0.2">
      <c r="A112" s="1" t="s">
        <v>7215</v>
      </c>
      <c r="B112" s="1" t="s">
        <v>7216</v>
      </c>
      <c r="C112" s="1" t="s">
        <v>7217</v>
      </c>
      <c r="D112" s="1" t="s">
        <v>7218</v>
      </c>
      <c r="E112" s="1" t="s">
        <v>7219</v>
      </c>
      <c r="F112" s="1" t="s">
        <v>7220</v>
      </c>
      <c r="G112" s="1" t="s">
        <v>7221</v>
      </c>
      <c r="H112" s="1" t="s">
        <v>7222</v>
      </c>
      <c r="I112" s="1" t="s">
        <v>7223</v>
      </c>
    </row>
    <row r="113" spans="1:8" x14ac:dyDescent="0.2">
      <c r="A113" s="1" t="s">
        <v>7224</v>
      </c>
      <c r="B113" s="1" t="s">
        <v>7225</v>
      </c>
      <c r="C113" s="1" t="s">
        <v>7226</v>
      </c>
      <c r="D113" s="1" t="s">
        <v>7227</v>
      </c>
      <c r="E113" s="1" t="s">
        <v>7228</v>
      </c>
      <c r="F113" s="1" t="s">
        <v>7229</v>
      </c>
      <c r="G113" s="1" t="s">
        <v>7230</v>
      </c>
      <c r="H113" s="1" t="s">
        <v>7231</v>
      </c>
    </row>
    <row r="114" spans="1:8" x14ac:dyDescent="0.2">
      <c r="A114" s="1" t="s">
        <v>7232</v>
      </c>
      <c r="B114" s="1" t="s">
        <v>7233</v>
      </c>
      <c r="C114" s="1" t="s">
        <v>7234</v>
      </c>
      <c r="D114" s="1" t="s">
        <v>7235</v>
      </c>
      <c r="E114" s="1" t="s">
        <v>7236</v>
      </c>
      <c r="F114" s="1" t="s">
        <v>7237</v>
      </c>
      <c r="G114" s="1" t="s">
        <v>7238</v>
      </c>
    </row>
    <row r="115" spans="1:8" x14ac:dyDescent="0.2">
      <c r="A115" s="1" t="s">
        <v>7239</v>
      </c>
      <c r="B115" s="1" t="s">
        <v>7240</v>
      </c>
      <c r="C115" s="1" t="s">
        <v>7241</v>
      </c>
      <c r="D115" s="1" t="s">
        <v>7242</v>
      </c>
      <c r="E115" s="1" t="s">
        <v>7243</v>
      </c>
      <c r="F115" s="1" t="s">
        <v>7244</v>
      </c>
    </row>
    <row r="116" spans="1:8" x14ac:dyDescent="0.2">
      <c r="A116" s="1" t="s">
        <v>7245</v>
      </c>
      <c r="B116" s="1" t="s">
        <v>7246</v>
      </c>
      <c r="C116" s="1" t="s">
        <v>7247</v>
      </c>
      <c r="D116" s="1" t="s">
        <v>7248</v>
      </c>
      <c r="E116" s="1" t="s">
        <v>7249</v>
      </c>
    </row>
    <row r="117" spans="1:8" x14ac:dyDescent="0.2">
      <c r="A117" s="1" t="s">
        <v>7250</v>
      </c>
      <c r="B117" s="1" t="s">
        <v>7251</v>
      </c>
      <c r="C117" s="1" t="s">
        <v>7252</v>
      </c>
      <c r="D117" s="1" t="s">
        <v>7253</v>
      </c>
    </row>
    <row r="118" spans="1:8" x14ac:dyDescent="0.2">
      <c r="A118" s="1" t="s">
        <v>7254</v>
      </c>
      <c r="B118" s="1" t="s">
        <v>7255</v>
      </c>
      <c r="C118" s="1" t="s">
        <v>7256</v>
      </c>
    </row>
    <row r="119" spans="1:8" x14ac:dyDescent="0.2">
      <c r="A119" s="1" t="s">
        <v>7257</v>
      </c>
      <c r="B119" s="1" t="s">
        <v>7258</v>
      </c>
    </row>
    <row r="120" spans="1:8" x14ac:dyDescent="0.2">
      <c r="A120" s="1" t="s">
        <v>7259</v>
      </c>
    </row>
    <row r="122" spans="1:8" x14ac:dyDescent="0.2">
      <c r="A122" s="1" t="s">
        <v>7260</v>
      </c>
    </row>
    <row r="123" spans="1:8" x14ac:dyDescent="0.2">
      <c r="A123" s="1" t="s">
        <v>7261</v>
      </c>
    </row>
    <row r="124" spans="1:8" x14ac:dyDescent="0.2">
      <c r="A124" s="1" t="s">
        <v>7262</v>
      </c>
    </row>
    <row r="125" spans="1:8" x14ac:dyDescent="0.2">
      <c r="A125" s="1" t="s">
        <v>7263</v>
      </c>
    </row>
    <row r="126" spans="1:8" x14ac:dyDescent="0.2">
      <c r="A126" s="1" t="s">
        <v>7264</v>
      </c>
    </row>
    <row r="127" spans="1:8" x14ac:dyDescent="0.2">
      <c r="A127" s="1" t="s">
        <v>7265</v>
      </c>
    </row>
    <row r="128" spans="1:8" x14ac:dyDescent="0.2">
      <c r="A128" s="1" t="s">
        <v>7266</v>
      </c>
    </row>
    <row r="129" spans="1:1" x14ac:dyDescent="0.2">
      <c r="A129" s="1" t="s">
        <v>7267</v>
      </c>
    </row>
    <row r="130" spans="1:1" x14ac:dyDescent="0.2">
      <c r="A130" s="1" t="s">
        <v>7268</v>
      </c>
    </row>
    <row r="131" spans="1:1" x14ac:dyDescent="0.2">
      <c r="A131" s="1" t="s">
        <v>7269</v>
      </c>
    </row>
    <row r="132" spans="1:1" x14ac:dyDescent="0.2">
      <c r="A132" s="1" t="s">
        <v>7270</v>
      </c>
    </row>
    <row r="133" spans="1:1" x14ac:dyDescent="0.2">
      <c r="A133" s="1" t="s">
        <v>7271</v>
      </c>
    </row>
    <row r="134" spans="1:1" x14ac:dyDescent="0.2">
      <c r="A134" s="1" t="s">
        <v>7272</v>
      </c>
    </row>
    <row r="135" spans="1:1" x14ac:dyDescent="0.2">
      <c r="A135" s="1" t="s">
        <v>7273</v>
      </c>
    </row>
    <row r="136" spans="1:1" x14ac:dyDescent="0.2">
      <c r="A136" s="1" t="s">
        <v>7274</v>
      </c>
    </row>
    <row r="137" spans="1:1" x14ac:dyDescent="0.2">
      <c r="A137" s="1" t="s">
        <v>7275</v>
      </c>
    </row>
    <row r="138" spans="1:1" x14ac:dyDescent="0.2">
      <c r="A138" s="1" t="s">
        <v>7276</v>
      </c>
    </row>
    <row r="139" spans="1:1" x14ac:dyDescent="0.2">
      <c r="A139" s="1" t="s">
        <v>7277</v>
      </c>
    </row>
    <row r="140" spans="1:1" x14ac:dyDescent="0.2">
      <c r="A140" s="1" t="s">
        <v>7278</v>
      </c>
    </row>
    <row r="141" spans="1:1" x14ac:dyDescent="0.2">
      <c r="A141" s="1" t="s">
        <v>7279</v>
      </c>
    </row>
    <row r="142" spans="1:1" x14ac:dyDescent="0.2">
      <c r="A142" s="1" t="s">
        <v>7280</v>
      </c>
    </row>
    <row r="143" spans="1:1" x14ac:dyDescent="0.2">
      <c r="A143" s="1" t="s">
        <v>7281</v>
      </c>
    </row>
    <row r="144" spans="1:1" x14ac:dyDescent="0.2">
      <c r="A144" s="1" t="s">
        <v>7282</v>
      </c>
    </row>
    <row r="145" spans="1:1" x14ac:dyDescent="0.2">
      <c r="A145" s="1" t="s">
        <v>7283</v>
      </c>
    </row>
    <row r="146" spans="1:1" x14ac:dyDescent="0.2">
      <c r="A146" s="1" t="s">
        <v>7284</v>
      </c>
    </row>
    <row r="147" spans="1:1" x14ac:dyDescent="0.2">
      <c r="A147" s="1" t="s">
        <v>7285</v>
      </c>
    </row>
    <row r="148" spans="1:1" x14ac:dyDescent="0.2">
      <c r="A148" s="1" t="s">
        <v>7286</v>
      </c>
    </row>
    <row r="149" spans="1:1" x14ac:dyDescent="0.2">
      <c r="A149" s="1" t="s">
        <v>7287</v>
      </c>
    </row>
    <row r="150" spans="1:1" x14ac:dyDescent="0.2">
      <c r="A150" s="1" t="s">
        <v>7288</v>
      </c>
    </row>
    <row r="151" spans="1:1" x14ac:dyDescent="0.2">
      <c r="A151" s="1" t="s">
        <v>7289</v>
      </c>
    </row>
    <row r="152" spans="1:1" x14ac:dyDescent="0.2">
      <c r="A152" s="1" t="s">
        <v>7290</v>
      </c>
    </row>
    <row r="153" spans="1:1" x14ac:dyDescent="0.2">
      <c r="A153" s="1" t="s">
        <v>7291</v>
      </c>
    </row>
    <row r="154" spans="1:1" x14ac:dyDescent="0.2">
      <c r="A154" s="1" t="s">
        <v>7292</v>
      </c>
    </row>
    <row r="155" spans="1:1" x14ac:dyDescent="0.2">
      <c r="A155" s="1" t="s">
        <v>7293</v>
      </c>
    </row>
    <row r="156" spans="1:1" x14ac:dyDescent="0.2">
      <c r="A156" s="1" t="s">
        <v>7294</v>
      </c>
    </row>
    <row r="157" spans="1:1" x14ac:dyDescent="0.2">
      <c r="A157" s="1" t="s">
        <v>7295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outlinePr summaryBelow="0" summaryRight="0"/>
  </sheetPr>
  <dimension ref="A1:L1004"/>
  <sheetViews>
    <sheetView showGridLines="0" topLeftCell="B1" workbookViewId="0">
      <selection activeCell="C8" sqref="C8"/>
    </sheetView>
  </sheetViews>
  <sheetFormatPr defaultColWidth="14.42578125" defaultRowHeight="0" customHeight="1" zeroHeight="1" x14ac:dyDescent="0.25"/>
  <cols>
    <col min="1" max="1" width="4" style="41" hidden="1" customWidth="1"/>
    <col min="2" max="2" width="20.28515625" style="113" customWidth="1"/>
    <col min="3" max="4" width="14.42578125" style="38" customWidth="1"/>
    <col min="5" max="5" width="25.7109375" style="38" customWidth="1"/>
    <col min="6" max="6" width="26.85546875" style="38" customWidth="1"/>
    <col min="7" max="7" width="25.5703125" style="38" customWidth="1"/>
    <col min="8" max="8" width="64.140625" style="38" customWidth="1"/>
    <col min="9" max="9" width="13.5703125" style="42" customWidth="1"/>
    <col min="10" max="10" width="19.5703125" style="38" customWidth="1"/>
    <col min="11" max="12" width="12.85546875" style="38" bestFit="1" customWidth="1"/>
    <col min="13" max="16384" width="14.42578125" style="38"/>
  </cols>
  <sheetData>
    <row r="1" spans="1:12" s="10" customFormat="1" ht="15.75" customHeight="1" x14ac:dyDescent="0.2">
      <c r="A1" s="17"/>
      <c r="B1" s="22"/>
      <c r="I1" s="16"/>
    </row>
    <row r="2" spans="1:12" s="10" customFormat="1" ht="9" customHeight="1" x14ac:dyDescent="0.2">
      <c r="A2" s="17"/>
      <c r="B2" s="22"/>
      <c r="I2" s="16"/>
    </row>
    <row r="3" spans="1:12" s="10" customFormat="1" ht="15.75" customHeight="1" x14ac:dyDescent="0.2">
      <c r="A3" s="17"/>
      <c r="B3" s="22"/>
      <c r="I3" s="16"/>
    </row>
    <row r="4" spans="1:12" s="10" customFormat="1" ht="17.25" customHeight="1" x14ac:dyDescent="0.3">
      <c r="A4" s="4"/>
      <c r="B4" s="108"/>
      <c r="C4" s="5"/>
      <c r="D4" s="5"/>
      <c r="E4" s="23" t="s">
        <v>7296</v>
      </c>
      <c r="F4" s="24" t="s">
        <v>7297</v>
      </c>
      <c r="G4" s="6"/>
      <c r="H4" s="125"/>
      <c r="I4" s="7"/>
      <c r="J4" s="8"/>
      <c r="K4" s="9"/>
      <c r="L4" s="9"/>
    </row>
    <row r="5" spans="1:12" s="10" customFormat="1" ht="18" x14ac:dyDescent="0.3">
      <c r="A5" s="11"/>
      <c r="B5" s="109"/>
      <c r="C5" s="5"/>
      <c r="D5" s="5"/>
      <c r="E5" s="25">
        <f>SUMIF(J8:J1002,"&gt;0")</f>
        <v>13070</v>
      </c>
      <c r="F5" s="26">
        <f>SUMIF(J8:J1002,"&lt;0")</f>
        <v>-34190</v>
      </c>
      <c r="G5" s="6"/>
      <c r="H5" s="126"/>
      <c r="I5" s="12"/>
      <c r="J5" s="13"/>
      <c r="K5" s="14"/>
      <c r="L5" s="14"/>
    </row>
    <row r="6" spans="1:12" s="10" customFormat="1" ht="12.75" x14ac:dyDescent="0.2">
      <c r="A6" s="15"/>
      <c r="B6" s="18"/>
      <c r="C6" s="18"/>
      <c r="D6" s="19"/>
      <c r="E6" s="18"/>
      <c r="F6" s="18"/>
      <c r="G6" s="18"/>
      <c r="H6" s="18"/>
      <c r="I6" s="20"/>
      <c r="J6" s="21"/>
      <c r="K6" s="18"/>
      <c r="L6" s="18"/>
    </row>
    <row r="7" spans="1:12" s="90" customFormat="1" ht="17.25" x14ac:dyDescent="0.3">
      <c r="A7" s="84"/>
      <c r="B7" s="110"/>
      <c r="C7" s="85" t="s">
        <v>7302</v>
      </c>
      <c r="D7" s="86" t="s">
        <v>7298</v>
      </c>
      <c r="E7" s="87" t="s">
        <v>7300</v>
      </c>
      <c r="F7" s="87" t="s">
        <v>7301</v>
      </c>
      <c r="G7" s="85" t="s">
        <v>7299</v>
      </c>
      <c r="H7" s="85" t="s">
        <v>7303</v>
      </c>
      <c r="I7" s="88" t="s">
        <v>7304</v>
      </c>
      <c r="J7" s="89" t="s">
        <v>7305</v>
      </c>
      <c r="K7" s="85" t="s">
        <v>7306</v>
      </c>
      <c r="L7" s="85" t="s">
        <v>7307</v>
      </c>
    </row>
    <row r="8" spans="1:12" s="34" customFormat="1" ht="15.75" x14ac:dyDescent="0.25">
      <c r="A8" s="27">
        <v>1</v>
      </c>
      <c r="B8" s="111"/>
      <c r="C8" s="28" t="s">
        <v>7310</v>
      </c>
      <c r="D8" s="29">
        <v>44200</v>
      </c>
      <c r="E8" s="30" t="s">
        <v>7308</v>
      </c>
      <c r="F8" s="30" t="s">
        <v>7309</v>
      </c>
      <c r="G8" s="28" t="s">
        <v>7285</v>
      </c>
      <c r="H8" s="30" t="s">
        <v>7345</v>
      </c>
      <c r="I8" s="31"/>
      <c r="J8" s="32">
        <v>-750</v>
      </c>
      <c r="K8" s="33" t="s">
        <v>7346</v>
      </c>
      <c r="L8" s="33" t="s">
        <v>7346</v>
      </c>
    </row>
    <row r="9" spans="1:12" s="34" customFormat="1" ht="15.75" x14ac:dyDescent="0.25">
      <c r="A9" s="27">
        <v>2</v>
      </c>
      <c r="B9" s="111"/>
      <c r="C9" s="28" t="s">
        <v>7313</v>
      </c>
      <c r="D9" s="29">
        <v>44200</v>
      </c>
      <c r="E9" s="30" t="s">
        <v>7311</v>
      </c>
      <c r="F9" s="30" t="s">
        <v>7312</v>
      </c>
      <c r="G9" s="28" t="s">
        <v>7273</v>
      </c>
      <c r="H9" s="30" t="s">
        <v>7314</v>
      </c>
      <c r="I9" s="31"/>
      <c r="J9" s="32">
        <v>-3500</v>
      </c>
      <c r="K9" s="33" t="s">
        <v>7346</v>
      </c>
      <c r="L9" s="33" t="s">
        <v>7347</v>
      </c>
    </row>
    <row r="10" spans="1:12" s="34" customFormat="1" ht="15.75" x14ac:dyDescent="0.25">
      <c r="A10" s="27">
        <v>3</v>
      </c>
      <c r="B10" s="111"/>
      <c r="C10" s="28" t="s">
        <v>7317</v>
      </c>
      <c r="D10" s="29">
        <v>44200</v>
      </c>
      <c r="E10" s="30" t="s">
        <v>7315</v>
      </c>
      <c r="F10" s="30" t="s">
        <v>7316</v>
      </c>
      <c r="G10" s="28" t="s">
        <v>7260</v>
      </c>
      <c r="H10" s="30" t="s">
        <v>7318</v>
      </c>
      <c r="I10" s="31"/>
      <c r="J10" s="32">
        <v>-17500</v>
      </c>
      <c r="K10" s="33" t="s">
        <v>7346</v>
      </c>
      <c r="L10" s="33" t="s">
        <v>7347</v>
      </c>
    </row>
    <row r="11" spans="1:12" s="34" customFormat="1" ht="15.75" x14ac:dyDescent="0.25">
      <c r="A11" s="27">
        <v>4</v>
      </c>
      <c r="B11" s="111"/>
      <c r="C11" s="28" t="s">
        <v>7320</v>
      </c>
      <c r="D11" s="29">
        <v>44203</v>
      </c>
      <c r="E11" s="30" t="s">
        <v>7308</v>
      </c>
      <c r="F11" s="30" t="s">
        <v>7319</v>
      </c>
      <c r="G11" s="28" t="s">
        <v>7262</v>
      </c>
      <c r="H11" s="28" t="s">
        <v>7321</v>
      </c>
      <c r="I11" s="31"/>
      <c r="J11" s="35">
        <v>-6720</v>
      </c>
      <c r="K11" s="33" t="s">
        <v>7347</v>
      </c>
      <c r="L11" s="33" t="s">
        <v>7347</v>
      </c>
    </row>
    <row r="12" spans="1:12" s="34" customFormat="1" ht="15.75" x14ac:dyDescent="0.25">
      <c r="A12" s="27">
        <v>5</v>
      </c>
      <c r="B12" s="111"/>
      <c r="C12" s="28" t="s">
        <v>7323</v>
      </c>
      <c r="D12" s="29">
        <v>44210</v>
      </c>
      <c r="E12" s="30" t="s">
        <v>7308</v>
      </c>
      <c r="F12" s="30" t="s">
        <v>7322</v>
      </c>
      <c r="G12" s="28" t="s">
        <v>7262</v>
      </c>
      <c r="H12" s="28" t="s">
        <v>7321</v>
      </c>
      <c r="I12" s="31"/>
      <c r="J12" s="35">
        <v>-400</v>
      </c>
      <c r="K12" s="33" t="s">
        <v>7347</v>
      </c>
      <c r="L12" s="33" t="s">
        <v>7347</v>
      </c>
    </row>
    <row r="13" spans="1:12" s="34" customFormat="1" ht="15.75" x14ac:dyDescent="0.25">
      <c r="A13" s="27">
        <v>6</v>
      </c>
      <c r="B13" s="111"/>
      <c r="C13" s="28" t="s">
        <v>7326</v>
      </c>
      <c r="D13" s="29">
        <v>44210</v>
      </c>
      <c r="E13" s="30" t="s">
        <v>7324</v>
      </c>
      <c r="F13" s="30" t="s">
        <v>7325</v>
      </c>
      <c r="G13" s="28" t="s">
        <v>7275</v>
      </c>
      <c r="H13" s="30" t="s">
        <v>7327</v>
      </c>
      <c r="I13" s="31"/>
      <c r="J13" s="32">
        <v>-5320</v>
      </c>
      <c r="K13" s="33" t="s">
        <v>7346</v>
      </c>
      <c r="L13" s="33" t="s">
        <v>7347</v>
      </c>
    </row>
    <row r="14" spans="1:12" s="34" customFormat="1" ht="15.75" x14ac:dyDescent="0.25">
      <c r="A14" s="27">
        <v>7</v>
      </c>
      <c r="B14" s="111"/>
      <c r="C14" s="28" t="s">
        <v>7329</v>
      </c>
      <c r="D14" s="29">
        <v>44218</v>
      </c>
      <c r="E14" s="30" t="s">
        <v>7315</v>
      </c>
      <c r="F14" s="30" t="s">
        <v>7328</v>
      </c>
      <c r="G14" s="28" t="s">
        <v>7286</v>
      </c>
      <c r="H14" s="30" t="s">
        <v>7330</v>
      </c>
      <c r="I14" s="31"/>
      <c r="J14" s="32"/>
      <c r="K14" s="33" t="s">
        <v>7347</v>
      </c>
      <c r="L14" s="33" t="s">
        <v>7347</v>
      </c>
    </row>
    <row r="15" spans="1:12" s="34" customFormat="1" ht="15.75" x14ac:dyDescent="0.25">
      <c r="A15" s="27">
        <v>8</v>
      </c>
      <c r="B15" s="111"/>
      <c r="C15" s="28" t="s">
        <v>7332</v>
      </c>
      <c r="D15" s="29">
        <v>44221</v>
      </c>
      <c r="E15" s="30" t="s">
        <v>7308</v>
      </c>
      <c r="F15" s="30" t="s">
        <v>7331</v>
      </c>
      <c r="G15" s="28" t="s">
        <v>7263</v>
      </c>
      <c r="H15" s="30" t="s">
        <v>7333</v>
      </c>
      <c r="I15" s="31"/>
      <c r="J15" s="32">
        <v>6230</v>
      </c>
      <c r="K15" s="33" t="s">
        <v>7346</v>
      </c>
      <c r="L15" s="33" t="s">
        <v>7347</v>
      </c>
    </row>
    <row r="16" spans="1:12" s="34" customFormat="1" ht="15.75" x14ac:dyDescent="0.25">
      <c r="A16" s="27">
        <v>9</v>
      </c>
      <c r="B16" s="111"/>
      <c r="C16" s="28" t="s">
        <v>7348</v>
      </c>
      <c r="D16" s="29">
        <v>44255</v>
      </c>
      <c r="E16" s="30" t="s">
        <v>7349</v>
      </c>
      <c r="F16" s="30" t="s">
        <v>7350</v>
      </c>
      <c r="G16" s="28" t="s">
        <v>7274</v>
      </c>
      <c r="H16" s="30" t="s">
        <v>7333</v>
      </c>
      <c r="I16" s="31"/>
      <c r="J16" s="32">
        <v>6840</v>
      </c>
      <c r="K16" s="33" t="s">
        <v>7347</v>
      </c>
      <c r="L16" s="33" t="s">
        <v>7347</v>
      </c>
    </row>
    <row r="17" spans="1:12" s="34" customFormat="1" ht="15.75" x14ac:dyDescent="0.25">
      <c r="A17" s="27">
        <v>10</v>
      </c>
      <c r="B17" s="111"/>
      <c r="C17" s="28"/>
      <c r="D17" s="29"/>
      <c r="E17" s="30"/>
      <c r="F17" s="30"/>
      <c r="G17" s="28"/>
      <c r="H17" s="30"/>
      <c r="I17" s="31"/>
      <c r="J17" s="32"/>
      <c r="K17" s="33" t="s">
        <v>7347</v>
      </c>
      <c r="L17" s="33" t="s">
        <v>7347</v>
      </c>
    </row>
    <row r="18" spans="1:12" s="34" customFormat="1" ht="15.75" x14ac:dyDescent="0.25">
      <c r="A18" s="27">
        <v>11</v>
      </c>
      <c r="B18" s="111"/>
      <c r="C18" s="28"/>
      <c r="D18" s="29"/>
      <c r="E18" s="30"/>
      <c r="F18" s="30"/>
      <c r="G18" s="28"/>
      <c r="H18" s="30"/>
      <c r="I18" s="31"/>
      <c r="J18" s="32"/>
      <c r="K18" s="33" t="s">
        <v>7347</v>
      </c>
      <c r="L18" s="33" t="s">
        <v>7347</v>
      </c>
    </row>
    <row r="19" spans="1:12" s="34" customFormat="1" ht="15.75" x14ac:dyDescent="0.25">
      <c r="A19" s="27">
        <v>12</v>
      </c>
      <c r="B19" s="111"/>
      <c r="C19" s="28"/>
      <c r="D19" s="29"/>
      <c r="E19" s="30"/>
      <c r="F19" s="30"/>
      <c r="G19" s="28"/>
      <c r="H19" s="30"/>
      <c r="I19" s="31"/>
      <c r="J19" s="32"/>
      <c r="K19" s="33" t="s">
        <v>7347</v>
      </c>
      <c r="L19" s="33" t="s">
        <v>7347</v>
      </c>
    </row>
    <row r="20" spans="1:12" s="34" customFormat="1" ht="15.75" x14ac:dyDescent="0.25">
      <c r="A20" s="27">
        <v>13</v>
      </c>
      <c r="B20" s="111"/>
      <c r="C20" s="28"/>
      <c r="D20" s="29"/>
      <c r="E20" s="30"/>
      <c r="F20" s="30"/>
      <c r="G20" s="28"/>
      <c r="H20" s="30"/>
      <c r="I20" s="31"/>
      <c r="J20" s="32"/>
      <c r="K20" s="33" t="s">
        <v>7347</v>
      </c>
      <c r="L20" s="33" t="s">
        <v>7347</v>
      </c>
    </row>
    <row r="21" spans="1:12" s="34" customFormat="1" ht="15.75" x14ac:dyDescent="0.25">
      <c r="A21" s="27">
        <v>14</v>
      </c>
      <c r="B21" s="111"/>
      <c r="C21" s="28"/>
      <c r="D21" s="29"/>
      <c r="E21" s="30"/>
      <c r="F21" s="30"/>
      <c r="G21" s="28"/>
      <c r="H21" s="30"/>
      <c r="I21" s="31"/>
      <c r="J21" s="32"/>
      <c r="K21" s="33" t="s">
        <v>7347</v>
      </c>
      <c r="L21" s="33" t="s">
        <v>7347</v>
      </c>
    </row>
    <row r="22" spans="1:12" s="34" customFormat="1" ht="15.75" x14ac:dyDescent="0.25">
      <c r="A22" s="27">
        <v>15</v>
      </c>
      <c r="B22" s="111"/>
      <c r="C22" s="28"/>
      <c r="D22" s="29"/>
      <c r="E22" s="30"/>
      <c r="F22" s="30"/>
      <c r="G22" s="28"/>
      <c r="H22" s="30"/>
      <c r="I22" s="31"/>
      <c r="J22" s="32"/>
      <c r="K22" s="33" t="s">
        <v>7347</v>
      </c>
      <c r="L22" s="33" t="s">
        <v>7347</v>
      </c>
    </row>
    <row r="23" spans="1:12" s="34" customFormat="1" ht="15.75" x14ac:dyDescent="0.25">
      <c r="A23" s="27">
        <v>16</v>
      </c>
      <c r="B23" s="111"/>
      <c r="C23" s="28"/>
      <c r="D23" s="29"/>
      <c r="E23" s="30"/>
      <c r="F23" s="30"/>
      <c r="G23" s="28"/>
      <c r="H23" s="30"/>
      <c r="I23" s="31"/>
      <c r="J23" s="32"/>
      <c r="K23" s="33" t="s">
        <v>7347</v>
      </c>
      <c r="L23" s="33" t="s">
        <v>7347</v>
      </c>
    </row>
    <row r="24" spans="1:12" s="34" customFormat="1" ht="15.75" x14ac:dyDescent="0.25">
      <c r="A24" s="27">
        <v>17</v>
      </c>
      <c r="B24" s="111"/>
      <c r="C24" s="28"/>
      <c r="D24" s="29"/>
      <c r="E24" s="30"/>
      <c r="F24" s="30"/>
      <c r="G24" s="28"/>
      <c r="H24" s="30"/>
      <c r="I24" s="31"/>
      <c r="J24" s="32"/>
      <c r="K24" s="33" t="s">
        <v>7347</v>
      </c>
      <c r="L24" s="33" t="s">
        <v>7347</v>
      </c>
    </row>
    <row r="25" spans="1:12" s="34" customFormat="1" ht="15.75" x14ac:dyDescent="0.25">
      <c r="A25" s="27">
        <v>18</v>
      </c>
      <c r="B25" s="111"/>
      <c r="C25" s="28"/>
      <c r="D25" s="29"/>
      <c r="E25" s="30"/>
      <c r="F25" s="30"/>
      <c r="G25" s="28"/>
      <c r="H25" s="30"/>
      <c r="I25" s="31"/>
      <c r="J25" s="32"/>
      <c r="K25" s="33" t="s">
        <v>7347</v>
      </c>
      <c r="L25" s="33" t="s">
        <v>7347</v>
      </c>
    </row>
    <row r="26" spans="1:12" s="34" customFormat="1" ht="15.75" x14ac:dyDescent="0.25">
      <c r="A26" s="27">
        <v>19</v>
      </c>
      <c r="B26" s="111"/>
      <c r="C26" s="28"/>
      <c r="D26" s="29"/>
      <c r="E26" s="30"/>
      <c r="F26" s="30"/>
      <c r="G26" s="28"/>
      <c r="H26" s="30"/>
      <c r="I26" s="31"/>
      <c r="J26" s="32"/>
      <c r="K26" s="33" t="s">
        <v>7347</v>
      </c>
      <c r="L26" s="33" t="s">
        <v>7347</v>
      </c>
    </row>
    <row r="27" spans="1:12" s="34" customFormat="1" ht="15.75" x14ac:dyDescent="0.25">
      <c r="A27" s="27">
        <v>20</v>
      </c>
      <c r="B27" s="111"/>
      <c r="C27" s="28"/>
      <c r="D27" s="29"/>
      <c r="E27" s="30"/>
      <c r="F27" s="30"/>
      <c r="G27" s="28"/>
      <c r="H27" s="30"/>
      <c r="I27" s="31"/>
      <c r="J27" s="32"/>
      <c r="K27" s="33" t="s">
        <v>7347</v>
      </c>
      <c r="L27" s="33" t="s">
        <v>7347</v>
      </c>
    </row>
    <row r="28" spans="1:12" s="34" customFormat="1" ht="15.75" x14ac:dyDescent="0.25">
      <c r="A28" s="27">
        <v>21</v>
      </c>
      <c r="B28" s="111"/>
      <c r="C28" s="28"/>
      <c r="D28" s="29"/>
      <c r="E28" s="30"/>
      <c r="F28" s="30"/>
      <c r="G28" s="28"/>
      <c r="H28" s="30"/>
      <c r="I28" s="31"/>
      <c r="J28" s="32"/>
      <c r="K28" s="33" t="s">
        <v>7347</v>
      </c>
      <c r="L28" s="33" t="s">
        <v>7347</v>
      </c>
    </row>
    <row r="29" spans="1:12" s="34" customFormat="1" ht="15.75" x14ac:dyDescent="0.25">
      <c r="A29" s="27">
        <v>22</v>
      </c>
      <c r="B29" s="111"/>
      <c r="C29" s="28"/>
      <c r="D29" s="29"/>
      <c r="E29" s="30"/>
      <c r="F29" s="30"/>
      <c r="G29" s="28"/>
      <c r="H29" s="30"/>
      <c r="I29" s="31"/>
      <c r="J29" s="32"/>
      <c r="K29" s="33" t="s">
        <v>7347</v>
      </c>
      <c r="L29" s="33" t="s">
        <v>7347</v>
      </c>
    </row>
    <row r="30" spans="1:12" s="34" customFormat="1" ht="15.75" x14ac:dyDescent="0.25">
      <c r="A30" s="27">
        <v>23</v>
      </c>
      <c r="B30" s="111"/>
      <c r="C30" s="28"/>
      <c r="D30" s="29"/>
      <c r="E30" s="30"/>
      <c r="F30" s="30"/>
      <c r="G30" s="28"/>
      <c r="H30" s="30"/>
      <c r="I30" s="31"/>
      <c r="J30" s="32"/>
      <c r="K30" s="33" t="s">
        <v>7347</v>
      </c>
      <c r="L30" s="33" t="s">
        <v>7347</v>
      </c>
    </row>
    <row r="31" spans="1:12" s="34" customFormat="1" ht="15.75" x14ac:dyDescent="0.25">
      <c r="A31" s="27">
        <v>24</v>
      </c>
      <c r="B31" s="111"/>
      <c r="C31" s="28"/>
      <c r="D31" s="29"/>
      <c r="E31" s="30"/>
      <c r="F31" s="30"/>
      <c r="G31" s="28"/>
      <c r="H31" s="30"/>
      <c r="I31" s="31"/>
      <c r="J31" s="32"/>
      <c r="K31" s="33" t="s">
        <v>7347</v>
      </c>
      <c r="L31" s="33" t="s">
        <v>7347</v>
      </c>
    </row>
    <row r="32" spans="1:12" s="34" customFormat="1" ht="15.75" x14ac:dyDescent="0.25">
      <c r="A32" s="27">
        <v>25</v>
      </c>
      <c r="B32" s="111"/>
      <c r="C32" s="28"/>
      <c r="D32" s="29"/>
      <c r="E32" s="30"/>
      <c r="F32" s="30"/>
      <c r="G32" s="28"/>
      <c r="H32" s="30"/>
      <c r="I32" s="31"/>
      <c r="J32" s="32"/>
      <c r="K32" s="33" t="s">
        <v>7347</v>
      </c>
      <c r="L32" s="33" t="s">
        <v>7347</v>
      </c>
    </row>
    <row r="33" spans="1:12" s="34" customFormat="1" ht="15.75" x14ac:dyDescent="0.25">
      <c r="A33" s="27">
        <v>26</v>
      </c>
      <c r="B33" s="111"/>
      <c r="C33" s="28"/>
      <c r="D33" s="29"/>
      <c r="E33" s="30"/>
      <c r="F33" s="30"/>
      <c r="G33" s="28"/>
      <c r="H33" s="30"/>
      <c r="I33" s="31"/>
      <c r="J33" s="32"/>
      <c r="K33" s="33" t="s">
        <v>7347</v>
      </c>
      <c r="L33" s="33" t="s">
        <v>7347</v>
      </c>
    </row>
    <row r="34" spans="1:12" s="34" customFormat="1" ht="15.75" x14ac:dyDescent="0.25">
      <c r="A34" s="27">
        <v>27</v>
      </c>
      <c r="B34" s="111"/>
      <c r="C34" s="28"/>
      <c r="D34" s="29"/>
      <c r="E34" s="30"/>
      <c r="F34" s="30"/>
      <c r="G34" s="28"/>
      <c r="H34" s="30"/>
      <c r="I34" s="31"/>
      <c r="J34" s="32"/>
      <c r="K34" s="33" t="s">
        <v>7347</v>
      </c>
      <c r="L34" s="33" t="s">
        <v>7347</v>
      </c>
    </row>
    <row r="35" spans="1:12" s="34" customFormat="1" ht="15.75" x14ac:dyDescent="0.25">
      <c r="A35" s="27">
        <v>28</v>
      </c>
      <c r="B35" s="111"/>
      <c r="C35" s="28"/>
      <c r="D35" s="29"/>
      <c r="E35" s="30"/>
      <c r="F35" s="30"/>
      <c r="G35" s="28"/>
      <c r="H35" s="30"/>
      <c r="I35" s="31"/>
      <c r="J35" s="32"/>
      <c r="K35" s="33" t="s">
        <v>7347</v>
      </c>
      <c r="L35" s="33" t="s">
        <v>7347</v>
      </c>
    </row>
    <row r="36" spans="1:12" s="34" customFormat="1" ht="15.75" x14ac:dyDescent="0.25">
      <c r="A36" s="27">
        <v>29</v>
      </c>
      <c r="B36" s="111"/>
      <c r="C36" s="28"/>
      <c r="D36" s="29"/>
      <c r="E36" s="30"/>
      <c r="F36" s="30"/>
      <c r="G36" s="28"/>
      <c r="H36" s="30"/>
      <c r="I36" s="31"/>
      <c r="J36" s="32"/>
      <c r="K36" s="33" t="s">
        <v>7347</v>
      </c>
      <c r="L36" s="33" t="s">
        <v>7347</v>
      </c>
    </row>
    <row r="37" spans="1:12" s="34" customFormat="1" ht="15.75" x14ac:dyDescent="0.25">
      <c r="A37" s="27">
        <v>30</v>
      </c>
      <c r="B37" s="111"/>
      <c r="C37" s="28"/>
      <c r="D37" s="29"/>
      <c r="E37" s="30"/>
      <c r="F37" s="30"/>
      <c r="G37" s="28"/>
      <c r="H37" s="30"/>
      <c r="I37" s="31"/>
      <c r="J37" s="32"/>
      <c r="K37" s="33" t="s">
        <v>7347</v>
      </c>
      <c r="L37" s="33" t="s">
        <v>7347</v>
      </c>
    </row>
    <row r="38" spans="1:12" s="34" customFormat="1" ht="15.75" x14ac:dyDescent="0.25">
      <c r="A38" s="27">
        <v>31</v>
      </c>
      <c r="B38" s="111"/>
      <c r="C38" s="28"/>
      <c r="D38" s="29"/>
      <c r="E38" s="30"/>
      <c r="F38" s="30"/>
      <c r="G38" s="28"/>
      <c r="H38" s="30"/>
      <c r="I38" s="31"/>
      <c r="J38" s="32"/>
      <c r="K38" s="33" t="s">
        <v>7347</v>
      </c>
      <c r="L38" s="33" t="s">
        <v>7347</v>
      </c>
    </row>
    <row r="39" spans="1:12" s="34" customFormat="1" ht="15.75" x14ac:dyDescent="0.25">
      <c r="A39" s="27">
        <v>32</v>
      </c>
      <c r="B39" s="111"/>
      <c r="C39" s="28"/>
      <c r="D39" s="29"/>
      <c r="E39" s="30"/>
      <c r="F39" s="30"/>
      <c r="G39" s="28"/>
      <c r="H39" s="30"/>
      <c r="I39" s="31"/>
      <c r="J39" s="32"/>
      <c r="K39" s="33" t="s">
        <v>7347</v>
      </c>
      <c r="L39" s="33" t="s">
        <v>7347</v>
      </c>
    </row>
    <row r="40" spans="1:12" s="34" customFormat="1" ht="15.75" x14ac:dyDescent="0.25">
      <c r="A40" s="27">
        <v>33</v>
      </c>
      <c r="B40" s="111"/>
      <c r="C40" s="28"/>
      <c r="D40" s="29"/>
      <c r="E40" s="30"/>
      <c r="F40" s="30"/>
      <c r="G40" s="28"/>
      <c r="H40" s="30"/>
      <c r="I40" s="31"/>
      <c r="J40" s="32"/>
      <c r="K40" s="33" t="s">
        <v>7347</v>
      </c>
      <c r="L40" s="33" t="s">
        <v>7347</v>
      </c>
    </row>
    <row r="41" spans="1:12" s="34" customFormat="1" ht="15.75" x14ac:dyDescent="0.25">
      <c r="A41" s="27">
        <v>34</v>
      </c>
      <c r="B41" s="111"/>
      <c r="C41" s="28"/>
      <c r="D41" s="29"/>
      <c r="E41" s="30"/>
      <c r="F41" s="30"/>
      <c r="G41" s="28"/>
      <c r="H41" s="30"/>
      <c r="I41" s="31"/>
      <c r="J41" s="32"/>
      <c r="K41" s="33" t="s">
        <v>7347</v>
      </c>
      <c r="L41" s="33" t="s">
        <v>7347</v>
      </c>
    </row>
    <row r="42" spans="1:12" s="34" customFormat="1" ht="15.75" x14ac:dyDescent="0.25">
      <c r="A42" s="27">
        <v>35</v>
      </c>
      <c r="B42" s="111"/>
      <c r="C42" s="28"/>
      <c r="D42" s="29"/>
      <c r="E42" s="30"/>
      <c r="F42" s="30"/>
      <c r="G42" s="28"/>
      <c r="H42" s="30"/>
      <c r="I42" s="31"/>
      <c r="J42" s="32"/>
      <c r="K42" s="33" t="s">
        <v>7347</v>
      </c>
      <c r="L42" s="33" t="s">
        <v>7347</v>
      </c>
    </row>
    <row r="43" spans="1:12" s="34" customFormat="1" ht="15.75" x14ac:dyDescent="0.25">
      <c r="A43" s="27">
        <v>36</v>
      </c>
      <c r="B43" s="111"/>
      <c r="C43" s="28"/>
      <c r="D43" s="29"/>
      <c r="E43" s="30"/>
      <c r="F43" s="30"/>
      <c r="G43" s="28"/>
      <c r="H43" s="30"/>
      <c r="I43" s="31"/>
      <c r="J43" s="32"/>
      <c r="K43" s="33" t="s">
        <v>7347</v>
      </c>
      <c r="L43" s="33" t="s">
        <v>7347</v>
      </c>
    </row>
    <row r="44" spans="1:12" s="34" customFormat="1" ht="15.75" x14ac:dyDescent="0.25">
      <c r="A44" s="27">
        <v>37</v>
      </c>
      <c r="B44" s="111"/>
      <c r="C44" s="28"/>
      <c r="D44" s="29"/>
      <c r="E44" s="30"/>
      <c r="F44" s="30"/>
      <c r="G44" s="28"/>
      <c r="H44" s="30"/>
      <c r="I44" s="31"/>
      <c r="J44" s="32"/>
      <c r="K44" s="33" t="s">
        <v>7347</v>
      </c>
      <c r="L44" s="33" t="s">
        <v>7347</v>
      </c>
    </row>
    <row r="45" spans="1:12" s="34" customFormat="1" ht="15.75" x14ac:dyDescent="0.25">
      <c r="A45" s="27">
        <v>38</v>
      </c>
      <c r="B45" s="111"/>
      <c r="C45" s="28"/>
      <c r="D45" s="29"/>
      <c r="E45" s="30"/>
      <c r="F45" s="30"/>
      <c r="G45" s="28"/>
      <c r="H45" s="30"/>
      <c r="I45" s="31"/>
      <c r="J45" s="32"/>
      <c r="K45" s="33" t="s">
        <v>7347</v>
      </c>
      <c r="L45" s="33" t="s">
        <v>7347</v>
      </c>
    </row>
    <row r="46" spans="1:12" s="34" customFormat="1" ht="15.75" x14ac:dyDescent="0.25">
      <c r="A46" s="27">
        <v>39</v>
      </c>
      <c r="B46" s="111"/>
      <c r="C46" s="28"/>
      <c r="D46" s="29"/>
      <c r="E46" s="30"/>
      <c r="F46" s="30"/>
      <c r="G46" s="28"/>
      <c r="H46" s="30"/>
      <c r="I46" s="31"/>
      <c r="J46" s="32"/>
      <c r="K46" s="33" t="s">
        <v>7347</v>
      </c>
      <c r="L46" s="33" t="s">
        <v>7347</v>
      </c>
    </row>
    <row r="47" spans="1:12" s="34" customFormat="1" ht="15.75" x14ac:dyDescent="0.25">
      <c r="A47" s="27">
        <v>40</v>
      </c>
      <c r="B47" s="111"/>
      <c r="C47" s="28"/>
      <c r="D47" s="29"/>
      <c r="E47" s="30"/>
      <c r="F47" s="30"/>
      <c r="G47" s="28"/>
      <c r="H47" s="30"/>
      <c r="I47" s="31"/>
      <c r="J47" s="32"/>
      <c r="K47" s="33" t="s">
        <v>7347</v>
      </c>
      <c r="L47" s="33" t="s">
        <v>7347</v>
      </c>
    </row>
    <row r="48" spans="1:12" s="34" customFormat="1" ht="15.75" x14ac:dyDescent="0.25">
      <c r="A48" s="27">
        <v>41</v>
      </c>
      <c r="B48" s="111"/>
      <c r="C48" s="28"/>
      <c r="D48" s="29"/>
      <c r="E48" s="30"/>
      <c r="F48" s="30"/>
      <c r="G48" s="28"/>
      <c r="H48" s="30"/>
      <c r="I48" s="31"/>
      <c r="J48" s="32"/>
      <c r="K48" s="33" t="s">
        <v>7347</v>
      </c>
      <c r="L48" s="33" t="s">
        <v>7347</v>
      </c>
    </row>
    <row r="49" spans="1:12" s="34" customFormat="1" ht="15.75" x14ac:dyDescent="0.25">
      <c r="A49" s="27">
        <v>42</v>
      </c>
      <c r="B49" s="111"/>
      <c r="C49" s="28"/>
      <c r="D49" s="29"/>
      <c r="E49" s="30"/>
      <c r="F49" s="30"/>
      <c r="G49" s="28"/>
      <c r="H49" s="30"/>
      <c r="I49" s="31"/>
      <c r="J49" s="32"/>
      <c r="K49" s="33" t="s">
        <v>7347</v>
      </c>
      <c r="L49" s="33" t="s">
        <v>7347</v>
      </c>
    </row>
    <row r="50" spans="1:12" s="34" customFormat="1" ht="15.75" x14ac:dyDescent="0.25">
      <c r="A50" s="27">
        <v>43</v>
      </c>
      <c r="B50" s="111"/>
      <c r="C50" s="28"/>
      <c r="D50" s="29"/>
      <c r="E50" s="30"/>
      <c r="F50" s="30"/>
      <c r="G50" s="28"/>
      <c r="H50" s="30"/>
      <c r="I50" s="31"/>
      <c r="J50" s="32"/>
      <c r="K50" s="33" t="s">
        <v>7347</v>
      </c>
      <c r="L50" s="33" t="s">
        <v>7347</v>
      </c>
    </row>
    <row r="51" spans="1:12" s="34" customFormat="1" ht="15.75" x14ac:dyDescent="0.25">
      <c r="A51" s="27">
        <v>44</v>
      </c>
      <c r="B51" s="111"/>
      <c r="C51" s="28"/>
      <c r="D51" s="29"/>
      <c r="E51" s="30"/>
      <c r="F51" s="30"/>
      <c r="G51" s="28"/>
      <c r="H51" s="30"/>
      <c r="I51" s="31"/>
      <c r="J51" s="32"/>
      <c r="K51" s="33" t="s">
        <v>7347</v>
      </c>
      <c r="L51" s="33" t="s">
        <v>7347</v>
      </c>
    </row>
    <row r="52" spans="1:12" s="34" customFormat="1" ht="15.75" x14ac:dyDescent="0.25">
      <c r="A52" s="27">
        <v>45</v>
      </c>
      <c r="B52" s="111"/>
      <c r="C52" s="28"/>
      <c r="D52" s="29"/>
      <c r="E52" s="30"/>
      <c r="F52" s="30"/>
      <c r="G52" s="28"/>
      <c r="H52" s="30"/>
      <c r="I52" s="31"/>
      <c r="J52" s="32"/>
      <c r="K52" s="33" t="s">
        <v>7347</v>
      </c>
      <c r="L52" s="33" t="s">
        <v>7347</v>
      </c>
    </row>
    <row r="53" spans="1:12" s="34" customFormat="1" ht="15.75" x14ac:dyDescent="0.25">
      <c r="A53" s="27">
        <v>46</v>
      </c>
      <c r="B53" s="111"/>
      <c r="C53" s="28"/>
      <c r="D53" s="29"/>
      <c r="E53" s="30"/>
      <c r="F53" s="30"/>
      <c r="G53" s="28"/>
      <c r="H53" s="30"/>
      <c r="I53" s="31"/>
      <c r="J53" s="32"/>
      <c r="K53" s="33" t="s">
        <v>7347</v>
      </c>
      <c r="L53" s="33" t="s">
        <v>7347</v>
      </c>
    </row>
    <row r="54" spans="1:12" s="34" customFormat="1" ht="15.75" x14ac:dyDescent="0.25">
      <c r="A54" s="27">
        <v>47</v>
      </c>
      <c r="B54" s="111"/>
      <c r="C54" s="28"/>
      <c r="D54" s="29"/>
      <c r="E54" s="30"/>
      <c r="F54" s="30"/>
      <c r="G54" s="28"/>
      <c r="H54" s="30"/>
      <c r="I54" s="31"/>
      <c r="J54" s="32"/>
      <c r="K54" s="33" t="s">
        <v>7347</v>
      </c>
      <c r="L54" s="33" t="s">
        <v>7347</v>
      </c>
    </row>
    <row r="55" spans="1:12" s="34" customFormat="1" ht="15.75" x14ac:dyDescent="0.25">
      <c r="A55" s="27">
        <v>48</v>
      </c>
      <c r="B55" s="111"/>
      <c r="C55" s="28"/>
      <c r="D55" s="29"/>
      <c r="E55" s="30"/>
      <c r="F55" s="30"/>
      <c r="G55" s="28"/>
      <c r="H55" s="30"/>
      <c r="I55" s="31"/>
      <c r="J55" s="32"/>
      <c r="K55" s="33" t="s">
        <v>7347</v>
      </c>
      <c r="L55" s="33" t="s">
        <v>7347</v>
      </c>
    </row>
    <row r="56" spans="1:12" s="34" customFormat="1" ht="15.75" x14ac:dyDescent="0.25">
      <c r="A56" s="27">
        <v>49</v>
      </c>
      <c r="B56" s="111"/>
      <c r="C56" s="28"/>
      <c r="D56" s="29"/>
      <c r="E56" s="30"/>
      <c r="F56" s="30"/>
      <c r="G56" s="28"/>
      <c r="H56" s="30"/>
      <c r="I56" s="31"/>
      <c r="J56" s="32"/>
      <c r="K56" s="33" t="s">
        <v>7347</v>
      </c>
      <c r="L56" s="33" t="s">
        <v>7347</v>
      </c>
    </row>
    <row r="57" spans="1:12" s="34" customFormat="1" ht="15.75" x14ac:dyDescent="0.25">
      <c r="A57" s="27">
        <v>50</v>
      </c>
      <c r="B57" s="111"/>
      <c r="C57" s="28"/>
      <c r="D57" s="29"/>
      <c r="E57" s="30"/>
      <c r="F57" s="30"/>
      <c r="G57" s="28"/>
      <c r="H57" s="30"/>
      <c r="I57" s="31"/>
      <c r="J57" s="32"/>
      <c r="K57" s="33" t="s">
        <v>7347</v>
      </c>
      <c r="L57" s="33" t="s">
        <v>7347</v>
      </c>
    </row>
    <row r="58" spans="1:12" s="34" customFormat="1" ht="15.75" x14ac:dyDescent="0.25">
      <c r="A58" s="27">
        <v>51</v>
      </c>
      <c r="B58" s="111"/>
      <c r="C58" s="28"/>
      <c r="D58" s="29"/>
      <c r="E58" s="30"/>
      <c r="F58" s="30"/>
      <c r="G58" s="28"/>
      <c r="H58" s="30"/>
      <c r="I58" s="31"/>
      <c r="J58" s="32"/>
      <c r="K58" s="33" t="s">
        <v>7347</v>
      </c>
      <c r="L58" s="33" t="s">
        <v>7347</v>
      </c>
    </row>
    <row r="59" spans="1:12" s="34" customFormat="1" ht="15.75" x14ac:dyDescent="0.25">
      <c r="A59" s="27">
        <v>52</v>
      </c>
      <c r="B59" s="111"/>
      <c r="C59" s="28"/>
      <c r="D59" s="29"/>
      <c r="E59" s="30"/>
      <c r="F59" s="30"/>
      <c r="G59" s="28"/>
      <c r="H59" s="30"/>
      <c r="I59" s="31"/>
      <c r="J59" s="32"/>
      <c r="K59" s="33" t="s">
        <v>7347</v>
      </c>
      <c r="L59" s="33" t="s">
        <v>7347</v>
      </c>
    </row>
    <row r="60" spans="1:12" s="34" customFormat="1" ht="15.75" x14ac:dyDescent="0.25">
      <c r="A60" s="27">
        <v>53</v>
      </c>
      <c r="B60" s="111"/>
      <c r="C60" s="28"/>
      <c r="D60" s="29"/>
      <c r="E60" s="30"/>
      <c r="F60" s="30"/>
      <c r="G60" s="28"/>
      <c r="H60" s="30"/>
      <c r="I60" s="31"/>
      <c r="J60" s="32"/>
      <c r="K60" s="33" t="s">
        <v>7347</v>
      </c>
      <c r="L60" s="33" t="s">
        <v>7347</v>
      </c>
    </row>
    <row r="61" spans="1:12" s="34" customFormat="1" ht="15.75" x14ac:dyDescent="0.25">
      <c r="A61" s="27">
        <v>54</v>
      </c>
      <c r="B61" s="111"/>
      <c r="C61" s="28"/>
      <c r="D61" s="29"/>
      <c r="E61" s="30"/>
      <c r="F61" s="30"/>
      <c r="G61" s="28"/>
      <c r="H61" s="30"/>
      <c r="I61" s="31"/>
      <c r="J61" s="32"/>
      <c r="K61" s="33" t="s">
        <v>7347</v>
      </c>
      <c r="L61" s="33" t="s">
        <v>7347</v>
      </c>
    </row>
    <row r="62" spans="1:12" s="34" customFormat="1" ht="15.75" x14ac:dyDescent="0.25">
      <c r="A62" s="27">
        <v>55</v>
      </c>
      <c r="B62" s="111"/>
      <c r="C62" s="28"/>
      <c r="D62" s="29"/>
      <c r="E62" s="30"/>
      <c r="F62" s="30"/>
      <c r="G62" s="28"/>
      <c r="H62" s="30"/>
      <c r="I62" s="31"/>
      <c r="J62" s="32"/>
      <c r="K62" s="33" t="s">
        <v>7347</v>
      </c>
      <c r="L62" s="33" t="s">
        <v>7347</v>
      </c>
    </row>
    <row r="63" spans="1:12" s="34" customFormat="1" ht="15.75" x14ac:dyDescent="0.25">
      <c r="A63" s="27">
        <v>56</v>
      </c>
      <c r="B63" s="111"/>
      <c r="C63" s="28"/>
      <c r="D63" s="29"/>
      <c r="E63" s="30"/>
      <c r="F63" s="30"/>
      <c r="G63" s="28"/>
      <c r="H63" s="30"/>
      <c r="I63" s="31"/>
      <c r="J63" s="32"/>
      <c r="K63" s="33" t="s">
        <v>7347</v>
      </c>
      <c r="L63" s="33" t="s">
        <v>7347</v>
      </c>
    </row>
    <row r="64" spans="1:12" s="34" customFormat="1" ht="15.75" x14ac:dyDescent="0.25">
      <c r="A64" s="27">
        <v>57</v>
      </c>
      <c r="B64" s="111"/>
      <c r="C64" s="28"/>
      <c r="D64" s="29"/>
      <c r="E64" s="30"/>
      <c r="F64" s="30"/>
      <c r="G64" s="28"/>
      <c r="H64" s="30"/>
      <c r="I64" s="31"/>
      <c r="J64" s="32"/>
      <c r="K64" s="33" t="s">
        <v>7347</v>
      </c>
      <c r="L64" s="33" t="s">
        <v>7347</v>
      </c>
    </row>
    <row r="65" spans="1:12" s="34" customFormat="1" ht="15.75" x14ac:dyDescent="0.25">
      <c r="A65" s="27">
        <v>58</v>
      </c>
      <c r="B65" s="111"/>
      <c r="C65" s="28"/>
      <c r="D65" s="29"/>
      <c r="E65" s="30"/>
      <c r="F65" s="30"/>
      <c r="G65" s="28"/>
      <c r="H65" s="30"/>
      <c r="I65" s="31"/>
      <c r="J65" s="32"/>
      <c r="K65" s="33" t="s">
        <v>7347</v>
      </c>
      <c r="L65" s="33" t="s">
        <v>7347</v>
      </c>
    </row>
    <row r="66" spans="1:12" s="34" customFormat="1" ht="15.75" x14ac:dyDescent="0.25">
      <c r="A66" s="27">
        <v>59</v>
      </c>
      <c r="B66" s="111"/>
      <c r="C66" s="28"/>
      <c r="D66" s="29"/>
      <c r="E66" s="30"/>
      <c r="F66" s="30"/>
      <c r="G66" s="28"/>
      <c r="H66" s="30"/>
      <c r="I66" s="31"/>
      <c r="J66" s="32"/>
      <c r="K66" s="33" t="s">
        <v>7347</v>
      </c>
      <c r="L66" s="33" t="s">
        <v>7347</v>
      </c>
    </row>
    <row r="67" spans="1:12" s="34" customFormat="1" ht="15.75" x14ac:dyDescent="0.25">
      <c r="A67" s="27">
        <v>60</v>
      </c>
      <c r="B67" s="111"/>
      <c r="C67" s="28"/>
      <c r="D67" s="29"/>
      <c r="E67" s="30"/>
      <c r="F67" s="30"/>
      <c r="G67" s="28"/>
      <c r="H67" s="30"/>
      <c r="I67" s="31"/>
      <c r="J67" s="32"/>
      <c r="K67" s="33" t="s">
        <v>7347</v>
      </c>
      <c r="L67" s="33" t="s">
        <v>7347</v>
      </c>
    </row>
    <row r="68" spans="1:12" s="34" customFormat="1" ht="15.75" x14ac:dyDescent="0.25">
      <c r="A68" s="27">
        <v>61</v>
      </c>
      <c r="B68" s="111"/>
      <c r="C68" s="28"/>
      <c r="D68" s="29"/>
      <c r="E68" s="30"/>
      <c r="F68" s="30"/>
      <c r="G68" s="28"/>
      <c r="H68" s="30"/>
      <c r="I68" s="31"/>
      <c r="J68" s="32"/>
      <c r="K68" s="33" t="s">
        <v>7347</v>
      </c>
      <c r="L68" s="33" t="s">
        <v>7347</v>
      </c>
    </row>
    <row r="69" spans="1:12" s="34" customFormat="1" ht="15.75" x14ac:dyDescent="0.25">
      <c r="A69" s="27">
        <v>62</v>
      </c>
      <c r="B69" s="111"/>
      <c r="C69" s="28"/>
      <c r="D69" s="29"/>
      <c r="E69" s="30"/>
      <c r="F69" s="30"/>
      <c r="G69" s="28"/>
      <c r="H69" s="30"/>
      <c r="I69" s="31"/>
      <c r="J69" s="32"/>
      <c r="K69" s="33" t="s">
        <v>7347</v>
      </c>
      <c r="L69" s="33" t="s">
        <v>7347</v>
      </c>
    </row>
    <row r="70" spans="1:12" s="34" customFormat="1" ht="15.75" x14ac:dyDescent="0.25">
      <c r="A70" s="27">
        <v>63</v>
      </c>
      <c r="B70" s="111"/>
      <c r="C70" s="28"/>
      <c r="D70" s="29"/>
      <c r="E70" s="30"/>
      <c r="F70" s="30"/>
      <c r="G70" s="28"/>
      <c r="H70" s="30"/>
      <c r="I70" s="31"/>
      <c r="J70" s="32"/>
      <c r="K70" s="33" t="s">
        <v>7347</v>
      </c>
      <c r="L70" s="33" t="s">
        <v>7347</v>
      </c>
    </row>
    <row r="71" spans="1:12" s="34" customFormat="1" ht="15.75" x14ac:dyDescent="0.25">
      <c r="A71" s="27">
        <v>64</v>
      </c>
      <c r="B71" s="111"/>
      <c r="C71" s="28"/>
      <c r="D71" s="29"/>
      <c r="E71" s="30"/>
      <c r="F71" s="30"/>
      <c r="G71" s="28"/>
      <c r="H71" s="30"/>
      <c r="I71" s="31"/>
      <c r="J71" s="32"/>
      <c r="K71" s="33" t="s">
        <v>7347</v>
      </c>
      <c r="L71" s="33" t="s">
        <v>7347</v>
      </c>
    </row>
    <row r="72" spans="1:12" s="34" customFormat="1" ht="15.75" x14ac:dyDescent="0.25">
      <c r="A72" s="27">
        <v>65</v>
      </c>
      <c r="B72" s="111"/>
      <c r="C72" s="28"/>
      <c r="D72" s="29"/>
      <c r="E72" s="30"/>
      <c r="F72" s="30"/>
      <c r="G72" s="28"/>
      <c r="H72" s="30"/>
      <c r="I72" s="31"/>
      <c r="J72" s="32"/>
      <c r="K72" s="33" t="s">
        <v>7347</v>
      </c>
      <c r="L72" s="33" t="s">
        <v>7347</v>
      </c>
    </row>
    <row r="73" spans="1:12" s="34" customFormat="1" ht="15.75" x14ac:dyDescent="0.25">
      <c r="A73" s="27">
        <v>66</v>
      </c>
      <c r="B73" s="111"/>
      <c r="C73" s="28"/>
      <c r="D73" s="29"/>
      <c r="E73" s="30"/>
      <c r="F73" s="30"/>
      <c r="G73" s="28"/>
      <c r="H73" s="30"/>
      <c r="I73" s="31"/>
      <c r="J73" s="32"/>
      <c r="K73" s="33" t="s">
        <v>7347</v>
      </c>
      <c r="L73" s="33" t="s">
        <v>7347</v>
      </c>
    </row>
    <row r="74" spans="1:12" s="34" customFormat="1" ht="15.75" x14ac:dyDescent="0.25">
      <c r="A74" s="27">
        <v>67</v>
      </c>
      <c r="B74" s="111"/>
      <c r="C74" s="28"/>
      <c r="D74" s="29"/>
      <c r="E74" s="30"/>
      <c r="F74" s="30"/>
      <c r="G74" s="28"/>
      <c r="H74" s="30"/>
      <c r="I74" s="31"/>
      <c r="J74" s="32"/>
      <c r="K74" s="33" t="s">
        <v>7347</v>
      </c>
      <c r="L74" s="33" t="s">
        <v>7347</v>
      </c>
    </row>
    <row r="75" spans="1:12" s="34" customFormat="1" ht="15.75" x14ac:dyDescent="0.25">
      <c r="A75" s="27">
        <v>68</v>
      </c>
      <c r="B75" s="111"/>
      <c r="C75" s="28"/>
      <c r="D75" s="29"/>
      <c r="E75" s="30"/>
      <c r="F75" s="30"/>
      <c r="G75" s="28"/>
      <c r="H75" s="30"/>
      <c r="I75" s="31"/>
      <c r="J75" s="32"/>
      <c r="K75" s="33" t="s">
        <v>7347</v>
      </c>
      <c r="L75" s="33" t="s">
        <v>7347</v>
      </c>
    </row>
    <row r="76" spans="1:12" s="34" customFormat="1" ht="15.75" x14ac:dyDescent="0.25">
      <c r="A76" s="27">
        <v>69</v>
      </c>
      <c r="B76" s="111"/>
      <c r="C76" s="28"/>
      <c r="D76" s="29"/>
      <c r="E76" s="30"/>
      <c r="F76" s="30"/>
      <c r="G76" s="28"/>
      <c r="H76" s="30"/>
      <c r="I76" s="31"/>
      <c r="J76" s="32"/>
      <c r="K76" s="33" t="s">
        <v>7347</v>
      </c>
      <c r="L76" s="33" t="s">
        <v>7347</v>
      </c>
    </row>
    <row r="77" spans="1:12" s="34" customFormat="1" ht="15.75" x14ac:dyDescent="0.25">
      <c r="A77" s="27">
        <v>70</v>
      </c>
      <c r="B77" s="111"/>
      <c r="C77" s="28"/>
      <c r="D77" s="29"/>
      <c r="E77" s="30"/>
      <c r="F77" s="30"/>
      <c r="G77" s="28"/>
      <c r="H77" s="30"/>
      <c r="I77" s="31"/>
      <c r="J77" s="32"/>
      <c r="K77" s="33" t="s">
        <v>7347</v>
      </c>
      <c r="L77" s="33" t="s">
        <v>7347</v>
      </c>
    </row>
    <row r="78" spans="1:12" s="34" customFormat="1" ht="15.75" x14ac:dyDescent="0.25">
      <c r="A78" s="27">
        <v>71</v>
      </c>
      <c r="B78" s="111"/>
      <c r="C78" s="28"/>
      <c r="D78" s="29"/>
      <c r="E78" s="30"/>
      <c r="F78" s="30"/>
      <c r="G78" s="28"/>
      <c r="H78" s="30"/>
      <c r="I78" s="31"/>
      <c r="J78" s="32"/>
      <c r="K78" s="33" t="s">
        <v>7347</v>
      </c>
      <c r="L78" s="33" t="s">
        <v>7347</v>
      </c>
    </row>
    <row r="79" spans="1:12" s="34" customFormat="1" ht="15.75" x14ac:dyDescent="0.25">
      <c r="A79" s="27">
        <v>72</v>
      </c>
      <c r="B79" s="111"/>
      <c r="C79" s="28"/>
      <c r="D79" s="29"/>
      <c r="E79" s="30"/>
      <c r="F79" s="30"/>
      <c r="G79" s="28"/>
      <c r="H79" s="30"/>
      <c r="I79" s="31"/>
      <c r="J79" s="32"/>
      <c r="K79" s="33" t="s">
        <v>7347</v>
      </c>
      <c r="L79" s="33" t="s">
        <v>7347</v>
      </c>
    </row>
    <row r="80" spans="1:12" s="34" customFormat="1" ht="15.75" x14ac:dyDescent="0.25">
      <c r="A80" s="27">
        <v>73</v>
      </c>
      <c r="B80" s="111"/>
      <c r="C80" s="28"/>
      <c r="D80" s="29"/>
      <c r="E80" s="30"/>
      <c r="F80" s="30"/>
      <c r="G80" s="28"/>
      <c r="H80" s="30"/>
      <c r="I80" s="31"/>
      <c r="J80" s="32"/>
      <c r="K80" s="33" t="s">
        <v>7347</v>
      </c>
      <c r="L80" s="33" t="s">
        <v>7347</v>
      </c>
    </row>
    <row r="81" spans="1:12" s="34" customFormat="1" ht="15.75" x14ac:dyDescent="0.25">
      <c r="A81" s="27">
        <v>74</v>
      </c>
      <c r="B81" s="111"/>
      <c r="C81" s="28"/>
      <c r="D81" s="29"/>
      <c r="E81" s="30"/>
      <c r="F81" s="30"/>
      <c r="G81" s="28"/>
      <c r="H81" s="30"/>
      <c r="I81" s="31"/>
      <c r="J81" s="32"/>
      <c r="K81" s="33" t="s">
        <v>7347</v>
      </c>
      <c r="L81" s="33" t="s">
        <v>7347</v>
      </c>
    </row>
    <row r="82" spans="1:12" s="34" customFormat="1" ht="15.75" x14ac:dyDescent="0.25">
      <c r="A82" s="27">
        <v>75</v>
      </c>
      <c r="B82" s="111"/>
      <c r="C82" s="28"/>
      <c r="D82" s="29"/>
      <c r="E82" s="30"/>
      <c r="F82" s="30"/>
      <c r="G82" s="28"/>
      <c r="H82" s="30"/>
      <c r="I82" s="31"/>
      <c r="J82" s="32"/>
      <c r="K82" s="33" t="s">
        <v>7347</v>
      </c>
      <c r="L82" s="33" t="s">
        <v>7347</v>
      </c>
    </row>
    <row r="83" spans="1:12" s="34" customFormat="1" ht="15.75" x14ac:dyDescent="0.25">
      <c r="A83" s="27">
        <v>76</v>
      </c>
      <c r="B83" s="111"/>
      <c r="C83" s="28"/>
      <c r="D83" s="29"/>
      <c r="E83" s="30"/>
      <c r="F83" s="30"/>
      <c r="G83" s="28"/>
      <c r="H83" s="30"/>
      <c r="I83" s="31"/>
      <c r="J83" s="32"/>
      <c r="K83" s="33" t="s">
        <v>7347</v>
      </c>
      <c r="L83" s="33" t="s">
        <v>7347</v>
      </c>
    </row>
    <row r="84" spans="1:12" s="34" customFormat="1" ht="15.75" x14ac:dyDescent="0.25">
      <c r="A84" s="27">
        <v>77</v>
      </c>
      <c r="B84" s="111"/>
      <c r="C84" s="28"/>
      <c r="D84" s="29"/>
      <c r="E84" s="30"/>
      <c r="F84" s="30"/>
      <c r="G84" s="28"/>
      <c r="H84" s="30"/>
      <c r="I84" s="31"/>
      <c r="J84" s="32"/>
      <c r="K84" s="33" t="s">
        <v>7347</v>
      </c>
      <c r="L84" s="33" t="s">
        <v>7347</v>
      </c>
    </row>
    <row r="85" spans="1:12" s="34" customFormat="1" ht="15.75" x14ac:dyDescent="0.25">
      <c r="A85" s="27">
        <v>78</v>
      </c>
      <c r="B85" s="111"/>
      <c r="C85" s="28"/>
      <c r="D85" s="29"/>
      <c r="E85" s="30"/>
      <c r="F85" s="30"/>
      <c r="G85" s="28"/>
      <c r="H85" s="30"/>
      <c r="I85" s="31"/>
      <c r="J85" s="32"/>
      <c r="K85" s="33" t="s">
        <v>7347</v>
      </c>
      <c r="L85" s="33" t="s">
        <v>7347</v>
      </c>
    </row>
    <row r="86" spans="1:12" s="34" customFormat="1" ht="15.75" x14ac:dyDescent="0.25">
      <c r="A86" s="27">
        <v>79</v>
      </c>
      <c r="B86" s="111"/>
      <c r="C86" s="28"/>
      <c r="D86" s="29"/>
      <c r="E86" s="30"/>
      <c r="F86" s="30"/>
      <c r="G86" s="28"/>
      <c r="H86" s="30"/>
      <c r="I86" s="31"/>
      <c r="J86" s="32"/>
      <c r="K86" s="33" t="s">
        <v>7347</v>
      </c>
      <c r="L86" s="33" t="s">
        <v>7347</v>
      </c>
    </row>
    <row r="87" spans="1:12" s="34" customFormat="1" ht="15.75" x14ac:dyDescent="0.25">
      <c r="A87" s="27">
        <v>80</v>
      </c>
      <c r="B87" s="111"/>
      <c r="C87" s="28"/>
      <c r="D87" s="29"/>
      <c r="E87" s="30"/>
      <c r="F87" s="30"/>
      <c r="G87" s="28"/>
      <c r="H87" s="30"/>
      <c r="I87" s="31"/>
      <c r="J87" s="32"/>
      <c r="K87" s="33" t="s">
        <v>7347</v>
      </c>
      <c r="L87" s="33" t="s">
        <v>7347</v>
      </c>
    </row>
    <row r="88" spans="1:12" s="34" customFormat="1" ht="15.75" x14ac:dyDescent="0.25">
      <c r="A88" s="27">
        <v>81</v>
      </c>
      <c r="B88" s="111"/>
      <c r="C88" s="28"/>
      <c r="D88" s="29"/>
      <c r="E88" s="30"/>
      <c r="F88" s="30"/>
      <c r="G88" s="28"/>
      <c r="H88" s="30"/>
      <c r="I88" s="31"/>
      <c r="J88" s="32"/>
      <c r="K88" s="33" t="s">
        <v>7347</v>
      </c>
      <c r="L88" s="33" t="s">
        <v>7347</v>
      </c>
    </row>
    <row r="89" spans="1:12" s="34" customFormat="1" ht="15.75" x14ac:dyDescent="0.25">
      <c r="A89" s="27">
        <v>82</v>
      </c>
      <c r="B89" s="111"/>
      <c r="C89" s="28"/>
      <c r="D89" s="29"/>
      <c r="E89" s="30"/>
      <c r="F89" s="30"/>
      <c r="G89" s="28"/>
      <c r="H89" s="30"/>
      <c r="I89" s="31"/>
      <c r="J89" s="32"/>
      <c r="K89" s="33" t="s">
        <v>7347</v>
      </c>
      <c r="L89" s="33" t="s">
        <v>7347</v>
      </c>
    </row>
    <row r="90" spans="1:12" s="34" customFormat="1" ht="15.75" x14ac:dyDescent="0.25">
      <c r="A90" s="27">
        <v>83</v>
      </c>
      <c r="B90" s="111"/>
      <c r="C90" s="28"/>
      <c r="D90" s="29"/>
      <c r="E90" s="30"/>
      <c r="F90" s="30"/>
      <c r="G90" s="28"/>
      <c r="H90" s="30"/>
      <c r="I90" s="31"/>
      <c r="J90" s="32"/>
      <c r="K90" s="33" t="s">
        <v>7347</v>
      </c>
      <c r="L90" s="33" t="s">
        <v>7347</v>
      </c>
    </row>
    <row r="91" spans="1:12" s="34" customFormat="1" ht="15.75" x14ac:dyDescent="0.25">
      <c r="A91" s="27">
        <v>84</v>
      </c>
      <c r="B91" s="111"/>
      <c r="C91" s="28"/>
      <c r="D91" s="29"/>
      <c r="E91" s="30"/>
      <c r="F91" s="30"/>
      <c r="G91" s="28"/>
      <c r="H91" s="30"/>
      <c r="I91" s="31"/>
      <c r="J91" s="32"/>
      <c r="K91" s="33" t="s">
        <v>7347</v>
      </c>
      <c r="L91" s="33" t="s">
        <v>7347</v>
      </c>
    </row>
    <row r="92" spans="1:12" s="34" customFormat="1" ht="15.75" x14ac:dyDescent="0.25">
      <c r="A92" s="27">
        <v>85</v>
      </c>
      <c r="B92" s="111"/>
      <c r="C92" s="28"/>
      <c r="D92" s="29"/>
      <c r="E92" s="30"/>
      <c r="F92" s="30"/>
      <c r="G92" s="28"/>
      <c r="H92" s="30"/>
      <c r="I92" s="31"/>
      <c r="J92" s="32"/>
      <c r="K92" s="33" t="s">
        <v>7347</v>
      </c>
      <c r="L92" s="33" t="s">
        <v>7347</v>
      </c>
    </row>
    <row r="93" spans="1:12" s="34" customFormat="1" ht="15.75" x14ac:dyDescent="0.25">
      <c r="A93" s="27">
        <v>86</v>
      </c>
      <c r="B93" s="111"/>
      <c r="C93" s="28"/>
      <c r="D93" s="29"/>
      <c r="E93" s="30"/>
      <c r="F93" s="30"/>
      <c r="G93" s="28"/>
      <c r="H93" s="30"/>
      <c r="I93" s="31"/>
      <c r="J93" s="32"/>
      <c r="K93" s="33" t="s">
        <v>7347</v>
      </c>
      <c r="L93" s="33" t="s">
        <v>7347</v>
      </c>
    </row>
    <row r="94" spans="1:12" s="34" customFormat="1" ht="15.75" x14ac:dyDescent="0.25">
      <c r="A94" s="27">
        <v>87</v>
      </c>
      <c r="B94" s="111"/>
      <c r="C94" s="28"/>
      <c r="D94" s="29"/>
      <c r="E94" s="30"/>
      <c r="F94" s="30"/>
      <c r="G94" s="28"/>
      <c r="H94" s="30"/>
      <c r="I94" s="31"/>
      <c r="J94" s="32"/>
      <c r="K94" s="33" t="s">
        <v>7347</v>
      </c>
      <c r="L94" s="33" t="s">
        <v>7347</v>
      </c>
    </row>
    <row r="95" spans="1:12" s="34" customFormat="1" ht="15.75" x14ac:dyDescent="0.25">
      <c r="A95" s="27">
        <v>88</v>
      </c>
      <c r="B95" s="111"/>
      <c r="C95" s="28"/>
      <c r="D95" s="29"/>
      <c r="E95" s="30"/>
      <c r="F95" s="30"/>
      <c r="G95" s="28"/>
      <c r="H95" s="30"/>
      <c r="I95" s="31"/>
      <c r="J95" s="32"/>
      <c r="K95" s="33" t="s">
        <v>7347</v>
      </c>
      <c r="L95" s="33" t="s">
        <v>7347</v>
      </c>
    </row>
    <row r="96" spans="1:12" s="34" customFormat="1" ht="15.75" x14ac:dyDescent="0.25">
      <c r="A96" s="27">
        <v>89</v>
      </c>
      <c r="B96" s="111"/>
      <c r="C96" s="28"/>
      <c r="D96" s="29"/>
      <c r="E96" s="30"/>
      <c r="F96" s="30"/>
      <c r="G96" s="28"/>
      <c r="H96" s="30"/>
      <c r="I96" s="31"/>
      <c r="J96" s="32"/>
      <c r="K96" s="33" t="s">
        <v>7347</v>
      </c>
      <c r="L96" s="33" t="s">
        <v>7347</v>
      </c>
    </row>
    <row r="97" spans="1:12" s="34" customFormat="1" ht="15.75" x14ac:dyDescent="0.25">
      <c r="A97" s="27">
        <v>90</v>
      </c>
      <c r="B97" s="111"/>
      <c r="C97" s="28"/>
      <c r="D97" s="29"/>
      <c r="E97" s="30"/>
      <c r="F97" s="30"/>
      <c r="G97" s="28"/>
      <c r="H97" s="30"/>
      <c r="I97" s="31"/>
      <c r="J97" s="32"/>
      <c r="K97" s="33" t="s">
        <v>7347</v>
      </c>
      <c r="L97" s="33" t="s">
        <v>7347</v>
      </c>
    </row>
    <row r="98" spans="1:12" s="34" customFormat="1" ht="15.75" x14ac:dyDescent="0.25">
      <c r="A98" s="27">
        <v>91</v>
      </c>
      <c r="B98" s="111"/>
      <c r="C98" s="28"/>
      <c r="D98" s="29"/>
      <c r="E98" s="30"/>
      <c r="F98" s="30"/>
      <c r="G98" s="28"/>
      <c r="H98" s="30"/>
      <c r="I98" s="31"/>
      <c r="J98" s="32"/>
      <c r="K98" s="33" t="s">
        <v>7347</v>
      </c>
      <c r="L98" s="33" t="s">
        <v>7347</v>
      </c>
    </row>
    <row r="99" spans="1:12" s="34" customFormat="1" ht="15.75" x14ac:dyDescent="0.25">
      <c r="A99" s="27">
        <v>92</v>
      </c>
      <c r="B99" s="111"/>
      <c r="C99" s="28"/>
      <c r="D99" s="29"/>
      <c r="E99" s="30"/>
      <c r="F99" s="30"/>
      <c r="G99" s="28"/>
      <c r="H99" s="30"/>
      <c r="I99" s="31"/>
      <c r="J99" s="32"/>
      <c r="K99" s="33" t="s">
        <v>7347</v>
      </c>
      <c r="L99" s="33" t="s">
        <v>7347</v>
      </c>
    </row>
    <row r="100" spans="1:12" s="34" customFormat="1" ht="15.75" x14ac:dyDescent="0.25">
      <c r="A100" s="27">
        <v>93</v>
      </c>
      <c r="B100" s="111"/>
      <c r="C100" s="28"/>
      <c r="D100" s="29"/>
      <c r="E100" s="30"/>
      <c r="F100" s="30"/>
      <c r="G100" s="28"/>
      <c r="H100" s="30"/>
      <c r="I100" s="31"/>
      <c r="J100" s="32"/>
      <c r="K100" s="33" t="s">
        <v>7347</v>
      </c>
      <c r="L100" s="33" t="s">
        <v>7347</v>
      </c>
    </row>
    <row r="101" spans="1:12" s="34" customFormat="1" ht="15.75" x14ac:dyDescent="0.25">
      <c r="A101" s="27">
        <v>94</v>
      </c>
      <c r="B101" s="111"/>
      <c r="C101" s="28"/>
      <c r="D101" s="29"/>
      <c r="E101" s="30"/>
      <c r="F101" s="30"/>
      <c r="G101" s="28"/>
      <c r="H101" s="30"/>
      <c r="I101" s="31"/>
      <c r="J101" s="32"/>
      <c r="K101" s="33" t="s">
        <v>7347</v>
      </c>
      <c r="L101" s="33" t="s">
        <v>7347</v>
      </c>
    </row>
    <row r="102" spans="1:12" s="34" customFormat="1" ht="15.75" x14ac:dyDescent="0.25">
      <c r="A102" s="27">
        <v>95</v>
      </c>
      <c r="B102" s="111"/>
      <c r="C102" s="28"/>
      <c r="D102" s="29"/>
      <c r="E102" s="30"/>
      <c r="F102" s="30"/>
      <c r="G102" s="28"/>
      <c r="H102" s="30"/>
      <c r="I102" s="31"/>
      <c r="J102" s="32"/>
      <c r="K102" s="33" t="s">
        <v>7347</v>
      </c>
      <c r="L102" s="33" t="s">
        <v>7347</v>
      </c>
    </row>
    <row r="103" spans="1:12" s="34" customFormat="1" ht="15.75" x14ac:dyDescent="0.25">
      <c r="A103" s="27">
        <v>96</v>
      </c>
      <c r="B103" s="111"/>
      <c r="C103" s="28"/>
      <c r="D103" s="29"/>
      <c r="E103" s="30"/>
      <c r="F103" s="30"/>
      <c r="G103" s="28"/>
      <c r="H103" s="30"/>
      <c r="I103" s="31"/>
      <c r="J103" s="32"/>
      <c r="K103" s="33" t="s">
        <v>7347</v>
      </c>
      <c r="L103" s="33" t="s">
        <v>7347</v>
      </c>
    </row>
    <row r="104" spans="1:12" s="34" customFormat="1" ht="15.75" x14ac:dyDescent="0.25">
      <c r="A104" s="27">
        <v>97</v>
      </c>
      <c r="B104" s="111"/>
      <c r="C104" s="28"/>
      <c r="D104" s="29"/>
      <c r="E104" s="30"/>
      <c r="F104" s="30"/>
      <c r="G104" s="28"/>
      <c r="H104" s="30"/>
      <c r="I104" s="31"/>
      <c r="J104" s="32"/>
      <c r="K104" s="33" t="s">
        <v>7347</v>
      </c>
      <c r="L104" s="33" t="s">
        <v>7347</v>
      </c>
    </row>
    <row r="105" spans="1:12" s="34" customFormat="1" ht="15.75" x14ac:dyDescent="0.25">
      <c r="A105" s="27">
        <v>98</v>
      </c>
      <c r="B105" s="111"/>
      <c r="C105" s="28"/>
      <c r="D105" s="29"/>
      <c r="E105" s="30"/>
      <c r="F105" s="30"/>
      <c r="G105" s="28"/>
      <c r="H105" s="30"/>
      <c r="I105" s="31"/>
      <c r="J105" s="32"/>
      <c r="K105" s="33" t="s">
        <v>7347</v>
      </c>
      <c r="L105" s="33" t="s">
        <v>7347</v>
      </c>
    </row>
    <row r="106" spans="1:12" s="34" customFormat="1" ht="15.75" x14ac:dyDescent="0.25">
      <c r="A106" s="27">
        <v>99</v>
      </c>
      <c r="B106" s="111"/>
      <c r="C106" s="28"/>
      <c r="D106" s="29"/>
      <c r="E106" s="30"/>
      <c r="F106" s="30"/>
      <c r="G106" s="28"/>
      <c r="H106" s="30"/>
      <c r="I106" s="31"/>
      <c r="J106" s="32"/>
      <c r="K106" s="33" t="s">
        <v>7347</v>
      </c>
      <c r="L106" s="33" t="s">
        <v>7347</v>
      </c>
    </row>
    <row r="107" spans="1:12" s="34" customFormat="1" ht="15.75" x14ac:dyDescent="0.25">
      <c r="A107" s="27">
        <v>100</v>
      </c>
      <c r="B107" s="111"/>
      <c r="C107" s="28"/>
      <c r="D107" s="29"/>
      <c r="E107" s="30"/>
      <c r="F107" s="30"/>
      <c r="G107" s="28"/>
      <c r="H107" s="30"/>
      <c r="I107" s="31"/>
      <c r="J107" s="32"/>
      <c r="K107" s="33" t="s">
        <v>7347</v>
      </c>
      <c r="L107" s="33" t="s">
        <v>7347</v>
      </c>
    </row>
    <row r="108" spans="1:12" s="34" customFormat="1" ht="15.75" x14ac:dyDescent="0.25">
      <c r="A108" s="27">
        <v>101</v>
      </c>
      <c r="B108" s="111"/>
      <c r="C108" s="28"/>
      <c r="D108" s="29"/>
      <c r="E108" s="30"/>
      <c r="F108" s="30"/>
      <c r="G108" s="28"/>
      <c r="H108" s="30"/>
      <c r="I108" s="31"/>
      <c r="J108" s="32"/>
      <c r="K108" s="33" t="s">
        <v>7347</v>
      </c>
      <c r="L108" s="33" t="s">
        <v>7347</v>
      </c>
    </row>
    <row r="109" spans="1:12" s="34" customFormat="1" ht="15.75" x14ac:dyDescent="0.25">
      <c r="A109" s="27">
        <v>102</v>
      </c>
      <c r="B109" s="111"/>
      <c r="C109" s="28"/>
      <c r="D109" s="29"/>
      <c r="E109" s="30"/>
      <c r="F109" s="30"/>
      <c r="G109" s="28"/>
      <c r="H109" s="30"/>
      <c r="I109" s="31"/>
      <c r="J109" s="32"/>
      <c r="K109" s="33" t="s">
        <v>7347</v>
      </c>
      <c r="L109" s="33" t="s">
        <v>7347</v>
      </c>
    </row>
    <row r="110" spans="1:12" s="34" customFormat="1" ht="15.75" x14ac:dyDescent="0.25">
      <c r="A110" s="27">
        <v>103</v>
      </c>
      <c r="B110" s="111"/>
      <c r="C110" s="28"/>
      <c r="D110" s="29"/>
      <c r="E110" s="30"/>
      <c r="F110" s="30"/>
      <c r="G110" s="28"/>
      <c r="H110" s="30"/>
      <c r="I110" s="31"/>
      <c r="J110" s="32"/>
      <c r="K110" s="33" t="s">
        <v>7347</v>
      </c>
      <c r="L110" s="33" t="s">
        <v>7347</v>
      </c>
    </row>
    <row r="111" spans="1:12" s="34" customFormat="1" ht="15.75" x14ac:dyDescent="0.25">
      <c r="A111" s="27">
        <v>104</v>
      </c>
      <c r="B111" s="111"/>
      <c r="C111" s="28"/>
      <c r="D111" s="29"/>
      <c r="E111" s="30"/>
      <c r="F111" s="30"/>
      <c r="G111" s="28"/>
      <c r="H111" s="30"/>
      <c r="I111" s="31"/>
      <c r="J111" s="32"/>
      <c r="K111" s="33" t="s">
        <v>7347</v>
      </c>
      <c r="L111" s="33" t="s">
        <v>7347</v>
      </c>
    </row>
    <row r="112" spans="1:12" s="34" customFormat="1" ht="15.75" x14ac:dyDescent="0.25">
      <c r="A112" s="27">
        <v>105</v>
      </c>
      <c r="B112" s="111"/>
      <c r="C112" s="28"/>
      <c r="D112" s="29"/>
      <c r="E112" s="30"/>
      <c r="F112" s="30"/>
      <c r="G112" s="28"/>
      <c r="H112" s="30"/>
      <c r="I112" s="31"/>
      <c r="J112" s="32"/>
      <c r="K112" s="33" t="s">
        <v>7347</v>
      </c>
      <c r="L112" s="33" t="s">
        <v>7347</v>
      </c>
    </row>
    <row r="113" spans="1:12" s="34" customFormat="1" ht="15.75" x14ac:dyDescent="0.25">
      <c r="A113" s="27">
        <v>106</v>
      </c>
      <c r="B113" s="111"/>
      <c r="C113" s="28"/>
      <c r="D113" s="29"/>
      <c r="E113" s="30"/>
      <c r="F113" s="30"/>
      <c r="G113" s="28"/>
      <c r="H113" s="30"/>
      <c r="I113" s="31"/>
      <c r="J113" s="32"/>
      <c r="K113" s="33" t="s">
        <v>7347</v>
      </c>
      <c r="L113" s="33" t="s">
        <v>7347</v>
      </c>
    </row>
    <row r="114" spans="1:12" s="34" customFormat="1" ht="15.75" x14ac:dyDescent="0.25">
      <c r="A114" s="27">
        <v>107</v>
      </c>
      <c r="B114" s="111"/>
      <c r="C114" s="28"/>
      <c r="D114" s="29"/>
      <c r="E114" s="30"/>
      <c r="F114" s="30"/>
      <c r="G114" s="28"/>
      <c r="H114" s="30"/>
      <c r="I114" s="31"/>
      <c r="J114" s="32"/>
      <c r="K114" s="33" t="s">
        <v>7347</v>
      </c>
      <c r="L114" s="33" t="s">
        <v>7347</v>
      </c>
    </row>
    <row r="115" spans="1:12" s="34" customFormat="1" ht="15.75" x14ac:dyDescent="0.25">
      <c r="A115" s="27">
        <v>108</v>
      </c>
      <c r="B115" s="111"/>
      <c r="C115" s="28"/>
      <c r="D115" s="29"/>
      <c r="E115" s="30"/>
      <c r="F115" s="30"/>
      <c r="G115" s="28"/>
      <c r="H115" s="30"/>
      <c r="I115" s="31"/>
      <c r="J115" s="32"/>
      <c r="K115" s="33" t="s">
        <v>7347</v>
      </c>
      <c r="L115" s="33" t="s">
        <v>7347</v>
      </c>
    </row>
    <row r="116" spans="1:12" s="34" customFormat="1" ht="15.75" x14ac:dyDescent="0.25">
      <c r="A116" s="27">
        <v>109</v>
      </c>
      <c r="B116" s="111"/>
      <c r="C116" s="28"/>
      <c r="D116" s="29"/>
      <c r="E116" s="30"/>
      <c r="F116" s="30"/>
      <c r="G116" s="28"/>
      <c r="H116" s="30"/>
      <c r="I116" s="31"/>
      <c r="J116" s="32"/>
      <c r="K116" s="33" t="s">
        <v>7347</v>
      </c>
      <c r="L116" s="33" t="s">
        <v>7347</v>
      </c>
    </row>
    <row r="117" spans="1:12" s="34" customFormat="1" ht="15.75" x14ac:dyDescent="0.25">
      <c r="A117" s="27">
        <v>110</v>
      </c>
      <c r="B117" s="111"/>
      <c r="C117" s="28"/>
      <c r="D117" s="29"/>
      <c r="E117" s="30"/>
      <c r="F117" s="30"/>
      <c r="G117" s="28"/>
      <c r="H117" s="30"/>
      <c r="I117" s="31"/>
      <c r="J117" s="32"/>
      <c r="K117" s="33" t="s">
        <v>7347</v>
      </c>
      <c r="L117" s="33" t="s">
        <v>7347</v>
      </c>
    </row>
    <row r="118" spans="1:12" s="34" customFormat="1" ht="15.75" x14ac:dyDescent="0.25">
      <c r="A118" s="27">
        <v>111</v>
      </c>
      <c r="B118" s="111"/>
      <c r="C118" s="28"/>
      <c r="D118" s="29"/>
      <c r="E118" s="30"/>
      <c r="F118" s="30"/>
      <c r="G118" s="28"/>
      <c r="H118" s="30"/>
      <c r="I118" s="31"/>
      <c r="J118" s="32"/>
      <c r="K118" s="33" t="s">
        <v>7347</v>
      </c>
      <c r="L118" s="33" t="s">
        <v>7347</v>
      </c>
    </row>
    <row r="119" spans="1:12" s="34" customFormat="1" ht="15.75" x14ac:dyDescent="0.25">
      <c r="A119" s="27">
        <v>112</v>
      </c>
      <c r="B119" s="111"/>
      <c r="C119" s="28"/>
      <c r="D119" s="29"/>
      <c r="E119" s="30"/>
      <c r="F119" s="30"/>
      <c r="G119" s="28"/>
      <c r="H119" s="30"/>
      <c r="I119" s="31"/>
      <c r="J119" s="32"/>
      <c r="K119" s="33" t="s">
        <v>7347</v>
      </c>
      <c r="L119" s="33" t="s">
        <v>7347</v>
      </c>
    </row>
    <row r="120" spans="1:12" s="34" customFormat="1" ht="15.75" x14ac:dyDescent="0.25">
      <c r="A120" s="27">
        <v>113</v>
      </c>
      <c r="B120" s="111"/>
      <c r="C120" s="28"/>
      <c r="D120" s="29"/>
      <c r="E120" s="30"/>
      <c r="F120" s="30"/>
      <c r="G120" s="28"/>
      <c r="H120" s="30"/>
      <c r="I120" s="31"/>
      <c r="J120" s="32"/>
      <c r="K120" s="33" t="s">
        <v>7347</v>
      </c>
      <c r="L120" s="33" t="s">
        <v>7347</v>
      </c>
    </row>
    <row r="121" spans="1:12" s="34" customFormat="1" ht="15.75" x14ac:dyDescent="0.25">
      <c r="A121" s="27">
        <v>114</v>
      </c>
      <c r="B121" s="111"/>
      <c r="C121" s="28"/>
      <c r="D121" s="29"/>
      <c r="E121" s="30"/>
      <c r="F121" s="30"/>
      <c r="G121" s="28"/>
      <c r="H121" s="30"/>
      <c r="I121" s="31"/>
      <c r="J121" s="32"/>
      <c r="K121" s="33" t="s">
        <v>7347</v>
      </c>
      <c r="L121" s="33" t="s">
        <v>7347</v>
      </c>
    </row>
    <row r="122" spans="1:12" s="34" customFormat="1" ht="15.75" x14ac:dyDescent="0.25">
      <c r="A122" s="27">
        <v>115</v>
      </c>
      <c r="B122" s="111"/>
      <c r="C122" s="28"/>
      <c r="D122" s="29"/>
      <c r="E122" s="30"/>
      <c r="F122" s="30"/>
      <c r="G122" s="28"/>
      <c r="H122" s="30"/>
      <c r="I122" s="31"/>
      <c r="J122" s="32"/>
      <c r="K122" s="33" t="s">
        <v>7347</v>
      </c>
      <c r="L122" s="33" t="s">
        <v>7347</v>
      </c>
    </row>
    <row r="123" spans="1:12" s="34" customFormat="1" ht="15.75" x14ac:dyDescent="0.25">
      <c r="A123" s="27">
        <v>116</v>
      </c>
      <c r="B123" s="111"/>
      <c r="C123" s="28"/>
      <c r="D123" s="29"/>
      <c r="E123" s="30"/>
      <c r="F123" s="30"/>
      <c r="G123" s="28"/>
      <c r="H123" s="30"/>
      <c r="I123" s="31"/>
      <c r="J123" s="32"/>
      <c r="K123" s="33" t="s">
        <v>7347</v>
      </c>
      <c r="L123" s="33" t="s">
        <v>7347</v>
      </c>
    </row>
    <row r="124" spans="1:12" s="34" customFormat="1" ht="15.75" x14ac:dyDescent="0.25">
      <c r="A124" s="27">
        <v>117</v>
      </c>
      <c r="B124" s="111"/>
      <c r="C124" s="28"/>
      <c r="D124" s="29"/>
      <c r="E124" s="30"/>
      <c r="F124" s="30"/>
      <c r="G124" s="28"/>
      <c r="H124" s="30"/>
      <c r="I124" s="31"/>
      <c r="J124" s="32"/>
      <c r="K124" s="33" t="s">
        <v>7347</v>
      </c>
      <c r="L124" s="33" t="s">
        <v>7347</v>
      </c>
    </row>
    <row r="125" spans="1:12" s="34" customFormat="1" ht="15.75" x14ac:dyDescent="0.25">
      <c r="A125" s="27">
        <v>118</v>
      </c>
      <c r="B125" s="111"/>
      <c r="C125" s="28"/>
      <c r="D125" s="29"/>
      <c r="E125" s="30"/>
      <c r="F125" s="30"/>
      <c r="G125" s="28"/>
      <c r="H125" s="30"/>
      <c r="I125" s="31"/>
      <c r="J125" s="32"/>
      <c r="K125" s="33" t="s">
        <v>7347</v>
      </c>
      <c r="L125" s="33" t="s">
        <v>7347</v>
      </c>
    </row>
    <row r="126" spans="1:12" s="34" customFormat="1" ht="15.75" x14ac:dyDescent="0.25">
      <c r="A126" s="27">
        <v>119</v>
      </c>
      <c r="B126" s="111"/>
      <c r="C126" s="28"/>
      <c r="D126" s="29"/>
      <c r="E126" s="30"/>
      <c r="F126" s="30"/>
      <c r="G126" s="28"/>
      <c r="H126" s="30"/>
      <c r="I126" s="31"/>
      <c r="J126" s="32"/>
      <c r="K126" s="33" t="s">
        <v>7347</v>
      </c>
      <c r="L126" s="33" t="s">
        <v>7347</v>
      </c>
    </row>
    <row r="127" spans="1:12" s="34" customFormat="1" ht="15.75" x14ac:dyDescent="0.25">
      <c r="A127" s="27">
        <v>120</v>
      </c>
      <c r="B127" s="111"/>
      <c r="C127" s="28"/>
      <c r="D127" s="29"/>
      <c r="E127" s="30"/>
      <c r="F127" s="30"/>
      <c r="G127" s="28"/>
      <c r="H127" s="30"/>
      <c r="I127" s="31"/>
      <c r="J127" s="32"/>
      <c r="K127" s="33" t="s">
        <v>7347</v>
      </c>
      <c r="L127" s="33" t="s">
        <v>7347</v>
      </c>
    </row>
    <row r="128" spans="1:12" s="34" customFormat="1" ht="15.75" x14ac:dyDescent="0.25">
      <c r="A128" s="27">
        <v>121</v>
      </c>
      <c r="B128" s="111"/>
      <c r="C128" s="28"/>
      <c r="D128" s="29"/>
      <c r="E128" s="30"/>
      <c r="F128" s="30"/>
      <c r="G128" s="28"/>
      <c r="H128" s="30"/>
      <c r="I128" s="31"/>
      <c r="J128" s="32"/>
      <c r="K128" s="33" t="s">
        <v>7347</v>
      </c>
      <c r="L128" s="33" t="s">
        <v>7347</v>
      </c>
    </row>
    <row r="129" spans="1:12" s="34" customFormat="1" ht="15.75" x14ac:dyDescent="0.25">
      <c r="A129" s="27">
        <v>122</v>
      </c>
      <c r="B129" s="111"/>
      <c r="C129" s="28"/>
      <c r="D129" s="29"/>
      <c r="E129" s="30"/>
      <c r="F129" s="30"/>
      <c r="G129" s="28"/>
      <c r="H129" s="30"/>
      <c r="I129" s="31"/>
      <c r="J129" s="32"/>
      <c r="K129" s="33" t="s">
        <v>7347</v>
      </c>
      <c r="L129" s="33" t="s">
        <v>7347</v>
      </c>
    </row>
    <row r="130" spans="1:12" s="34" customFormat="1" ht="15.75" x14ac:dyDescent="0.25">
      <c r="A130" s="27">
        <v>123</v>
      </c>
      <c r="B130" s="111"/>
      <c r="C130" s="28"/>
      <c r="D130" s="29"/>
      <c r="E130" s="30"/>
      <c r="F130" s="30"/>
      <c r="G130" s="28"/>
      <c r="H130" s="30"/>
      <c r="I130" s="31"/>
      <c r="J130" s="32"/>
      <c r="K130" s="33" t="s">
        <v>7347</v>
      </c>
      <c r="L130" s="33" t="s">
        <v>7347</v>
      </c>
    </row>
    <row r="131" spans="1:12" s="34" customFormat="1" ht="15.75" x14ac:dyDescent="0.25">
      <c r="A131" s="27">
        <v>124</v>
      </c>
      <c r="B131" s="111"/>
      <c r="C131" s="28"/>
      <c r="D131" s="29"/>
      <c r="E131" s="30"/>
      <c r="F131" s="30"/>
      <c r="G131" s="28"/>
      <c r="H131" s="30"/>
      <c r="I131" s="31"/>
      <c r="J131" s="32"/>
      <c r="K131" s="33" t="s">
        <v>7347</v>
      </c>
      <c r="L131" s="33" t="s">
        <v>7347</v>
      </c>
    </row>
    <row r="132" spans="1:12" s="34" customFormat="1" ht="15.75" x14ac:dyDescent="0.25">
      <c r="A132" s="27">
        <v>125</v>
      </c>
      <c r="B132" s="111"/>
      <c r="C132" s="28"/>
      <c r="D132" s="29"/>
      <c r="E132" s="30"/>
      <c r="F132" s="30"/>
      <c r="G132" s="28"/>
      <c r="H132" s="30"/>
      <c r="I132" s="31"/>
      <c r="J132" s="32"/>
      <c r="K132" s="33" t="s">
        <v>7347</v>
      </c>
      <c r="L132" s="33" t="s">
        <v>7347</v>
      </c>
    </row>
    <row r="133" spans="1:12" s="34" customFormat="1" ht="15.75" x14ac:dyDescent="0.25">
      <c r="A133" s="27">
        <v>126</v>
      </c>
      <c r="B133" s="111"/>
      <c r="C133" s="28"/>
      <c r="D133" s="29"/>
      <c r="E133" s="30"/>
      <c r="F133" s="30"/>
      <c r="G133" s="28"/>
      <c r="H133" s="30"/>
      <c r="I133" s="31"/>
      <c r="J133" s="32"/>
      <c r="K133" s="33" t="s">
        <v>7347</v>
      </c>
      <c r="L133" s="33" t="s">
        <v>7347</v>
      </c>
    </row>
    <row r="134" spans="1:12" s="34" customFormat="1" ht="15.75" x14ac:dyDescent="0.25">
      <c r="A134" s="27">
        <v>127</v>
      </c>
      <c r="B134" s="111"/>
      <c r="C134" s="28"/>
      <c r="D134" s="29"/>
      <c r="E134" s="30"/>
      <c r="F134" s="30"/>
      <c r="G134" s="28"/>
      <c r="H134" s="30"/>
      <c r="I134" s="31"/>
      <c r="J134" s="32"/>
      <c r="K134" s="33" t="s">
        <v>7347</v>
      </c>
      <c r="L134" s="33" t="s">
        <v>7347</v>
      </c>
    </row>
    <row r="135" spans="1:12" s="34" customFormat="1" ht="15.75" x14ac:dyDescent="0.25">
      <c r="A135" s="27">
        <v>128</v>
      </c>
      <c r="B135" s="111"/>
      <c r="C135" s="28"/>
      <c r="D135" s="29"/>
      <c r="E135" s="30"/>
      <c r="F135" s="30"/>
      <c r="G135" s="28"/>
      <c r="H135" s="30"/>
      <c r="I135" s="31"/>
      <c r="J135" s="32"/>
      <c r="K135" s="33" t="s">
        <v>7347</v>
      </c>
      <c r="L135" s="33" t="s">
        <v>7347</v>
      </c>
    </row>
    <row r="136" spans="1:12" s="34" customFormat="1" ht="15.75" x14ac:dyDescent="0.25">
      <c r="A136" s="27">
        <v>129</v>
      </c>
      <c r="B136" s="111"/>
      <c r="C136" s="28"/>
      <c r="D136" s="29"/>
      <c r="E136" s="30"/>
      <c r="F136" s="30"/>
      <c r="G136" s="28"/>
      <c r="H136" s="30"/>
      <c r="I136" s="31"/>
      <c r="J136" s="32"/>
      <c r="K136" s="33" t="s">
        <v>7347</v>
      </c>
      <c r="L136" s="33" t="s">
        <v>7347</v>
      </c>
    </row>
    <row r="137" spans="1:12" s="34" customFormat="1" ht="15.75" x14ac:dyDescent="0.25">
      <c r="A137" s="27">
        <v>130</v>
      </c>
      <c r="B137" s="111"/>
      <c r="C137" s="28"/>
      <c r="D137" s="29"/>
      <c r="E137" s="30"/>
      <c r="F137" s="30"/>
      <c r="G137" s="28"/>
      <c r="H137" s="30"/>
      <c r="I137" s="31"/>
      <c r="J137" s="32"/>
      <c r="K137" s="33" t="s">
        <v>7347</v>
      </c>
      <c r="L137" s="33" t="s">
        <v>7347</v>
      </c>
    </row>
    <row r="138" spans="1:12" s="34" customFormat="1" ht="15.75" x14ac:dyDescent="0.25">
      <c r="A138" s="27">
        <v>131</v>
      </c>
      <c r="B138" s="111"/>
      <c r="C138" s="28"/>
      <c r="D138" s="29"/>
      <c r="E138" s="30"/>
      <c r="F138" s="30"/>
      <c r="G138" s="28"/>
      <c r="H138" s="30"/>
      <c r="I138" s="31"/>
      <c r="J138" s="32"/>
      <c r="K138" s="33" t="s">
        <v>7347</v>
      </c>
      <c r="L138" s="33" t="s">
        <v>7347</v>
      </c>
    </row>
    <row r="139" spans="1:12" s="34" customFormat="1" ht="15.75" x14ac:dyDescent="0.25">
      <c r="A139" s="27">
        <v>132</v>
      </c>
      <c r="B139" s="111"/>
      <c r="C139" s="28"/>
      <c r="D139" s="29"/>
      <c r="E139" s="30"/>
      <c r="F139" s="30"/>
      <c r="G139" s="28"/>
      <c r="H139" s="30"/>
      <c r="I139" s="31"/>
      <c r="J139" s="32"/>
      <c r="K139" s="33" t="s">
        <v>7347</v>
      </c>
      <c r="L139" s="33" t="s">
        <v>7347</v>
      </c>
    </row>
    <row r="140" spans="1:12" s="34" customFormat="1" ht="15.75" x14ac:dyDescent="0.25">
      <c r="A140" s="27">
        <v>133</v>
      </c>
      <c r="B140" s="111"/>
      <c r="C140" s="28"/>
      <c r="D140" s="29"/>
      <c r="E140" s="30"/>
      <c r="F140" s="30"/>
      <c r="G140" s="28"/>
      <c r="H140" s="30"/>
      <c r="I140" s="31"/>
      <c r="J140" s="32"/>
      <c r="K140" s="33" t="s">
        <v>7347</v>
      </c>
      <c r="L140" s="33" t="s">
        <v>7347</v>
      </c>
    </row>
    <row r="141" spans="1:12" s="34" customFormat="1" ht="15.75" x14ac:dyDescent="0.25">
      <c r="A141" s="27">
        <v>134</v>
      </c>
      <c r="B141" s="111"/>
      <c r="C141" s="28"/>
      <c r="D141" s="29"/>
      <c r="E141" s="30"/>
      <c r="F141" s="30"/>
      <c r="G141" s="28"/>
      <c r="H141" s="30"/>
      <c r="I141" s="31"/>
      <c r="J141" s="32"/>
      <c r="K141" s="33" t="s">
        <v>7347</v>
      </c>
      <c r="L141" s="33" t="s">
        <v>7347</v>
      </c>
    </row>
    <row r="142" spans="1:12" s="34" customFormat="1" ht="15.75" x14ac:dyDescent="0.25">
      <c r="A142" s="27">
        <v>135</v>
      </c>
      <c r="B142" s="111"/>
      <c r="C142" s="28"/>
      <c r="D142" s="29"/>
      <c r="E142" s="30"/>
      <c r="F142" s="30"/>
      <c r="G142" s="28"/>
      <c r="H142" s="30"/>
      <c r="I142" s="31"/>
      <c r="J142" s="32"/>
      <c r="K142" s="33" t="s">
        <v>7347</v>
      </c>
      <c r="L142" s="33" t="s">
        <v>7347</v>
      </c>
    </row>
    <row r="143" spans="1:12" s="34" customFormat="1" ht="15.75" x14ac:dyDescent="0.25">
      <c r="A143" s="27">
        <v>136</v>
      </c>
      <c r="B143" s="111"/>
      <c r="C143" s="28"/>
      <c r="D143" s="29"/>
      <c r="E143" s="30"/>
      <c r="F143" s="30"/>
      <c r="G143" s="28"/>
      <c r="H143" s="30"/>
      <c r="I143" s="31"/>
      <c r="J143" s="32"/>
      <c r="K143" s="33" t="s">
        <v>7347</v>
      </c>
      <c r="L143" s="33" t="s">
        <v>7347</v>
      </c>
    </row>
    <row r="144" spans="1:12" s="34" customFormat="1" ht="15.75" x14ac:dyDescent="0.25">
      <c r="A144" s="27">
        <v>137</v>
      </c>
      <c r="B144" s="111"/>
      <c r="C144" s="28"/>
      <c r="D144" s="29"/>
      <c r="E144" s="30"/>
      <c r="F144" s="30"/>
      <c r="G144" s="28"/>
      <c r="H144" s="30"/>
      <c r="I144" s="31"/>
      <c r="J144" s="32"/>
      <c r="K144" s="33" t="s">
        <v>7347</v>
      </c>
      <c r="L144" s="33" t="s">
        <v>7347</v>
      </c>
    </row>
    <row r="145" spans="1:12" s="34" customFormat="1" ht="15.75" x14ac:dyDescent="0.25">
      <c r="A145" s="27">
        <v>138</v>
      </c>
      <c r="B145" s="111"/>
      <c r="C145" s="28"/>
      <c r="D145" s="29"/>
      <c r="E145" s="30"/>
      <c r="F145" s="30"/>
      <c r="G145" s="28"/>
      <c r="H145" s="30"/>
      <c r="I145" s="31"/>
      <c r="J145" s="32"/>
      <c r="K145" s="33" t="s">
        <v>7347</v>
      </c>
      <c r="L145" s="33" t="s">
        <v>7347</v>
      </c>
    </row>
    <row r="146" spans="1:12" s="34" customFormat="1" ht="15.75" x14ac:dyDescent="0.25">
      <c r="A146" s="27">
        <v>139</v>
      </c>
      <c r="B146" s="111"/>
      <c r="C146" s="28"/>
      <c r="D146" s="29"/>
      <c r="E146" s="30"/>
      <c r="F146" s="30"/>
      <c r="G146" s="28"/>
      <c r="H146" s="30"/>
      <c r="I146" s="31"/>
      <c r="J146" s="32"/>
      <c r="K146" s="33" t="s">
        <v>7347</v>
      </c>
      <c r="L146" s="33" t="s">
        <v>7347</v>
      </c>
    </row>
    <row r="147" spans="1:12" s="34" customFormat="1" ht="15.75" x14ac:dyDescent="0.25">
      <c r="A147" s="27">
        <v>140</v>
      </c>
      <c r="B147" s="111"/>
      <c r="C147" s="28"/>
      <c r="D147" s="29"/>
      <c r="E147" s="30"/>
      <c r="F147" s="30"/>
      <c r="G147" s="28"/>
      <c r="H147" s="30"/>
      <c r="I147" s="31"/>
      <c r="J147" s="32"/>
      <c r="K147" s="33" t="s">
        <v>7347</v>
      </c>
      <c r="L147" s="33" t="s">
        <v>7347</v>
      </c>
    </row>
    <row r="148" spans="1:12" s="34" customFormat="1" ht="15.75" x14ac:dyDescent="0.25">
      <c r="A148" s="27">
        <v>141</v>
      </c>
      <c r="B148" s="111"/>
      <c r="C148" s="28"/>
      <c r="D148" s="29"/>
      <c r="E148" s="30"/>
      <c r="F148" s="30"/>
      <c r="G148" s="28"/>
      <c r="H148" s="30"/>
      <c r="I148" s="31"/>
      <c r="J148" s="32"/>
      <c r="K148" s="33" t="s">
        <v>7347</v>
      </c>
      <c r="L148" s="33" t="s">
        <v>7347</v>
      </c>
    </row>
    <row r="149" spans="1:12" s="34" customFormat="1" ht="15.75" x14ac:dyDescent="0.25">
      <c r="A149" s="27">
        <v>142</v>
      </c>
      <c r="B149" s="111"/>
      <c r="C149" s="28"/>
      <c r="D149" s="29"/>
      <c r="E149" s="30"/>
      <c r="F149" s="30"/>
      <c r="G149" s="28"/>
      <c r="H149" s="30"/>
      <c r="I149" s="31"/>
      <c r="J149" s="32"/>
      <c r="K149" s="33" t="s">
        <v>7347</v>
      </c>
      <c r="L149" s="33" t="s">
        <v>7347</v>
      </c>
    </row>
    <row r="150" spans="1:12" s="34" customFormat="1" ht="15.75" x14ac:dyDescent="0.25">
      <c r="A150" s="27">
        <v>143</v>
      </c>
      <c r="B150" s="111"/>
      <c r="C150" s="28"/>
      <c r="D150" s="29"/>
      <c r="E150" s="30"/>
      <c r="F150" s="30"/>
      <c r="G150" s="28"/>
      <c r="H150" s="30"/>
      <c r="I150" s="31"/>
      <c r="J150" s="32"/>
      <c r="K150" s="33" t="s">
        <v>7347</v>
      </c>
      <c r="L150" s="33" t="s">
        <v>7347</v>
      </c>
    </row>
    <row r="151" spans="1:12" s="34" customFormat="1" ht="15.75" x14ac:dyDescent="0.25">
      <c r="A151" s="27">
        <v>144</v>
      </c>
      <c r="B151" s="111"/>
      <c r="C151" s="28"/>
      <c r="D151" s="29"/>
      <c r="E151" s="30"/>
      <c r="F151" s="30"/>
      <c r="G151" s="28"/>
      <c r="H151" s="30"/>
      <c r="I151" s="31"/>
      <c r="J151" s="32"/>
      <c r="K151" s="33" t="s">
        <v>7347</v>
      </c>
      <c r="L151" s="33" t="s">
        <v>7347</v>
      </c>
    </row>
    <row r="152" spans="1:12" s="34" customFormat="1" ht="15.75" x14ac:dyDescent="0.25">
      <c r="A152" s="27">
        <v>145</v>
      </c>
      <c r="B152" s="111"/>
      <c r="C152" s="28"/>
      <c r="D152" s="29"/>
      <c r="E152" s="30"/>
      <c r="F152" s="30"/>
      <c r="G152" s="28"/>
      <c r="H152" s="30"/>
      <c r="I152" s="31"/>
      <c r="J152" s="32"/>
      <c r="K152" s="33" t="s">
        <v>7347</v>
      </c>
      <c r="L152" s="33" t="s">
        <v>7347</v>
      </c>
    </row>
    <row r="153" spans="1:12" s="34" customFormat="1" ht="15.75" x14ac:dyDescent="0.25">
      <c r="A153" s="27">
        <v>146</v>
      </c>
      <c r="B153" s="111"/>
      <c r="C153" s="28"/>
      <c r="D153" s="29"/>
      <c r="E153" s="30"/>
      <c r="F153" s="30"/>
      <c r="G153" s="28"/>
      <c r="H153" s="30"/>
      <c r="I153" s="31"/>
      <c r="J153" s="32"/>
      <c r="K153" s="33" t="s">
        <v>7347</v>
      </c>
      <c r="L153" s="33" t="s">
        <v>7347</v>
      </c>
    </row>
    <row r="154" spans="1:12" s="34" customFormat="1" ht="15.75" x14ac:dyDescent="0.25">
      <c r="A154" s="27">
        <v>147</v>
      </c>
      <c r="B154" s="111"/>
      <c r="C154" s="28"/>
      <c r="D154" s="29"/>
      <c r="E154" s="30"/>
      <c r="F154" s="30"/>
      <c r="G154" s="28"/>
      <c r="H154" s="30"/>
      <c r="I154" s="31"/>
      <c r="J154" s="32"/>
      <c r="K154" s="33" t="s">
        <v>7347</v>
      </c>
      <c r="L154" s="33" t="s">
        <v>7347</v>
      </c>
    </row>
    <row r="155" spans="1:12" s="34" customFormat="1" ht="15.75" x14ac:dyDescent="0.25">
      <c r="A155" s="27">
        <v>148</v>
      </c>
      <c r="B155" s="111"/>
      <c r="C155" s="28"/>
      <c r="D155" s="29"/>
      <c r="E155" s="30"/>
      <c r="F155" s="30"/>
      <c r="G155" s="28"/>
      <c r="H155" s="30"/>
      <c r="I155" s="31"/>
      <c r="J155" s="32"/>
      <c r="K155" s="33" t="s">
        <v>7347</v>
      </c>
      <c r="L155" s="33" t="s">
        <v>7347</v>
      </c>
    </row>
    <row r="156" spans="1:12" s="34" customFormat="1" ht="15.75" x14ac:dyDescent="0.25">
      <c r="A156" s="27">
        <v>149</v>
      </c>
      <c r="B156" s="111"/>
      <c r="C156" s="28"/>
      <c r="D156" s="29"/>
      <c r="E156" s="30"/>
      <c r="F156" s="30"/>
      <c r="G156" s="28"/>
      <c r="H156" s="30"/>
      <c r="I156" s="31"/>
      <c r="J156" s="32"/>
      <c r="K156" s="33" t="s">
        <v>7347</v>
      </c>
      <c r="L156" s="33" t="s">
        <v>7347</v>
      </c>
    </row>
    <row r="157" spans="1:12" s="34" customFormat="1" ht="15.75" x14ac:dyDescent="0.25">
      <c r="A157" s="27">
        <v>150</v>
      </c>
      <c r="B157" s="111"/>
      <c r="C157" s="28"/>
      <c r="D157" s="29"/>
      <c r="E157" s="30"/>
      <c r="F157" s="30"/>
      <c r="G157" s="28"/>
      <c r="H157" s="30"/>
      <c r="I157" s="31"/>
      <c r="J157" s="32"/>
      <c r="K157" s="33" t="s">
        <v>7347</v>
      </c>
      <c r="L157" s="33" t="s">
        <v>7347</v>
      </c>
    </row>
    <row r="158" spans="1:12" s="34" customFormat="1" ht="15.75" x14ac:dyDescent="0.25">
      <c r="A158" s="27">
        <v>151</v>
      </c>
      <c r="B158" s="111"/>
      <c r="C158" s="28"/>
      <c r="D158" s="29"/>
      <c r="E158" s="30"/>
      <c r="F158" s="30"/>
      <c r="G158" s="28"/>
      <c r="H158" s="30"/>
      <c r="I158" s="31"/>
      <c r="J158" s="32"/>
      <c r="K158" s="33" t="s">
        <v>7347</v>
      </c>
      <c r="L158" s="33" t="s">
        <v>7347</v>
      </c>
    </row>
    <row r="159" spans="1:12" s="34" customFormat="1" ht="15.75" x14ac:dyDescent="0.25">
      <c r="A159" s="27">
        <v>152</v>
      </c>
      <c r="B159" s="111"/>
      <c r="C159" s="28"/>
      <c r="D159" s="29"/>
      <c r="E159" s="30"/>
      <c r="F159" s="30"/>
      <c r="G159" s="28"/>
      <c r="H159" s="30"/>
      <c r="I159" s="31"/>
      <c r="J159" s="32"/>
      <c r="K159" s="33" t="s">
        <v>7347</v>
      </c>
      <c r="L159" s="33" t="s">
        <v>7347</v>
      </c>
    </row>
    <row r="160" spans="1:12" s="34" customFormat="1" ht="15.75" x14ac:dyDescent="0.25">
      <c r="A160" s="27">
        <v>153</v>
      </c>
      <c r="B160" s="111"/>
      <c r="C160" s="28"/>
      <c r="D160" s="29"/>
      <c r="E160" s="30"/>
      <c r="F160" s="30"/>
      <c r="G160" s="28"/>
      <c r="H160" s="30"/>
      <c r="I160" s="31"/>
      <c r="J160" s="32"/>
      <c r="K160" s="33" t="s">
        <v>7347</v>
      </c>
      <c r="L160" s="33" t="s">
        <v>7347</v>
      </c>
    </row>
    <row r="161" spans="1:12" s="34" customFormat="1" ht="15.75" x14ac:dyDescent="0.25">
      <c r="A161" s="27">
        <v>154</v>
      </c>
      <c r="B161" s="111"/>
      <c r="C161" s="28"/>
      <c r="D161" s="29"/>
      <c r="E161" s="30"/>
      <c r="F161" s="30"/>
      <c r="G161" s="28"/>
      <c r="H161" s="30"/>
      <c r="I161" s="31"/>
      <c r="J161" s="32"/>
      <c r="K161" s="33" t="s">
        <v>7347</v>
      </c>
      <c r="L161" s="33" t="s">
        <v>7347</v>
      </c>
    </row>
    <row r="162" spans="1:12" s="34" customFormat="1" ht="15.75" x14ac:dyDescent="0.25">
      <c r="A162" s="27">
        <v>155</v>
      </c>
      <c r="B162" s="111"/>
      <c r="C162" s="28"/>
      <c r="D162" s="29"/>
      <c r="E162" s="30"/>
      <c r="F162" s="30"/>
      <c r="G162" s="28"/>
      <c r="H162" s="30"/>
      <c r="I162" s="31"/>
      <c r="J162" s="32"/>
      <c r="K162" s="33" t="s">
        <v>7347</v>
      </c>
      <c r="L162" s="33" t="s">
        <v>7347</v>
      </c>
    </row>
    <row r="163" spans="1:12" s="34" customFormat="1" ht="15.75" x14ac:dyDescent="0.25">
      <c r="A163" s="27">
        <v>156</v>
      </c>
      <c r="B163" s="111"/>
      <c r="C163" s="28"/>
      <c r="D163" s="29"/>
      <c r="E163" s="30"/>
      <c r="F163" s="30"/>
      <c r="G163" s="28"/>
      <c r="H163" s="30"/>
      <c r="I163" s="31"/>
      <c r="J163" s="32"/>
      <c r="K163" s="33" t="s">
        <v>7347</v>
      </c>
      <c r="L163" s="33" t="s">
        <v>7347</v>
      </c>
    </row>
    <row r="164" spans="1:12" s="34" customFormat="1" ht="15.75" x14ac:dyDescent="0.25">
      <c r="A164" s="27">
        <v>157</v>
      </c>
      <c r="B164" s="111"/>
      <c r="C164" s="28"/>
      <c r="D164" s="29"/>
      <c r="E164" s="30"/>
      <c r="F164" s="30"/>
      <c r="G164" s="28"/>
      <c r="H164" s="30"/>
      <c r="I164" s="31"/>
      <c r="J164" s="32"/>
      <c r="K164" s="33" t="s">
        <v>7347</v>
      </c>
      <c r="L164" s="33" t="s">
        <v>7347</v>
      </c>
    </row>
    <row r="165" spans="1:12" s="34" customFormat="1" ht="15.75" x14ac:dyDescent="0.25">
      <c r="A165" s="27">
        <v>158</v>
      </c>
      <c r="B165" s="111"/>
      <c r="C165" s="28"/>
      <c r="D165" s="29"/>
      <c r="E165" s="30"/>
      <c r="F165" s="30"/>
      <c r="G165" s="28"/>
      <c r="H165" s="30"/>
      <c r="I165" s="31"/>
      <c r="J165" s="32"/>
      <c r="K165" s="33" t="s">
        <v>7347</v>
      </c>
      <c r="L165" s="33" t="s">
        <v>7347</v>
      </c>
    </row>
    <row r="166" spans="1:12" s="34" customFormat="1" ht="15.75" x14ac:dyDescent="0.25">
      <c r="A166" s="27">
        <v>159</v>
      </c>
      <c r="B166" s="111"/>
      <c r="C166" s="28"/>
      <c r="D166" s="29"/>
      <c r="E166" s="30"/>
      <c r="F166" s="30"/>
      <c r="G166" s="28"/>
      <c r="H166" s="30"/>
      <c r="I166" s="31"/>
      <c r="J166" s="32"/>
      <c r="K166" s="33" t="s">
        <v>7347</v>
      </c>
      <c r="L166" s="33" t="s">
        <v>7347</v>
      </c>
    </row>
    <row r="167" spans="1:12" s="34" customFormat="1" ht="15.75" x14ac:dyDescent="0.25">
      <c r="A167" s="27">
        <v>160</v>
      </c>
      <c r="B167" s="111"/>
      <c r="C167" s="28"/>
      <c r="D167" s="29"/>
      <c r="E167" s="30"/>
      <c r="F167" s="30"/>
      <c r="G167" s="28"/>
      <c r="H167" s="30"/>
      <c r="I167" s="31"/>
      <c r="J167" s="32"/>
      <c r="K167" s="33" t="s">
        <v>7347</v>
      </c>
      <c r="L167" s="33" t="s">
        <v>7347</v>
      </c>
    </row>
    <row r="168" spans="1:12" s="34" customFormat="1" ht="15.75" x14ac:dyDescent="0.25">
      <c r="A168" s="27">
        <v>161</v>
      </c>
      <c r="B168" s="111"/>
      <c r="C168" s="28"/>
      <c r="D168" s="29"/>
      <c r="E168" s="30"/>
      <c r="F168" s="30"/>
      <c r="G168" s="28"/>
      <c r="H168" s="30"/>
      <c r="I168" s="31"/>
      <c r="J168" s="32"/>
      <c r="K168" s="33" t="s">
        <v>7347</v>
      </c>
      <c r="L168" s="33" t="s">
        <v>7347</v>
      </c>
    </row>
    <row r="169" spans="1:12" s="34" customFormat="1" ht="15.75" x14ac:dyDescent="0.25">
      <c r="A169" s="27">
        <v>162</v>
      </c>
      <c r="B169" s="111"/>
      <c r="C169" s="28"/>
      <c r="D169" s="29"/>
      <c r="E169" s="30"/>
      <c r="F169" s="30"/>
      <c r="G169" s="28"/>
      <c r="H169" s="30"/>
      <c r="I169" s="31"/>
      <c r="J169" s="32"/>
      <c r="K169" s="33" t="s">
        <v>7347</v>
      </c>
      <c r="L169" s="33" t="s">
        <v>7347</v>
      </c>
    </row>
    <row r="170" spans="1:12" s="34" customFormat="1" ht="15.75" x14ac:dyDescent="0.25">
      <c r="A170" s="27">
        <v>163</v>
      </c>
      <c r="B170" s="111"/>
      <c r="C170" s="28"/>
      <c r="D170" s="29"/>
      <c r="E170" s="30"/>
      <c r="F170" s="30"/>
      <c r="G170" s="28"/>
      <c r="H170" s="30"/>
      <c r="I170" s="31"/>
      <c r="J170" s="32"/>
      <c r="K170" s="33" t="s">
        <v>7347</v>
      </c>
      <c r="L170" s="33" t="s">
        <v>7347</v>
      </c>
    </row>
    <row r="171" spans="1:12" s="34" customFormat="1" ht="15.75" x14ac:dyDescent="0.25">
      <c r="A171" s="27">
        <v>164</v>
      </c>
      <c r="B171" s="111"/>
      <c r="C171" s="28"/>
      <c r="D171" s="29"/>
      <c r="E171" s="30"/>
      <c r="F171" s="30"/>
      <c r="G171" s="28"/>
      <c r="H171" s="30"/>
      <c r="I171" s="31"/>
      <c r="J171" s="32"/>
      <c r="K171" s="33" t="s">
        <v>7347</v>
      </c>
      <c r="L171" s="33" t="s">
        <v>7347</v>
      </c>
    </row>
    <row r="172" spans="1:12" s="34" customFormat="1" ht="15.75" x14ac:dyDescent="0.25">
      <c r="A172" s="27">
        <v>165</v>
      </c>
      <c r="B172" s="111"/>
      <c r="C172" s="28"/>
      <c r="D172" s="29"/>
      <c r="E172" s="30"/>
      <c r="F172" s="30"/>
      <c r="G172" s="28"/>
      <c r="H172" s="30"/>
      <c r="I172" s="31"/>
      <c r="J172" s="32"/>
      <c r="K172" s="33" t="s">
        <v>7347</v>
      </c>
      <c r="L172" s="33" t="s">
        <v>7347</v>
      </c>
    </row>
    <row r="173" spans="1:12" s="34" customFormat="1" ht="15.75" x14ac:dyDescent="0.25">
      <c r="A173" s="27">
        <v>166</v>
      </c>
      <c r="B173" s="111"/>
      <c r="C173" s="28"/>
      <c r="D173" s="29"/>
      <c r="E173" s="30"/>
      <c r="F173" s="30"/>
      <c r="G173" s="28"/>
      <c r="H173" s="30"/>
      <c r="I173" s="31"/>
      <c r="J173" s="32"/>
      <c r="K173" s="33" t="s">
        <v>7347</v>
      </c>
      <c r="L173" s="33" t="s">
        <v>7347</v>
      </c>
    </row>
    <row r="174" spans="1:12" s="34" customFormat="1" ht="15.75" x14ac:dyDescent="0.25">
      <c r="A174" s="27">
        <v>167</v>
      </c>
      <c r="B174" s="111"/>
      <c r="C174" s="28"/>
      <c r="D174" s="29"/>
      <c r="E174" s="30"/>
      <c r="F174" s="30"/>
      <c r="G174" s="28"/>
      <c r="H174" s="30"/>
      <c r="I174" s="31"/>
      <c r="J174" s="32"/>
      <c r="K174" s="33" t="s">
        <v>7347</v>
      </c>
      <c r="L174" s="33" t="s">
        <v>7347</v>
      </c>
    </row>
    <row r="175" spans="1:12" s="34" customFormat="1" ht="15.75" x14ac:dyDescent="0.25">
      <c r="A175" s="27">
        <v>168</v>
      </c>
      <c r="B175" s="111"/>
      <c r="C175" s="28"/>
      <c r="D175" s="29"/>
      <c r="E175" s="30"/>
      <c r="F175" s="30"/>
      <c r="G175" s="28"/>
      <c r="H175" s="30"/>
      <c r="I175" s="31"/>
      <c r="J175" s="32"/>
      <c r="K175" s="33" t="s">
        <v>7347</v>
      </c>
      <c r="L175" s="33" t="s">
        <v>7347</v>
      </c>
    </row>
    <row r="176" spans="1:12" s="34" customFormat="1" ht="15.75" x14ac:dyDescent="0.25">
      <c r="A176" s="27">
        <v>169</v>
      </c>
      <c r="B176" s="111"/>
      <c r="C176" s="28"/>
      <c r="D176" s="29"/>
      <c r="E176" s="30"/>
      <c r="F176" s="30"/>
      <c r="G176" s="28"/>
      <c r="H176" s="30"/>
      <c r="I176" s="31"/>
      <c r="J176" s="32"/>
      <c r="K176" s="33" t="s">
        <v>7347</v>
      </c>
      <c r="L176" s="33" t="s">
        <v>7347</v>
      </c>
    </row>
    <row r="177" spans="1:12" s="34" customFormat="1" ht="15.75" x14ac:dyDescent="0.25">
      <c r="A177" s="27">
        <v>170</v>
      </c>
      <c r="B177" s="111"/>
      <c r="C177" s="28"/>
      <c r="D177" s="29"/>
      <c r="E177" s="30"/>
      <c r="F177" s="30"/>
      <c r="G177" s="28"/>
      <c r="H177" s="30"/>
      <c r="I177" s="31"/>
      <c r="J177" s="32"/>
      <c r="K177" s="33" t="s">
        <v>7347</v>
      </c>
      <c r="L177" s="33" t="s">
        <v>7347</v>
      </c>
    </row>
    <row r="178" spans="1:12" s="34" customFormat="1" ht="15.75" x14ac:dyDescent="0.25">
      <c r="A178" s="27">
        <v>171</v>
      </c>
      <c r="B178" s="111"/>
      <c r="C178" s="28"/>
      <c r="D178" s="29"/>
      <c r="E178" s="30"/>
      <c r="F178" s="30"/>
      <c r="G178" s="28"/>
      <c r="H178" s="30"/>
      <c r="I178" s="31"/>
      <c r="J178" s="32"/>
      <c r="K178" s="33" t="s">
        <v>7347</v>
      </c>
      <c r="L178" s="33" t="s">
        <v>7347</v>
      </c>
    </row>
    <row r="179" spans="1:12" s="34" customFormat="1" ht="15.75" x14ac:dyDescent="0.25">
      <c r="A179" s="27">
        <v>172</v>
      </c>
      <c r="B179" s="111"/>
      <c r="C179" s="28"/>
      <c r="D179" s="29"/>
      <c r="E179" s="30"/>
      <c r="F179" s="30"/>
      <c r="G179" s="28"/>
      <c r="H179" s="30"/>
      <c r="I179" s="31"/>
      <c r="J179" s="32"/>
      <c r="K179" s="33" t="s">
        <v>7347</v>
      </c>
      <c r="L179" s="33" t="s">
        <v>7347</v>
      </c>
    </row>
    <row r="180" spans="1:12" s="34" customFormat="1" ht="15.75" x14ac:dyDescent="0.25">
      <c r="A180" s="27">
        <v>173</v>
      </c>
      <c r="B180" s="111"/>
      <c r="C180" s="28"/>
      <c r="D180" s="29"/>
      <c r="E180" s="30"/>
      <c r="F180" s="30"/>
      <c r="G180" s="28"/>
      <c r="H180" s="30"/>
      <c r="I180" s="31"/>
      <c r="J180" s="32"/>
      <c r="K180" s="33" t="s">
        <v>7347</v>
      </c>
      <c r="L180" s="33" t="s">
        <v>7347</v>
      </c>
    </row>
    <row r="181" spans="1:12" s="34" customFormat="1" ht="15.75" x14ac:dyDescent="0.25">
      <c r="A181" s="27">
        <v>174</v>
      </c>
      <c r="B181" s="111"/>
      <c r="C181" s="28"/>
      <c r="D181" s="29"/>
      <c r="E181" s="30"/>
      <c r="F181" s="30"/>
      <c r="G181" s="28"/>
      <c r="H181" s="30"/>
      <c r="I181" s="31"/>
      <c r="J181" s="32"/>
      <c r="K181" s="33" t="s">
        <v>7347</v>
      </c>
      <c r="L181" s="33" t="s">
        <v>7347</v>
      </c>
    </row>
    <row r="182" spans="1:12" s="34" customFormat="1" ht="15.75" x14ac:dyDescent="0.25">
      <c r="A182" s="27">
        <v>175</v>
      </c>
      <c r="B182" s="111"/>
      <c r="C182" s="28"/>
      <c r="D182" s="29"/>
      <c r="E182" s="30"/>
      <c r="F182" s="30"/>
      <c r="G182" s="28"/>
      <c r="H182" s="30"/>
      <c r="I182" s="31"/>
      <c r="J182" s="32"/>
      <c r="K182" s="33" t="s">
        <v>7347</v>
      </c>
      <c r="L182" s="33" t="s">
        <v>7347</v>
      </c>
    </row>
    <row r="183" spans="1:12" s="34" customFormat="1" ht="15.75" x14ac:dyDescent="0.25">
      <c r="A183" s="27">
        <v>176</v>
      </c>
      <c r="B183" s="111"/>
      <c r="C183" s="28"/>
      <c r="D183" s="29"/>
      <c r="E183" s="30"/>
      <c r="F183" s="30"/>
      <c r="G183" s="28"/>
      <c r="H183" s="30"/>
      <c r="I183" s="31"/>
      <c r="J183" s="32"/>
      <c r="K183" s="33" t="s">
        <v>7347</v>
      </c>
      <c r="L183" s="33" t="s">
        <v>7347</v>
      </c>
    </row>
    <row r="184" spans="1:12" s="34" customFormat="1" ht="15.75" x14ac:dyDescent="0.25">
      <c r="A184" s="27">
        <v>177</v>
      </c>
      <c r="B184" s="111"/>
      <c r="C184" s="28"/>
      <c r="D184" s="29"/>
      <c r="E184" s="30"/>
      <c r="F184" s="30"/>
      <c r="G184" s="28"/>
      <c r="H184" s="30"/>
      <c r="I184" s="31"/>
      <c r="J184" s="32"/>
      <c r="K184" s="33" t="s">
        <v>7347</v>
      </c>
      <c r="L184" s="33" t="s">
        <v>7347</v>
      </c>
    </row>
    <row r="185" spans="1:12" s="34" customFormat="1" ht="15.75" x14ac:dyDescent="0.25">
      <c r="A185" s="27">
        <v>178</v>
      </c>
      <c r="B185" s="111"/>
      <c r="C185" s="28"/>
      <c r="D185" s="29"/>
      <c r="E185" s="30"/>
      <c r="F185" s="30"/>
      <c r="G185" s="28"/>
      <c r="H185" s="30"/>
      <c r="I185" s="31"/>
      <c r="J185" s="32"/>
      <c r="K185" s="33" t="s">
        <v>7347</v>
      </c>
      <c r="L185" s="33" t="s">
        <v>7347</v>
      </c>
    </row>
    <row r="186" spans="1:12" s="34" customFormat="1" ht="15.75" x14ac:dyDescent="0.25">
      <c r="A186" s="27">
        <v>179</v>
      </c>
      <c r="B186" s="111"/>
      <c r="C186" s="28"/>
      <c r="D186" s="29"/>
      <c r="E186" s="30"/>
      <c r="F186" s="30"/>
      <c r="G186" s="28"/>
      <c r="H186" s="30"/>
      <c r="I186" s="31"/>
      <c r="J186" s="32"/>
      <c r="K186" s="33" t="s">
        <v>7347</v>
      </c>
      <c r="L186" s="33" t="s">
        <v>7347</v>
      </c>
    </row>
    <row r="187" spans="1:12" s="34" customFormat="1" ht="15.75" x14ac:dyDescent="0.25">
      <c r="A187" s="27">
        <v>180</v>
      </c>
      <c r="B187" s="111"/>
      <c r="C187" s="28"/>
      <c r="D187" s="29"/>
      <c r="E187" s="30"/>
      <c r="F187" s="30"/>
      <c r="G187" s="28"/>
      <c r="H187" s="30"/>
      <c r="I187" s="31"/>
      <c r="J187" s="32"/>
      <c r="K187" s="33" t="s">
        <v>7347</v>
      </c>
      <c r="L187" s="33" t="s">
        <v>7347</v>
      </c>
    </row>
    <row r="188" spans="1:12" s="34" customFormat="1" ht="15.75" x14ac:dyDescent="0.25">
      <c r="A188" s="27">
        <v>181</v>
      </c>
      <c r="B188" s="111"/>
      <c r="C188" s="28"/>
      <c r="D188" s="29"/>
      <c r="E188" s="30"/>
      <c r="F188" s="30"/>
      <c r="G188" s="28"/>
      <c r="H188" s="30"/>
      <c r="I188" s="31"/>
      <c r="J188" s="32"/>
      <c r="K188" s="33" t="s">
        <v>7347</v>
      </c>
      <c r="L188" s="33" t="s">
        <v>7347</v>
      </c>
    </row>
    <row r="189" spans="1:12" s="34" customFormat="1" ht="15.75" x14ac:dyDescent="0.25">
      <c r="A189" s="27">
        <v>182</v>
      </c>
      <c r="B189" s="111"/>
      <c r="C189" s="28"/>
      <c r="D189" s="29"/>
      <c r="E189" s="30"/>
      <c r="F189" s="30"/>
      <c r="G189" s="28"/>
      <c r="H189" s="30"/>
      <c r="I189" s="31"/>
      <c r="J189" s="32"/>
      <c r="K189" s="33" t="s">
        <v>7347</v>
      </c>
      <c r="L189" s="33" t="s">
        <v>7347</v>
      </c>
    </row>
    <row r="190" spans="1:12" s="34" customFormat="1" ht="15.75" x14ac:dyDescent="0.25">
      <c r="A190" s="27">
        <v>183</v>
      </c>
      <c r="B190" s="111"/>
      <c r="C190" s="28"/>
      <c r="D190" s="29"/>
      <c r="E190" s="30"/>
      <c r="F190" s="30"/>
      <c r="G190" s="28"/>
      <c r="H190" s="30"/>
      <c r="I190" s="31"/>
      <c r="J190" s="32"/>
      <c r="K190" s="33" t="s">
        <v>7347</v>
      </c>
      <c r="L190" s="33" t="s">
        <v>7347</v>
      </c>
    </row>
    <row r="191" spans="1:12" s="34" customFormat="1" ht="15.75" x14ac:dyDescent="0.25">
      <c r="A191" s="27">
        <v>184</v>
      </c>
      <c r="B191" s="111"/>
      <c r="C191" s="28"/>
      <c r="D191" s="29"/>
      <c r="E191" s="30"/>
      <c r="F191" s="30"/>
      <c r="G191" s="28"/>
      <c r="H191" s="30"/>
      <c r="I191" s="31"/>
      <c r="J191" s="32"/>
      <c r="K191" s="33" t="s">
        <v>7347</v>
      </c>
      <c r="L191" s="33" t="s">
        <v>7347</v>
      </c>
    </row>
    <row r="192" spans="1:12" s="34" customFormat="1" ht="15.75" x14ac:dyDescent="0.25">
      <c r="A192" s="27">
        <v>185</v>
      </c>
      <c r="B192" s="111"/>
      <c r="C192" s="28"/>
      <c r="D192" s="29"/>
      <c r="E192" s="30"/>
      <c r="F192" s="30"/>
      <c r="G192" s="28"/>
      <c r="H192" s="30"/>
      <c r="I192" s="31"/>
      <c r="J192" s="32"/>
      <c r="K192" s="33" t="s">
        <v>7347</v>
      </c>
      <c r="L192" s="33" t="s">
        <v>7347</v>
      </c>
    </row>
    <row r="193" spans="1:12" s="34" customFormat="1" ht="15.75" x14ac:dyDescent="0.25">
      <c r="A193" s="27">
        <v>186</v>
      </c>
      <c r="B193" s="111"/>
      <c r="C193" s="28"/>
      <c r="D193" s="29"/>
      <c r="E193" s="30"/>
      <c r="F193" s="30"/>
      <c r="G193" s="28"/>
      <c r="H193" s="30"/>
      <c r="I193" s="31"/>
      <c r="J193" s="32"/>
      <c r="K193" s="33" t="s">
        <v>7347</v>
      </c>
      <c r="L193" s="33" t="s">
        <v>7347</v>
      </c>
    </row>
    <row r="194" spans="1:12" s="34" customFormat="1" ht="15.75" x14ac:dyDescent="0.25">
      <c r="A194" s="27">
        <v>187</v>
      </c>
      <c r="B194" s="111"/>
      <c r="C194" s="28"/>
      <c r="D194" s="29"/>
      <c r="E194" s="28"/>
      <c r="F194" s="28"/>
      <c r="G194" s="28"/>
      <c r="H194" s="28"/>
      <c r="I194" s="31"/>
      <c r="J194" s="35"/>
      <c r="K194" s="33" t="s">
        <v>7347</v>
      </c>
      <c r="L194" s="33" t="s">
        <v>7347</v>
      </c>
    </row>
    <row r="195" spans="1:12" s="34" customFormat="1" ht="15.75" x14ac:dyDescent="0.25">
      <c r="A195" s="27">
        <v>188</v>
      </c>
      <c r="B195" s="111"/>
      <c r="C195" s="28"/>
      <c r="D195" s="29"/>
      <c r="E195" s="28"/>
      <c r="F195" s="28"/>
      <c r="G195" s="28"/>
      <c r="H195" s="28"/>
      <c r="I195" s="31"/>
      <c r="J195" s="35"/>
      <c r="K195" s="33" t="s">
        <v>7347</v>
      </c>
      <c r="L195" s="33" t="s">
        <v>7347</v>
      </c>
    </row>
    <row r="196" spans="1:12" s="34" customFormat="1" ht="15.75" x14ac:dyDescent="0.25">
      <c r="A196" s="27">
        <v>189</v>
      </c>
      <c r="B196" s="111"/>
      <c r="C196" s="28"/>
      <c r="D196" s="29"/>
      <c r="E196" s="28"/>
      <c r="F196" s="28"/>
      <c r="G196" s="28"/>
      <c r="H196" s="28"/>
      <c r="I196" s="31"/>
      <c r="J196" s="35"/>
      <c r="K196" s="33" t="s">
        <v>7347</v>
      </c>
      <c r="L196" s="33" t="s">
        <v>7347</v>
      </c>
    </row>
    <row r="197" spans="1:12" s="34" customFormat="1" ht="15.75" x14ac:dyDescent="0.25">
      <c r="A197" s="27">
        <v>190</v>
      </c>
      <c r="B197" s="111"/>
      <c r="C197" s="28"/>
      <c r="D197" s="29"/>
      <c r="E197" s="28"/>
      <c r="F197" s="28"/>
      <c r="G197" s="28"/>
      <c r="H197" s="28"/>
      <c r="I197" s="31"/>
      <c r="J197" s="35"/>
      <c r="K197" s="33" t="s">
        <v>7347</v>
      </c>
      <c r="L197" s="33" t="s">
        <v>7347</v>
      </c>
    </row>
    <row r="198" spans="1:12" s="34" customFormat="1" ht="15.75" x14ac:dyDescent="0.25">
      <c r="A198" s="27">
        <v>191</v>
      </c>
      <c r="B198" s="111"/>
      <c r="C198" s="28"/>
      <c r="D198" s="29"/>
      <c r="E198" s="28"/>
      <c r="F198" s="28"/>
      <c r="G198" s="28"/>
      <c r="H198" s="28"/>
      <c r="I198" s="31"/>
      <c r="J198" s="35"/>
      <c r="K198" s="33" t="s">
        <v>7347</v>
      </c>
      <c r="L198" s="33" t="s">
        <v>7347</v>
      </c>
    </row>
    <row r="199" spans="1:12" s="34" customFormat="1" ht="15.75" x14ac:dyDescent="0.25">
      <c r="A199" s="27">
        <v>192</v>
      </c>
      <c r="B199" s="111"/>
      <c r="C199" s="28"/>
      <c r="D199" s="29"/>
      <c r="E199" s="28"/>
      <c r="F199" s="28"/>
      <c r="G199" s="28"/>
      <c r="H199" s="28"/>
      <c r="I199" s="31"/>
      <c r="J199" s="35"/>
      <c r="K199" s="33" t="s">
        <v>7347</v>
      </c>
      <c r="L199" s="33" t="s">
        <v>7347</v>
      </c>
    </row>
    <row r="200" spans="1:12" s="34" customFormat="1" ht="15.75" x14ac:dyDescent="0.25">
      <c r="A200" s="27">
        <v>193</v>
      </c>
      <c r="B200" s="111"/>
      <c r="C200" s="28"/>
      <c r="D200" s="29"/>
      <c r="E200" s="28"/>
      <c r="F200" s="28"/>
      <c r="G200" s="28"/>
      <c r="H200" s="28"/>
      <c r="I200" s="31"/>
      <c r="J200" s="35"/>
      <c r="K200" s="33" t="s">
        <v>7347</v>
      </c>
      <c r="L200" s="33" t="s">
        <v>7347</v>
      </c>
    </row>
    <row r="201" spans="1:12" s="34" customFormat="1" ht="15.75" x14ac:dyDescent="0.25">
      <c r="A201" s="27">
        <v>194</v>
      </c>
      <c r="B201" s="111"/>
      <c r="C201" s="28"/>
      <c r="D201" s="29"/>
      <c r="E201" s="28"/>
      <c r="F201" s="28"/>
      <c r="G201" s="28"/>
      <c r="H201" s="28"/>
      <c r="I201" s="31"/>
      <c r="J201" s="35"/>
      <c r="K201" s="33" t="s">
        <v>7347</v>
      </c>
      <c r="L201" s="33" t="s">
        <v>7347</v>
      </c>
    </row>
    <row r="202" spans="1:12" s="34" customFormat="1" ht="15.75" x14ac:dyDescent="0.25">
      <c r="A202" s="27">
        <v>195</v>
      </c>
      <c r="B202" s="111"/>
      <c r="C202" s="28"/>
      <c r="D202" s="29"/>
      <c r="E202" s="28"/>
      <c r="F202" s="28"/>
      <c r="G202" s="28"/>
      <c r="H202" s="28"/>
      <c r="I202" s="31"/>
      <c r="J202" s="35"/>
      <c r="K202" s="33" t="s">
        <v>7347</v>
      </c>
      <c r="L202" s="33" t="s">
        <v>7347</v>
      </c>
    </row>
    <row r="203" spans="1:12" s="34" customFormat="1" ht="15.75" x14ac:dyDescent="0.25">
      <c r="A203" s="27">
        <v>196</v>
      </c>
      <c r="B203" s="111"/>
      <c r="C203" s="28"/>
      <c r="D203" s="29"/>
      <c r="E203" s="28"/>
      <c r="F203" s="28"/>
      <c r="G203" s="28"/>
      <c r="H203" s="28"/>
      <c r="I203" s="31"/>
      <c r="J203" s="35"/>
      <c r="K203" s="33" t="s">
        <v>7347</v>
      </c>
      <c r="L203" s="33" t="s">
        <v>7347</v>
      </c>
    </row>
    <row r="204" spans="1:12" s="34" customFormat="1" ht="15.75" x14ac:dyDescent="0.25">
      <c r="A204" s="27">
        <v>197</v>
      </c>
      <c r="B204" s="111"/>
      <c r="C204" s="28"/>
      <c r="D204" s="29"/>
      <c r="E204" s="28"/>
      <c r="F204" s="28"/>
      <c r="G204" s="28"/>
      <c r="H204" s="28"/>
      <c r="I204" s="31"/>
      <c r="J204" s="35"/>
      <c r="K204" s="33" t="s">
        <v>7347</v>
      </c>
      <c r="L204" s="33" t="s">
        <v>7347</v>
      </c>
    </row>
    <row r="205" spans="1:12" s="34" customFormat="1" ht="15.75" x14ac:dyDescent="0.25">
      <c r="A205" s="27">
        <v>198</v>
      </c>
      <c r="B205" s="111"/>
      <c r="C205" s="28"/>
      <c r="D205" s="29"/>
      <c r="E205" s="28"/>
      <c r="F205" s="28"/>
      <c r="G205" s="28"/>
      <c r="H205" s="28"/>
      <c r="I205" s="31"/>
      <c r="J205" s="35"/>
      <c r="K205" s="33" t="s">
        <v>7347</v>
      </c>
      <c r="L205" s="33" t="s">
        <v>7347</v>
      </c>
    </row>
    <row r="206" spans="1:12" s="34" customFormat="1" ht="15.75" x14ac:dyDescent="0.25">
      <c r="A206" s="27">
        <v>199</v>
      </c>
      <c r="B206" s="111"/>
      <c r="C206" s="28"/>
      <c r="D206" s="29"/>
      <c r="E206" s="28"/>
      <c r="F206" s="28"/>
      <c r="G206" s="28"/>
      <c r="H206" s="28"/>
      <c r="I206" s="31"/>
      <c r="J206" s="35"/>
      <c r="K206" s="33" t="s">
        <v>7347</v>
      </c>
      <c r="L206" s="33" t="s">
        <v>7347</v>
      </c>
    </row>
    <row r="207" spans="1:12" s="34" customFormat="1" ht="15.75" x14ac:dyDescent="0.25">
      <c r="A207" s="27">
        <v>200</v>
      </c>
      <c r="B207" s="111"/>
      <c r="C207" s="28"/>
      <c r="D207" s="29"/>
      <c r="E207" s="28"/>
      <c r="F207" s="28"/>
      <c r="G207" s="28"/>
      <c r="H207" s="28"/>
      <c r="I207" s="31"/>
      <c r="J207" s="35"/>
      <c r="K207" s="33" t="s">
        <v>7347</v>
      </c>
      <c r="L207" s="33" t="s">
        <v>7347</v>
      </c>
    </row>
    <row r="208" spans="1:12" s="34" customFormat="1" ht="15.75" x14ac:dyDescent="0.25">
      <c r="A208" s="27">
        <v>201</v>
      </c>
      <c r="B208" s="111"/>
      <c r="C208" s="28"/>
      <c r="D208" s="29"/>
      <c r="E208" s="28"/>
      <c r="F208" s="28"/>
      <c r="G208" s="28"/>
      <c r="H208" s="28"/>
      <c r="I208" s="31"/>
      <c r="J208" s="35"/>
      <c r="K208" s="33" t="s">
        <v>7347</v>
      </c>
      <c r="L208" s="33" t="s">
        <v>7347</v>
      </c>
    </row>
    <row r="209" spans="1:12" s="34" customFormat="1" ht="15.75" x14ac:dyDescent="0.25">
      <c r="A209" s="27">
        <v>202</v>
      </c>
      <c r="B209" s="111"/>
      <c r="C209" s="28"/>
      <c r="D209" s="29"/>
      <c r="E209" s="28"/>
      <c r="F209" s="28"/>
      <c r="G209" s="28"/>
      <c r="H209" s="28"/>
      <c r="I209" s="31"/>
      <c r="J209" s="35"/>
      <c r="K209" s="33" t="s">
        <v>7347</v>
      </c>
      <c r="L209" s="33" t="s">
        <v>7347</v>
      </c>
    </row>
    <row r="210" spans="1:12" s="34" customFormat="1" ht="15.75" x14ac:dyDescent="0.25">
      <c r="A210" s="27">
        <v>203</v>
      </c>
      <c r="B210" s="111"/>
      <c r="C210" s="28"/>
      <c r="D210" s="29"/>
      <c r="E210" s="28"/>
      <c r="F210" s="28"/>
      <c r="G210" s="28"/>
      <c r="H210" s="28"/>
      <c r="I210" s="31"/>
      <c r="J210" s="35"/>
      <c r="K210" s="33" t="s">
        <v>7347</v>
      </c>
      <c r="L210" s="33" t="s">
        <v>7347</v>
      </c>
    </row>
    <row r="211" spans="1:12" s="34" customFormat="1" ht="15.75" x14ac:dyDescent="0.25">
      <c r="A211" s="27">
        <v>204</v>
      </c>
      <c r="B211" s="111"/>
      <c r="C211" s="28"/>
      <c r="D211" s="29"/>
      <c r="E211" s="28"/>
      <c r="F211" s="28"/>
      <c r="G211" s="28"/>
      <c r="H211" s="28"/>
      <c r="I211" s="31"/>
      <c r="J211" s="35"/>
      <c r="K211" s="33" t="s">
        <v>7347</v>
      </c>
      <c r="L211" s="33" t="s">
        <v>7347</v>
      </c>
    </row>
    <row r="212" spans="1:12" s="34" customFormat="1" ht="15.75" x14ac:dyDescent="0.25">
      <c r="A212" s="27">
        <v>205</v>
      </c>
      <c r="B212" s="111"/>
      <c r="C212" s="28"/>
      <c r="D212" s="29"/>
      <c r="E212" s="28"/>
      <c r="F212" s="28"/>
      <c r="G212" s="28"/>
      <c r="H212" s="28"/>
      <c r="I212" s="31"/>
      <c r="J212" s="35"/>
      <c r="K212" s="33" t="s">
        <v>7347</v>
      </c>
      <c r="L212" s="33" t="s">
        <v>7347</v>
      </c>
    </row>
    <row r="213" spans="1:12" s="34" customFormat="1" ht="15.75" x14ac:dyDescent="0.25">
      <c r="A213" s="27">
        <v>206</v>
      </c>
      <c r="B213" s="111"/>
      <c r="C213" s="28"/>
      <c r="D213" s="29"/>
      <c r="E213" s="28"/>
      <c r="F213" s="28"/>
      <c r="G213" s="28"/>
      <c r="H213" s="28"/>
      <c r="I213" s="31"/>
      <c r="J213" s="35"/>
      <c r="K213" s="33" t="s">
        <v>7347</v>
      </c>
      <c r="L213" s="33" t="s">
        <v>7347</v>
      </c>
    </row>
    <row r="214" spans="1:12" s="34" customFormat="1" ht="15.75" x14ac:dyDescent="0.25">
      <c r="A214" s="27">
        <v>207</v>
      </c>
      <c r="B214" s="111"/>
      <c r="C214" s="28"/>
      <c r="D214" s="29"/>
      <c r="E214" s="28"/>
      <c r="F214" s="28"/>
      <c r="G214" s="28"/>
      <c r="H214" s="28"/>
      <c r="I214" s="31"/>
      <c r="J214" s="35"/>
      <c r="K214" s="33" t="s">
        <v>7347</v>
      </c>
      <c r="L214" s="33" t="s">
        <v>7347</v>
      </c>
    </row>
    <row r="215" spans="1:12" s="34" customFormat="1" ht="15.75" x14ac:dyDescent="0.25">
      <c r="A215" s="27">
        <v>208</v>
      </c>
      <c r="B215" s="111"/>
      <c r="C215" s="28"/>
      <c r="D215" s="29"/>
      <c r="E215" s="28"/>
      <c r="F215" s="28"/>
      <c r="G215" s="28"/>
      <c r="H215" s="28"/>
      <c r="I215" s="31"/>
      <c r="J215" s="35"/>
      <c r="K215" s="33" t="s">
        <v>7347</v>
      </c>
      <c r="L215" s="33" t="s">
        <v>7347</v>
      </c>
    </row>
    <row r="216" spans="1:12" s="34" customFormat="1" ht="15.75" x14ac:dyDescent="0.25">
      <c r="A216" s="27">
        <v>209</v>
      </c>
      <c r="B216" s="111"/>
      <c r="C216" s="28"/>
      <c r="D216" s="29"/>
      <c r="E216" s="28"/>
      <c r="F216" s="28"/>
      <c r="G216" s="28"/>
      <c r="H216" s="28"/>
      <c r="I216" s="31"/>
      <c r="J216" s="35"/>
      <c r="K216" s="33" t="s">
        <v>7347</v>
      </c>
      <c r="L216" s="33" t="s">
        <v>7347</v>
      </c>
    </row>
    <row r="217" spans="1:12" s="34" customFormat="1" ht="15.75" x14ac:dyDescent="0.25">
      <c r="A217" s="27">
        <v>210</v>
      </c>
      <c r="B217" s="111"/>
      <c r="C217" s="28"/>
      <c r="D217" s="29"/>
      <c r="E217" s="28"/>
      <c r="F217" s="28"/>
      <c r="G217" s="28"/>
      <c r="H217" s="28"/>
      <c r="I217" s="31"/>
      <c r="J217" s="35"/>
      <c r="K217" s="33" t="s">
        <v>7347</v>
      </c>
      <c r="L217" s="33" t="s">
        <v>7347</v>
      </c>
    </row>
    <row r="218" spans="1:12" s="34" customFormat="1" ht="15.75" x14ac:dyDescent="0.25">
      <c r="A218" s="27">
        <v>211</v>
      </c>
      <c r="B218" s="111"/>
      <c r="C218" s="28"/>
      <c r="D218" s="29"/>
      <c r="E218" s="28"/>
      <c r="F218" s="28"/>
      <c r="G218" s="28"/>
      <c r="H218" s="28"/>
      <c r="I218" s="31"/>
      <c r="J218" s="35"/>
      <c r="K218" s="33" t="s">
        <v>7347</v>
      </c>
      <c r="L218" s="33" t="s">
        <v>7347</v>
      </c>
    </row>
    <row r="219" spans="1:12" s="34" customFormat="1" ht="15.75" x14ac:dyDescent="0.25">
      <c r="A219" s="27">
        <v>212</v>
      </c>
      <c r="B219" s="111"/>
      <c r="C219" s="28"/>
      <c r="D219" s="29"/>
      <c r="E219" s="28"/>
      <c r="F219" s="28"/>
      <c r="G219" s="28"/>
      <c r="H219" s="28"/>
      <c r="I219" s="31"/>
      <c r="J219" s="35"/>
      <c r="K219" s="33" t="s">
        <v>7347</v>
      </c>
      <c r="L219" s="33" t="s">
        <v>7347</v>
      </c>
    </row>
    <row r="220" spans="1:12" s="34" customFormat="1" ht="15.75" x14ac:dyDescent="0.25">
      <c r="A220" s="27">
        <v>213</v>
      </c>
      <c r="B220" s="111"/>
      <c r="C220" s="28"/>
      <c r="D220" s="29"/>
      <c r="E220" s="28"/>
      <c r="F220" s="28"/>
      <c r="G220" s="28"/>
      <c r="H220" s="28"/>
      <c r="I220" s="31"/>
      <c r="J220" s="35"/>
      <c r="K220" s="33" t="s">
        <v>7347</v>
      </c>
      <c r="L220" s="33" t="s">
        <v>7347</v>
      </c>
    </row>
    <row r="221" spans="1:12" s="34" customFormat="1" ht="15.75" x14ac:dyDescent="0.25">
      <c r="A221" s="27">
        <v>214</v>
      </c>
      <c r="B221" s="111"/>
      <c r="C221" s="28"/>
      <c r="D221" s="29"/>
      <c r="E221" s="28"/>
      <c r="F221" s="28"/>
      <c r="G221" s="28"/>
      <c r="H221" s="28"/>
      <c r="I221" s="31"/>
      <c r="J221" s="35"/>
      <c r="K221" s="33" t="s">
        <v>7347</v>
      </c>
      <c r="L221" s="33" t="s">
        <v>7347</v>
      </c>
    </row>
    <row r="222" spans="1:12" s="34" customFormat="1" ht="15.75" x14ac:dyDescent="0.25">
      <c r="A222" s="27">
        <v>215</v>
      </c>
      <c r="B222" s="111"/>
      <c r="C222" s="28"/>
      <c r="D222" s="29"/>
      <c r="E222" s="28"/>
      <c r="F222" s="28"/>
      <c r="G222" s="28"/>
      <c r="H222" s="28"/>
      <c r="I222" s="31"/>
      <c r="J222" s="35"/>
      <c r="K222" s="33" t="s">
        <v>7347</v>
      </c>
      <c r="L222" s="33" t="s">
        <v>7347</v>
      </c>
    </row>
    <row r="223" spans="1:12" s="34" customFormat="1" ht="15.75" x14ac:dyDescent="0.25">
      <c r="A223" s="27">
        <v>216</v>
      </c>
      <c r="B223" s="111"/>
      <c r="C223" s="28"/>
      <c r="D223" s="29"/>
      <c r="E223" s="28"/>
      <c r="F223" s="28"/>
      <c r="G223" s="28"/>
      <c r="H223" s="28"/>
      <c r="I223" s="31"/>
      <c r="J223" s="35"/>
      <c r="K223" s="33" t="s">
        <v>7347</v>
      </c>
      <c r="L223" s="33" t="s">
        <v>7347</v>
      </c>
    </row>
    <row r="224" spans="1:12" s="34" customFormat="1" ht="15.75" x14ac:dyDescent="0.25">
      <c r="A224" s="27">
        <v>217</v>
      </c>
      <c r="B224" s="111"/>
      <c r="C224" s="28"/>
      <c r="D224" s="29"/>
      <c r="E224" s="28"/>
      <c r="F224" s="28"/>
      <c r="G224" s="28"/>
      <c r="H224" s="28"/>
      <c r="I224" s="31"/>
      <c r="J224" s="35"/>
      <c r="K224" s="33" t="s">
        <v>7347</v>
      </c>
      <c r="L224" s="33" t="s">
        <v>7347</v>
      </c>
    </row>
    <row r="225" spans="1:12" s="34" customFormat="1" ht="15.75" x14ac:dyDescent="0.25">
      <c r="A225" s="27">
        <v>218</v>
      </c>
      <c r="B225" s="111"/>
      <c r="C225" s="28"/>
      <c r="D225" s="29"/>
      <c r="E225" s="28"/>
      <c r="F225" s="28"/>
      <c r="G225" s="28"/>
      <c r="H225" s="28"/>
      <c r="I225" s="31"/>
      <c r="J225" s="35"/>
      <c r="K225" s="33" t="s">
        <v>7347</v>
      </c>
      <c r="L225" s="33" t="s">
        <v>7347</v>
      </c>
    </row>
    <row r="226" spans="1:12" s="34" customFormat="1" ht="15.75" x14ac:dyDescent="0.25">
      <c r="A226" s="27">
        <v>219</v>
      </c>
      <c r="B226" s="111"/>
      <c r="C226" s="28"/>
      <c r="D226" s="29"/>
      <c r="E226" s="28"/>
      <c r="F226" s="28"/>
      <c r="G226" s="28"/>
      <c r="H226" s="28"/>
      <c r="I226" s="31"/>
      <c r="J226" s="35"/>
      <c r="K226" s="33" t="s">
        <v>7347</v>
      </c>
      <c r="L226" s="33" t="s">
        <v>7347</v>
      </c>
    </row>
    <row r="227" spans="1:12" s="34" customFormat="1" ht="15.75" x14ac:dyDescent="0.25">
      <c r="A227" s="27">
        <v>220</v>
      </c>
      <c r="B227" s="111"/>
      <c r="C227" s="28"/>
      <c r="D227" s="29"/>
      <c r="E227" s="28"/>
      <c r="F227" s="28"/>
      <c r="G227" s="28"/>
      <c r="H227" s="28"/>
      <c r="I227" s="31"/>
      <c r="J227" s="35"/>
      <c r="K227" s="33" t="s">
        <v>7347</v>
      </c>
      <c r="L227" s="33" t="s">
        <v>7347</v>
      </c>
    </row>
    <row r="228" spans="1:12" s="34" customFormat="1" ht="15.75" x14ac:dyDescent="0.25">
      <c r="A228" s="27">
        <v>221</v>
      </c>
      <c r="B228" s="111"/>
      <c r="C228" s="28"/>
      <c r="D228" s="29"/>
      <c r="E228" s="28"/>
      <c r="F228" s="28"/>
      <c r="G228" s="28"/>
      <c r="H228" s="28"/>
      <c r="I228" s="31"/>
      <c r="J228" s="35"/>
      <c r="K228" s="33" t="s">
        <v>7347</v>
      </c>
      <c r="L228" s="33" t="s">
        <v>7347</v>
      </c>
    </row>
    <row r="229" spans="1:12" s="34" customFormat="1" ht="15.75" x14ac:dyDescent="0.25">
      <c r="A229" s="27">
        <v>222</v>
      </c>
      <c r="B229" s="111"/>
      <c r="C229" s="28"/>
      <c r="D229" s="29"/>
      <c r="E229" s="28"/>
      <c r="F229" s="28"/>
      <c r="G229" s="28"/>
      <c r="H229" s="28"/>
      <c r="I229" s="31"/>
      <c r="J229" s="35"/>
      <c r="K229" s="33" t="s">
        <v>7347</v>
      </c>
      <c r="L229" s="33" t="s">
        <v>7347</v>
      </c>
    </row>
    <row r="230" spans="1:12" s="34" customFormat="1" ht="15.75" x14ac:dyDescent="0.25">
      <c r="A230" s="27">
        <v>223</v>
      </c>
      <c r="B230" s="111"/>
      <c r="C230" s="28"/>
      <c r="D230" s="29"/>
      <c r="E230" s="28"/>
      <c r="F230" s="28"/>
      <c r="G230" s="28"/>
      <c r="H230" s="28"/>
      <c r="I230" s="31"/>
      <c r="J230" s="35"/>
      <c r="K230" s="33" t="s">
        <v>7347</v>
      </c>
      <c r="L230" s="33" t="s">
        <v>7347</v>
      </c>
    </row>
    <row r="231" spans="1:12" s="34" customFormat="1" ht="15.75" x14ac:dyDescent="0.25">
      <c r="A231" s="27">
        <v>224</v>
      </c>
      <c r="B231" s="111"/>
      <c r="C231" s="28"/>
      <c r="D231" s="29"/>
      <c r="E231" s="28"/>
      <c r="F231" s="28"/>
      <c r="G231" s="28"/>
      <c r="H231" s="28"/>
      <c r="I231" s="31"/>
      <c r="J231" s="35"/>
      <c r="K231" s="33" t="s">
        <v>7347</v>
      </c>
      <c r="L231" s="33" t="s">
        <v>7347</v>
      </c>
    </row>
    <row r="232" spans="1:12" s="34" customFormat="1" ht="15.75" x14ac:dyDescent="0.25">
      <c r="A232" s="27">
        <v>225</v>
      </c>
      <c r="B232" s="111"/>
      <c r="C232" s="28"/>
      <c r="D232" s="29"/>
      <c r="E232" s="28"/>
      <c r="F232" s="28"/>
      <c r="G232" s="28"/>
      <c r="H232" s="28"/>
      <c r="I232" s="31"/>
      <c r="J232" s="35"/>
      <c r="K232" s="33" t="s">
        <v>7347</v>
      </c>
      <c r="L232" s="33" t="s">
        <v>7347</v>
      </c>
    </row>
    <row r="233" spans="1:12" s="34" customFormat="1" ht="15.75" x14ac:dyDescent="0.25">
      <c r="A233" s="27">
        <v>226</v>
      </c>
      <c r="B233" s="111"/>
      <c r="C233" s="28"/>
      <c r="D233" s="29"/>
      <c r="E233" s="28"/>
      <c r="F233" s="28"/>
      <c r="G233" s="28"/>
      <c r="H233" s="28"/>
      <c r="I233" s="31"/>
      <c r="J233" s="35"/>
      <c r="K233" s="33" t="s">
        <v>7347</v>
      </c>
      <c r="L233" s="33" t="s">
        <v>7347</v>
      </c>
    </row>
    <row r="234" spans="1:12" s="34" customFormat="1" ht="15.75" x14ac:dyDescent="0.25">
      <c r="A234" s="27">
        <v>227</v>
      </c>
      <c r="B234" s="111"/>
      <c r="C234" s="28"/>
      <c r="D234" s="29"/>
      <c r="E234" s="28"/>
      <c r="F234" s="28"/>
      <c r="G234" s="28"/>
      <c r="H234" s="28"/>
      <c r="I234" s="31"/>
      <c r="J234" s="35"/>
      <c r="K234" s="33" t="s">
        <v>7347</v>
      </c>
      <c r="L234" s="33" t="s">
        <v>7347</v>
      </c>
    </row>
    <row r="235" spans="1:12" s="34" customFormat="1" ht="15.75" x14ac:dyDescent="0.25">
      <c r="A235" s="27">
        <v>228</v>
      </c>
      <c r="B235" s="111"/>
      <c r="C235" s="28"/>
      <c r="D235" s="29"/>
      <c r="E235" s="28"/>
      <c r="F235" s="28"/>
      <c r="G235" s="28"/>
      <c r="H235" s="28"/>
      <c r="I235" s="31"/>
      <c r="J235" s="35"/>
      <c r="K235" s="33" t="s">
        <v>7347</v>
      </c>
      <c r="L235" s="33" t="s">
        <v>7347</v>
      </c>
    </row>
    <row r="236" spans="1:12" s="34" customFormat="1" ht="15.75" x14ac:dyDescent="0.25">
      <c r="A236" s="27">
        <v>229</v>
      </c>
      <c r="B236" s="111"/>
      <c r="C236" s="28"/>
      <c r="D236" s="29"/>
      <c r="E236" s="28"/>
      <c r="F236" s="28"/>
      <c r="G236" s="28"/>
      <c r="H236" s="28"/>
      <c r="I236" s="31"/>
      <c r="J236" s="35"/>
      <c r="K236" s="33" t="s">
        <v>7347</v>
      </c>
      <c r="L236" s="33" t="s">
        <v>7347</v>
      </c>
    </row>
    <row r="237" spans="1:12" s="34" customFormat="1" ht="15.75" x14ac:dyDescent="0.25">
      <c r="A237" s="27">
        <v>230</v>
      </c>
      <c r="B237" s="111"/>
      <c r="C237" s="28"/>
      <c r="D237" s="29"/>
      <c r="E237" s="28"/>
      <c r="F237" s="28"/>
      <c r="G237" s="28"/>
      <c r="H237" s="28"/>
      <c r="I237" s="31"/>
      <c r="J237" s="35"/>
      <c r="K237" s="33" t="s">
        <v>7347</v>
      </c>
      <c r="L237" s="33" t="s">
        <v>7347</v>
      </c>
    </row>
    <row r="238" spans="1:12" s="34" customFormat="1" ht="15.75" x14ac:dyDescent="0.25">
      <c r="A238" s="27">
        <v>231</v>
      </c>
      <c r="B238" s="111"/>
      <c r="C238" s="28"/>
      <c r="D238" s="29"/>
      <c r="E238" s="28"/>
      <c r="F238" s="28"/>
      <c r="G238" s="28"/>
      <c r="H238" s="28"/>
      <c r="I238" s="31"/>
      <c r="J238" s="35"/>
      <c r="K238" s="33" t="s">
        <v>7347</v>
      </c>
      <c r="L238" s="33" t="s">
        <v>7347</v>
      </c>
    </row>
    <row r="239" spans="1:12" s="34" customFormat="1" ht="15.75" x14ac:dyDescent="0.25">
      <c r="A239" s="27">
        <v>232</v>
      </c>
      <c r="B239" s="111"/>
      <c r="C239" s="28"/>
      <c r="D239" s="29"/>
      <c r="E239" s="28"/>
      <c r="F239" s="28"/>
      <c r="G239" s="28"/>
      <c r="H239" s="28"/>
      <c r="I239" s="31"/>
      <c r="J239" s="35"/>
      <c r="K239" s="33" t="s">
        <v>7347</v>
      </c>
      <c r="L239" s="33" t="s">
        <v>7347</v>
      </c>
    </row>
    <row r="240" spans="1:12" s="34" customFormat="1" ht="15.75" x14ac:dyDescent="0.25">
      <c r="A240" s="27">
        <v>233</v>
      </c>
      <c r="B240" s="111"/>
      <c r="C240" s="28"/>
      <c r="D240" s="29"/>
      <c r="E240" s="28"/>
      <c r="F240" s="28"/>
      <c r="G240" s="28"/>
      <c r="H240" s="28"/>
      <c r="I240" s="31"/>
      <c r="J240" s="35"/>
      <c r="K240" s="33" t="s">
        <v>7347</v>
      </c>
      <c r="L240" s="33" t="s">
        <v>7347</v>
      </c>
    </row>
    <row r="241" spans="1:12" s="34" customFormat="1" ht="15.75" x14ac:dyDescent="0.25">
      <c r="A241" s="27">
        <v>234</v>
      </c>
      <c r="B241" s="111"/>
      <c r="C241" s="28"/>
      <c r="D241" s="29"/>
      <c r="E241" s="28"/>
      <c r="F241" s="28"/>
      <c r="G241" s="28"/>
      <c r="H241" s="28"/>
      <c r="I241" s="31"/>
      <c r="J241" s="35"/>
      <c r="K241" s="33" t="s">
        <v>7347</v>
      </c>
      <c r="L241" s="33" t="s">
        <v>7347</v>
      </c>
    </row>
    <row r="242" spans="1:12" s="34" customFormat="1" ht="15.75" x14ac:dyDescent="0.25">
      <c r="A242" s="27">
        <v>235</v>
      </c>
      <c r="B242" s="111"/>
      <c r="C242" s="28"/>
      <c r="D242" s="29"/>
      <c r="E242" s="28"/>
      <c r="F242" s="28"/>
      <c r="G242" s="28"/>
      <c r="H242" s="28"/>
      <c r="I242" s="31"/>
      <c r="J242" s="35"/>
      <c r="K242" s="33" t="s">
        <v>7347</v>
      </c>
      <c r="L242" s="33" t="s">
        <v>7347</v>
      </c>
    </row>
    <row r="243" spans="1:12" s="34" customFormat="1" ht="15.75" x14ac:dyDescent="0.25">
      <c r="A243" s="27">
        <v>236</v>
      </c>
      <c r="B243" s="111"/>
      <c r="C243" s="28"/>
      <c r="D243" s="29"/>
      <c r="E243" s="28"/>
      <c r="F243" s="28"/>
      <c r="G243" s="28"/>
      <c r="H243" s="28"/>
      <c r="I243" s="31"/>
      <c r="J243" s="35"/>
      <c r="K243" s="33" t="s">
        <v>7347</v>
      </c>
      <c r="L243" s="33" t="s">
        <v>7347</v>
      </c>
    </row>
    <row r="244" spans="1:12" s="34" customFormat="1" ht="15.75" x14ac:dyDescent="0.25">
      <c r="A244" s="27">
        <v>237</v>
      </c>
      <c r="B244" s="111"/>
      <c r="C244" s="28"/>
      <c r="D244" s="29"/>
      <c r="E244" s="28"/>
      <c r="F244" s="28"/>
      <c r="G244" s="28"/>
      <c r="H244" s="28"/>
      <c r="I244" s="31"/>
      <c r="J244" s="35"/>
      <c r="K244" s="33" t="s">
        <v>7347</v>
      </c>
      <c r="L244" s="33" t="s">
        <v>7347</v>
      </c>
    </row>
    <row r="245" spans="1:12" s="34" customFormat="1" ht="15.75" x14ac:dyDescent="0.25">
      <c r="A245" s="27">
        <v>238</v>
      </c>
      <c r="B245" s="111"/>
      <c r="C245" s="28"/>
      <c r="D245" s="29"/>
      <c r="E245" s="28"/>
      <c r="F245" s="28"/>
      <c r="G245" s="28"/>
      <c r="H245" s="28"/>
      <c r="I245" s="31"/>
      <c r="J245" s="35"/>
      <c r="K245" s="33" t="s">
        <v>7347</v>
      </c>
      <c r="L245" s="33" t="s">
        <v>7347</v>
      </c>
    </row>
    <row r="246" spans="1:12" s="34" customFormat="1" ht="15.75" x14ac:dyDescent="0.25">
      <c r="A246" s="27">
        <v>239</v>
      </c>
      <c r="B246" s="111"/>
      <c r="C246" s="28"/>
      <c r="D246" s="29"/>
      <c r="E246" s="28"/>
      <c r="F246" s="28"/>
      <c r="G246" s="28"/>
      <c r="H246" s="28"/>
      <c r="I246" s="31"/>
      <c r="J246" s="35"/>
      <c r="K246" s="33" t="s">
        <v>7347</v>
      </c>
      <c r="L246" s="33" t="s">
        <v>7347</v>
      </c>
    </row>
    <row r="247" spans="1:12" s="34" customFormat="1" ht="15.75" x14ac:dyDescent="0.25">
      <c r="A247" s="27">
        <v>240</v>
      </c>
      <c r="B247" s="111"/>
      <c r="C247" s="28"/>
      <c r="D247" s="29"/>
      <c r="E247" s="28"/>
      <c r="F247" s="28"/>
      <c r="G247" s="28"/>
      <c r="H247" s="28"/>
      <c r="I247" s="31"/>
      <c r="J247" s="35"/>
      <c r="K247" s="33" t="s">
        <v>7347</v>
      </c>
      <c r="L247" s="33" t="s">
        <v>7347</v>
      </c>
    </row>
    <row r="248" spans="1:12" s="34" customFormat="1" ht="15.75" x14ac:dyDescent="0.25">
      <c r="A248" s="27">
        <v>241</v>
      </c>
      <c r="B248" s="111"/>
      <c r="C248" s="28"/>
      <c r="D248" s="29"/>
      <c r="E248" s="28"/>
      <c r="F248" s="28"/>
      <c r="G248" s="28"/>
      <c r="H248" s="28"/>
      <c r="I248" s="31"/>
      <c r="J248" s="35"/>
      <c r="K248" s="33" t="s">
        <v>7347</v>
      </c>
      <c r="L248" s="33" t="s">
        <v>7347</v>
      </c>
    </row>
    <row r="249" spans="1:12" s="34" customFormat="1" ht="15.75" x14ac:dyDescent="0.25">
      <c r="A249" s="27">
        <v>242</v>
      </c>
      <c r="B249" s="111"/>
      <c r="C249" s="28"/>
      <c r="D249" s="29"/>
      <c r="E249" s="28"/>
      <c r="F249" s="28"/>
      <c r="G249" s="28"/>
      <c r="H249" s="28"/>
      <c r="I249" s="31"/>
      <c r="J249" s="35"/>
      <c r="K249" s="33" t="s">
        <v>7347</v>
      </c>
      <c r="L249" s="33" t="s">
        <v>7347</v>
      </c>
    </row>
    <row r="250" spans="1:12" s="34" customFormat="1" ht="15.75" x14ac:dyDescent="0.25">
      <c r="A250" s="27">
        <v>243</v>
      </c>
      <c r="B250" s="111"/>
      <c r="C250" s="28"/>
      <c r="D250" s="29"/>
      <c r="E250" s="28"/>
      <c r="F250" s="28"/>
      <c r="G250" s="28"/>
      <c r="H250" s="28"/>
      <c r="I250" s="31"/>
      <c r="J250" s="35"/>
      <c r="K250" s="33" t="s">
        <v>7347</v>
      </c>
      <c r="L250" s="33" t="s">
        <v>7347</v>
      </c>
    </row>
    <row r="251" spans="1:12" s="34" customFormat="1" ht="15.75" x14ac:dyDescent="0.25">
      <c r="A251" s="27">
        <v>244</v>
      </c>
      <c r="B251" s="111"/>
      <c r="C251" s="28"/>
      <c r="D251" s="29"/>
      <c r="E251" s="28"/>
      <c r="F251" s="28"/>
      <c r="G251" s="28"/>
      <c r="H251" s="28"/>
      <c r="I251" s="31"/>
      <c r="J251" s="35"/>
      <c r="K251" s="33" t="s">
        <v>7347</v>
      </c>
      <c r="L251" s="33" t="s">
        <v>7347</v>
      </c>
    </row>
    <row r="252" spans="1:12" s="34" customFormat="1" ht="15.75" x14ac:dyDescent="0.25">
      <c r="A252" s="27">
        <v>245</v>
      </c>
      <c r="B252" s="111"/>
      <c r="C252" s="28"/>
      <c r="D252" s="29"/>
      <c r="E252" s="28"/>
      <c r="F252" s="28"/>
      <c r="G252" s="28"/>
      <c r="H252" s="28"/>
      <c r="I252" s="31"/>
      <c r="J252" s="35"/>
      <c r="K252" s="33" t="s">
        <v>7347</v>
      </c>
      <c r="L252" s="33" t="s">
        <v>7347</v>
      </c>
    </row>
    <row r="253" spans="1:12" s="34" customFormat="1" ht="15.75" x14ac:dyDescent="0.25">
      <c r="A253" s="27">
        <v>246</v>
      </c>
      <c r="B253" s="111"/>
      <c r="C253" s="28"/>
      <c r="D253" s="29"/>
      <c r="E253" s="28"/>
      <c r="F253" s="28"/>
      <c r="G253" s="28"/>
      <c r="H253" s="28"/>
      <c r="I253" s="31"/>
      <c r="J253" s="35"/>
      <c r="K253" s="33" t="s">
        <v>7347</v>
      </c>
      <c r="L253" s="33" t="s">
        <v>7347</v>
      </c>
    </row>
    <row r="254" spans="1:12" s="34" customFormat="1" ht="15.75" x14ac:dyDescent="0.25">
      <c r="A254" s="27">
        <v>247</v>
      </c>
      <c r="B254" s="111"/>
      <c r="C254" s="28"/>
      <c r="D254" s="29"/>
      <c r="E254" s="28"/>
      <c r="F254" s="28"/>
      <c r="G254" s="28"/>
      <c r="H254" s="28"/>
      <c r="I254" s="31"/>
      <c r="J254" s="35"/>
      <c r="K254" s="33" t="s">
        <v>7347</v>
      </c>
      <c r="L254" s="33" t="s">
        <v>7347</v>
      </c>
    </row>
    <row r="255" spans="1:12" s="34" customFormat="1" ht="15.75" x14ac:dyDescent="0.25">
      <c r="A255" s="27">
        <v>248</v>
      </c>
      <c r="B255" s="111"/>
      <c r="C255" s="28"/>
      <c r="D255" s="29"/>
      <c r="E255" s="28"/>
      <c r="F255" s="28"/>
      <c r="G255" s="28"/>
      <c r="H255" s="28"/>
      <c r="I255" s="31"/>
      <c r="J255" s="35"/>
      <c r="K255" s="33" t="s">
        <v>7347</v>
      </c>
      <c r="L255" s="33" t="s">
        <v>7347</v>
      </c>
    </row>
    <row r="256" spans="1:12" s="34" customFormat="1" ht="15.75" x14ac:dyDescent="0.25">
      <c r="A256" s="27">
        <v>249</v>
      </c>
      <c r="B256" s="111"/>
      <c r="C256" s="28"/>
      <c r="D256" s="29"/>
      <c r="E256" s="28"/>
      <c r="F256" s="28"/>
      <c r="G256" s="28"/>
      <c r="H256" s="28"/>
      <c r="I256" s="31"/>
      <c r="J256" s="35"/>
      <c r="K256" s="33" t="s">
        <v>7347</v>
      </c>
      <c r="L256" s="33" t="s">
        <v>7347</v>
      </c>
    </row>
    <row r="257" spans="1:12" s="34" customFormat="1" ht="15.75" x14ac:dyDescent="0.25">
      <c r="A257" s="27">
        <v>250</v>
      </c>
      <c r="B257" s="111"/>
      <c r="C257" s="28"/>
      <c r="D257" s="29"/>
      <c r="E257" s="28"/>
      <c r="F257" s="28"/>
      <c r="G257" s="28"/>
      <c r="H257" s="28"/>
      <c r="I257" s="31"/>
      <c r="J257" s="35"/>
      <c r="K257" s="33" t="s">
        <v>7347</v>
      </c>
      <c r="L257" s="33" t="s">
        <v>7347</v>
      </c>
    </row>
    <row r="258" spans="1:12" s="34" customFormat="1" ht="15.75" x14ac:dyDescent="0.25">
      <c r="A258" s="27">
        <v>251</v>
      </c>
      <c r="B258" s="111"/>
      <c r="C258" s="28"/>
      <c r="D258" s="29"/>
      <c r="E258" s="28"/>
      <c r="F258" s="28"/>
      <c r="G258" s="28"/>
      <c r="H258" s="28"/>
      <c r="I258" s="31"/>
      <c r="J258" s="35"/>
      <c r="K258" s="33" t="s">
        <v>7347</v>
      </c>
      <c r="L258" s="33" t="s">
        <v>7347</v>
      </c>
    </row>
    <row r="259" spans="1:12" s="34" customFormat="1" ht="15.75" x14ac:dyDescent="0.25">
      <c r="A259" s="27">
        <v>252</v>
      </c>
      <c r="B259" s="111"/>
      <c r="C259" s="28"/>
      <c r="D259" s="29"/>
      <c r="E259" s="28"/>
      <c r="F259" s="28"/>
      <c r="G259" s="28"/>
      <c r="H259" s="28"/>
      <c r="I259" s="31"/>
      <c r="J259" s="35"/>
      <c r="K259" s="33" t="s">
        <v>7347</v>
      </c>
      <c r="L259" s="33" t="s">
        <v>7347</v>
      </c>
    </row>
    <row r="260" spans="1:12" s="34" customFormat="1" ht="15.75" x14ac:dyDescent="0.25">
      <c r="A260" s="27">
        <v>253</v>
      </c>
      <c r="B260" s="111"/>
      <c r="C260" s="28"/>
      <c r="D260" s="29"/>
      <c r="E260" s="28"/>
      <c r="F260" s="28"/>
      <c r="G260" s="28"/>
      <c r="H260" s="28"/>
      <c r="I260" s="31"/>
      <c r="J260" s="35"/>
      <c r="K260" s="33" t="s">
        <v>7347</v>
      </c>
      <c r="L260" s="33" t="s">
        <v>7347</v>
      </c>
    </row>
    <row r="261" spans="1:12" s="34" customFormat="1" ht="15.75" x14ac:dyDescent="0.25">
      <c r="A261" s="27">
        <v>254</v>
      </c>
      <c r="B261" s="111"/>
      <c r="C261" s="28"/>
      <c r="D261" s="29"/>
      <c r="E261" s="28"/>
      <c r="F261" s="28"/>
      <c r="G261" s="28"/>
      <c r="H261" s="28"/>
      <c r="I261" s="31"/>
      <c r="J261" s="35"/>
      <c r="K261" s="33" t="s">
        <v>7347</v>
      </c>
      <c r="L261" s="33" t="s">
        <v>7347</v>
      </c>
    </row>
    <row r="262" spans="1:12" s="34" customFormat="1" ht="15.75" x14ac:dyDescent="0.25">
      <c r="A262" s="27">
        <v>255</v>
      </c>
      <c r="B262" s="111"/>
      <c r="C262" s="28"/>
      <c r="D262" s="29"/>
      <c r="E262" s="28"/>
      <c r="F262" s="28"/>
      <c r="G262" s="28"/>
      <c r="H262" s="28"/>
      <c r="I262" s="31"/>
      <c r="J262" s="35"/>
      <c r="K262" s="33" t="s">
        <v>7347</v>
      </c>
      <c r="L262" s="33" t="s">
        <v>7347</v>
      </c>
    </row>
    <row r="263" spans="1:12" s="34" customFormat="1" ht="15.75" x14ac:dyDescent="0.25">
      <c r="A263" s="27">
        <v>256</v>
      </c>
      <c r="B263" s="111"/>
      <c r="C263" s="28"/>
      <c r="D263" s="29"/>
      <c r="E263" s="28"/>
      <c r="F263" s="28"/>
      <c r="G263" s="28"/>
      <c r="H263" s="28"/>
      <c r="I263" s="31"/>
      <c r="J263" s="35"/>
      <c r="K263" s="33" t="s">
        <v>7347</v>
      </c>
      <c r="L263" s="33" t="s">
        <v>7347</v>
      </c>
    </row>
    <row r="264" spans="1:12" s="34" customFormat="1" ht="15.75" x14ac:dyDescent="0.25">
      <c r="A264" s="27">
        <v>257</v>
      </c>
      <c r="B264" s="111"/>
      <c r="C264" s="28"/>
      <c r="D264" s="29"/>
      <c r="E264" s="28"/>
      <c r="F264" s="28"/>
      <c r="G264" s="28"/>
      <c r="H264" s="28"/>
      <c r="I264" s="31"/>
      <c r="J264" s="35"/>
      <c r="K264" s="33" t="s">
        <v>7347</v>
      </c>
      <c r="L264" s="33" t="s">
        <v>7347</v>
      </c>
    </row>
    <row r="265" spans="1:12" s="34" customFormat="1" ht="15.75" x14ac:dyDescent="0.25">
      <c r="A265" s="27">
        <v>258</v>
      </c>
      <c r="B265" s="111"/>
      <c r="C265" s="28"/>
      <c r="D265" s="29"/>
      <c r="E265" s="28"/>
      <c r="F265" s="28"/>
      <c r="G265" s="28"/>
      <c r="H265" s="28"/>
      <c r="I265" s="31"/>
      <c r="J265" s="35"/>
      <c r="K265" s="33" t="s">
        <v>7347</v>
      </c>
      <c r="L265" s="33" t="s">
        <v>7347</v>
      </c>
    </row>
    <row r="266" spans="1:12" s="34" customFormat="1" ht="15.75" x14ac:dyDescent="0.25">
      <c r="A266" s="27">
        <v>259</v>
      </c>
      <c r="B266" s="111"/>
      <c r="C266" s="28"/>
      <c r="D266" s="29"/>
      <c r="E266" s="28"/>
      <c r="F266" s="28"/>
      <c r="G266" s="28"/>
      <c r="H266" s="28"/>
      <c r="I266" s="31"/>
      <c r="J266" s="35"/>
      <c r="K266" s="33" t="s">
        <v>7347</v>
      </c>
      <c r="L266" s="33" t="s">
        <v>7347</v>
      </c>
    </row>
    <row r="267" spans="1:12" s="34" customFormat="1" ht="15.75" x14ac:dyDescent="0.25">
      <c r="A267" s="27">
        <v>260</v>
      </c>
      <c r="B267" s="111"/>
      <c r="C267" s="28"/>
      <c r="D267" s="29"/>
      <c r="E267" s="28"/>
      <c r="F267" s="28"/>
      <c r="G267" s="28"/>
      <c r="H267" s="28"/>
      <c r="I267" s="31"/>
      <c r="J267" s="35"/>
      <c r="K267" s="33" t="s">
        <v>7347</v>
      </c>
      <c r="L267" s="33" t="s">
        <v>7347</v>
      </c>
    </row>
    <row r="268" spans="1:12" s="34" customFormat="1" ht="15.75" x14ac:dyDescent="0.25">
      <c r="A268" s="27">
        <v>261</v>
      </c>
      <c r="B268" s="111"/>
      <c r="C268" s="28"/>
      <c r="D268" s="29"/>
      <c r="E268" s="28"/>
      <c r="F268" s="28"/>
      <c r="G268" s="28"/>
      <c r="H268" s="28"/>
      <c r="I268" s="31"/>
      <c r="J268" s="35"/>
      <c r="K268" s="33" t="s">
        <v>7347</v>
      </c>
      <c r="L268" s="33" t="s">
        <v>7347</v>
      </c>
    </row>
    <row r="269" spans="1:12" s="34" customFormat="1" ht="15.75" x14ac:dyDescent="0.25">
      <c r="A269" s="27">
        <v>262</v>
      </c>
      <c r="B269" s="111"/>
      <c r="C269" s="28"/>
      <c r="D269" s="29"/>
      <c r="E269" s="28"/>
      <c r="F269" s="28"/>
      <c r="G269" s="28"/>
      <c r="H269" s="28"/>
      <c r="I269" s="31"/>
      <c r="J269" s="35"/>
      <c r="K269" s="33" t="s">
        <v>7347</v>
      </c>
      <c r="L269" s="33" t="s">
        <v>7347</v>
      </c>
    </row>
    <row r="270" spans="1:12" s="34" customFormat="1" ht="15.75" x14ac:dyDescent="0.25">
      <c r="A270" s="27">
        <v>263</v>
      </c>
      <c r="B270" s="111"/>
      <c r="C270" s="28"/>
      <c r="D270" s="29"/>
      <c r="E270" s="28"/>
      <c r="F270" s="28"/>
      <c r="G270" s="28"/>
      <c r="H270" s="28"/>
      <c r="I270" s="31"/>
      <c r="J270" s="35"/>
      <c r="K270" s="33" t="s">
        <v>7347</v>
      </c>
      <c r="L270" s="33" t="s">
        <v>7347</v>
      </c>
    </row>
    <row r="271" spans="1:12" s="34" customFormat="1" ht="15.75" x14ac:dyDescent="0.25">
      <c r="A271" s="27">
        <v>264</v>
      </c>
      <c r="B271" s="111"/>
      <c r="C271" s="28"/>
      <c r="D271" s="29"/>
      <c r="E271" s="28"/>
      <c r="F271" s="28"/>
      <c r="G271" s="28"/>
      <c r="H271" s="28"/>
      <c r="I271" s="31"/>
      <c r="J271" s="35"/>
      <c r="K271" s="33" t="s">
        <v>7347</v>
      </c>
      <c r="L271" s="33" t="s">
        <v>7347</v>
      </c>
    </row>
    <row r="272" spans="1:12" s="34" customFormat="1" ht="15.75" x14ac:dyDescent="0.25">
      <c r="A272" s="27">
        <v>265</v>
      </c>
      <c r="B272" s="111"/>
      <c r="C272" s="28"/>
      <c r="D272" s="29"/>
      <c r="E272" s="28"/>
      <c r="F272" s="28"/>
      <c r="G272" s="28"/>
      <c r="H272" s="28"/>
      <c r="I272" s="31"/>
      <c r="J272" s="35"/>
      <c r="K272" s="33" t="s">
        <v>7347</v>
      </c>
      <c r="L272" s="33" t="s">
        <v>7347</v>
      </c>
    </row>
    <row r="273" spans="1:12" s="34" customFormat="1" ht="15.75" x14ac:dyDescent="0.25">
      <c r="A273" s="27">
        <v>266</v>
      </c>
      <c r="B273" s="111"/>
      <c r="C273" s="28"/>
      <c r="D273" s="29"/>
      <c r="E273" s="28"/>
      <c r="F273" s="28"/>
      <c r="G273" s="28"/>
      <c r="H273" s="28"/>
      <c r="I273" s="31"/>
      <c r="J273" s="35"/>
      <c r="K273" s="33" t="s">
        <v>7347</v>
      </c>
      <c r="L273" s="33" t="s">
        <v>7347</v>
      </c>
    </row>
    <row r="274" spans="1:12" s="34" customFormat="1" ht="15.75" x14ac:dyDescent="0.25">
      <c r="A274" s="27">
        <v>267</v>
      </c>
      <c r="B274" s="111"/>
      <c r="C274" s="28"/>
      <c r="D274" s="29"/>
      <c r="E274" s="28"/>
      <c r="F274" s="28"/>
      <c r="G274" s="28"/>
      <c r="H274" s="28"/>
      <c r="I274" s="31"/>
      <c r="J274" s="35"/>
      <c r="K274" s="33" t="s">
        <v>7347</v>
      </c>
      <c r="L274" s="33" t="s">
        <v>7347</v>
      </c>
    </row>
    <row r="275" spans="1:12" s="34" customFormat="1" ht="15.75" x14ac:dyDescent="0.25">
      <c r="A275" s="27">
        <v>268</v>
      </c>
      <c r="B275" s="111"/>
      <c r="C275" s="28"/>
      <c r="D275" s="29"/>
      <c r="E275" s="28"/>
      <c r="F275" s="28"/>
      <c r="G275" s="28"/>
      <c r="H275" s="28"/>
      <c r="I275" s="31"/>
      <c r="J275" s="35"/>
      <c r="K275" s="33" t="s">
        <v>7347</v>
      </c>
      <c r="L275" s="33" t="s">
        <v>7347</v>
      </c>
    </row>
    <row r="276" spans="1:12" s="34" customFormat="1" ht="15.75" x14ac:dyDescent="0.25">
      <c r="A276" s="27">
        <v>269</v>
      </c>
      <c r="B276" s="111"/>
      <c r="C276" s="28"/>
      <c r="D276" s="29"/>
      <c r="E276" s="28"/>
      <c r="F276" s="28"/>
      <c r="G276" s="28"/>
      <c r="H276" s="28"/>
      <c r="I276" s="31"/>
      <c r="J276" s="35"/>
      <c r="K276" s="33" t="s">
        <v>7347</v>
      </c>
      <c r="L276" s="33" t="s">
        <v>7347</v>
      </c>
    </row>
    <row r="277" spans="1:12" s="34" customFormat="1" ht="15.75" x14ac:dyDescent="0.25">
      <c r="A277" s="27">
        <v>270</v>
      </c>
      <c r="B277" s="111"/>
      <c r="C277" s="28"/>
      <c r="D277" s="29"/>
      <c r="E277" s="28"/>
      <c r="F277" s="28"/>
      <c r="G277" s="28"/>
      <c r="H277" s="28"/>
      <c r="I277" s="31"/>
      <c r="J277" s="35"/>
      <c r="K277" s="33" t="s">
        <v>7347</v>
      </c>
      <c r="L277" s="33" t="s">
        <v>7347</v>
      </c>
    </row>
    <row r="278" spans="1:12" s="34" customFormat="1" ht="15.75" x14ac:dyDescent="0.25">
      <c r="A278" s="27">
        <v>271</v>
      </c>
      <c r="B278" s="111"/>
      <c r="C278" s="28"/>
      <c r="D278" s="29"/>
      <c r="E278" s="28"/>
      <c r="F278" s="28"/>
      <c r="G278" s="28"/>
      <c r="H278" s="28"/>
      <c r="I278" s="31"/>
      <c r="J278" s="35"/>
      <c r="K278" s="33" t="s">
        <v>7347</v>
      </c>
      <c r="L278" s="33" t="s">
        <v>7347</v>
      </c>
    </row>
    <row r="279" spans="1:12" s="34" customFormat="1" ht="15.75" x14ac:dyDescent="0.25">
      <c r="A279" s="27">
        <v>272</v>
      </c>
      <c r="B279" s="111"/>
      <c r="C279" s="28"/>
      <c r="D279" s="29"/>
      <c r="E279" s="28"/>
      <c r="F279" s="28"/>
      <c r="G279" s="28"/>
      <c r="H279" s="28"/>
      <c r="I279" s="31"/>
      <c r="J279" s="35"/>
      <c r="K279" s="33" t="s">
        <v>7347</v>
      </c>
      <c r="L279" s="33" t="s">
        <v>7347</v>
      </c>
    </row>
    <row r="280" spans="1:12" s="34" customFormat="1" ht="15.75" x14ac:dyDescent="0.25">
      <c r="A280" s="27">
        <v>273</v>
      </c>
      <c r="B280" s="111"/>
      <c r="C280" s="28"/>
      <c r="D280" s="29"/>
      <c r="E280" s="28"/>
      <c r="F280" s="28"/>
      <c r="G280" s="28"/>
      <c r="H280" s="28"/>
      <c r="I280" s="31"/>
      <c r="J280" s="35"/>
      <c r="K280" s="33" t="s">
        <v>7347</v>
      </c>
      <c r="L280" s="33" t="s">
        <v>7347</v>
      </c>
    </row>
    <row r="281" spans="1:12" s="34" customFormat="1" ht="15.75" x14ac:dyDescent="0.25">
      <c r="A281" s="27">
        <v>274</v>
      </c>
      <c r="B281" s="111"/>
      <c r="C281" s="28"/>
      <c r="D281" s="29"/>
      <c r="E281" s="28"/>
      <c r="F281" s="28"/>
      <c r="G281" s="28"/>
      <c r="H281" s="28"/>
      <c r="I281" s="31"/>
      <c r="J281" s="35"/>
      <c r="K281" s="33" t="s">
        <v>7347</v>
      </c>
      <c r="L281" s="33" t="s">
        <v>7347</v>
      </c>
    </row>
    <row r="282" spans="1:12" s="34" customFormat="1" ht="15.75" x14ac:dyDescent="0.25">
      <c r="A282" s="27">
        <v>275</v>
      </c>
      <c r="B282" s="111"/>
      <c r="C282" s="28"/>
      <c r="D282" s="29"/>
      <c r="E282" s="28"/>
      <c r="F282" s="28"/>
      <c r="G282" s="28"/>
      <c r="H282" s="28"/>
      <c r="I282" s="31"/>
      <c r="J282" s="35"/>
      <c r="K282" s="33" t="s">
        <v>7347</v>
      </c>
      <c r="L282" s="33" t="s">
        <v>7347</v>
      </c>
    </row>
    <row r="283" spans="1:12" s="34" customFormat="1" ht="15.75" x14ac:dyDescent="0.25">
      <c r="A283" s="27">
        <v>276</v>
      </c>
      <c r="B283" s="111"/>
      <c r="C283" s="28"/>
      <c r="D283" s="29"/>
      <c r="E283" s="28"/>
      <c r="F283" s="28"/>
      <c r="G283" s="28"/>
      <c r="H283" s="28"/>
      <c r="I283" s="31"/>
      <c r="J283" s="35"/>
      <c r="K283" s="33" t="s">
        <v>7347</v>
      </c>
      <c r="L283" s="33" t="s">
        <v>7347</v>
      </c>
    </row>
    <row r="284" spans="1:12" s="34" customFormat="1" ht="15.75" x14ac:dyDescent="0.25">
      <c r="A284" s="27">
        <v>277</v>
      </c>
      <c r="B284" s="111"/>
      <c r="C284" s="28"/>
      <c r="D284" s="29"/>
      <c r="E284" s="28"/>
      <c r="F284" s="28"/>
      <c r="G284" s="28"/>
      <c r="H284" s="28"/>
      <c r="I284" s="31"/>
      <c r="J284" s="35"/>
      <c r="K284" s="33" t="s">
        <v>7347</v>
      </c>
      <c r="L284" s="33" t="s">
        <v>7347</v>
      </c>
    </row>
    <row r="285" spans="1:12" s="34" customFormat="1" ht="15.75" x14ac:dyDescent="0.25">
      <c r="A285" s="27">
        <v>278</v>
      </c>
      <c r="B285" s="111"/>
      <c r="C285" s="28"/>
      <c r="D285" s="29"/>
      <c r="E285" s="28"/>
      <c r="F285" s="28"/>
      <c r="G285" s="28"/>
      <c r="H285" s="28"/>
      <c r="I285" s="31"/>
      <c r="J285" s="35"/>
      <c r="K285" s="33" t="s">
        <v>7347</v>
      </c>
      <c r="L285" s="33" t="s">
        <v>7347</v>
      </c>
    </row>
    <row r="286" spans="1:12" s="34" customFormat="1" ht="15.75" x14ac:dyDescent="0.25">
      <c r="A286" s="27">
        <v>279</v>
      </c>
      <c r="B286" s="111"/>
      <c r="C286" s="28"/>
      <c r="D286" s="29"/>
      <c r="E286" s="28"/>
      <c r="F286" s="28"/>
      <c r="G286" s="28"/>
      <c r="H286" s="28"/>
      <c r="I286" s="31"/>
      <c r="J286" s="35"/>
      <c r="K286" s="33" t="s">
        <v>7347</v>
      </c>
      <c r="L286" s="33" t="s">
        <v>7347</v>
      </c>
    </row>
    <row r="287" spans="1:12" s="34" customFormat="1" ht="15.75" x14ac:dyDescent="0.25">
      <c r="A287" s="27">
        <v>280</v>
      </c>
      <c r="B287" s="111"/>
      <c r="C287" s="28"/>
      <c r="D287" s="29"/>
      <c r="E287" s="28"/>
      <c r="F287" s="28"/>
      <c r="G287" s="28"/>
      <c r="H287" s="28"/>
      <c r="I287" s="31"/>
      <c r="J287" s="35"/>
      <c r="K287" s="33" t="s">
        <v>7347</v>
      </c>
      <c r="L287" s="33" t="s">
        <v>7347</v>
      </c>
    </row>
    <row r="288" spans="1:12" s="34" customFormat="1" ht="15.75" x14ac:dyDescent="0.25">
      <c r="A288" s="27">
        <v>281</v>
      </c>
      <c r="B288" s="111"/>
      <c r="C288" s="28"/>
      <c r="D288" s="29"/>
      <c r="E288" s="28"/>
      <c r="F288" s="28"/>
      <c r="G288" s="28"/>
      <c r="H288" s="28"/>
      <c r="I288" s="31"/>
      <c r="J288" s="35"/>
      <c r="K288" s="33" t="s">
        <v>7347</v>
      </c>
      <c r="L288" s="33" t="s">
        <v>7347</v>
      </c>
    </row>
    <row r="289" spans="1:12" s="34" customFormat="1" ht="15.75" x14ac:dyDescent="0.25">
      <c r="A289" s="27">
        <v>282</v>
      </c>
      <c r="B289" s="111"/>
      <c r="C289" s="28"/>
      <c r="D289" s="29"/>
      <c r="E289" s="28"/>
      <c r="F289" s="28"/>
      <c r="G289" s="28"/>
      <c r="H289" s="28"/>
      <c r="I289" s="31"/>
      <c r="J289" s="35"/>
      <c r="K289" s="33" t="s">
        <v>7347</v>
      </c>
      <c r="L289" s="33" t="s">
        <v>7347</v>
      </c>
    </row>
    <row r="290" spans="1:12" s="34" customFormat="1" ht="15.75" x14ac:dyDescent="0.25">
      <c r="A290" s="27">
        <v>283</v>
      </c>
      <c r="B290" s="111"/>
      <c r="C290" s="28"/>
      <c r="D290" s="29"/>
      <c r="E290" s="28"/>
      <c r="F290" s="28"/>
      <c r="G290" s="28"/>
      <c r="H290" s="28"/>
      <c r="I290" s="31"/>
      <c r="J290" s="35"/>
      <c r="K290" s="33" t="s">
        <v>7347</v>
      </c>
      <c r="L290" s="33" t="s">
        <v>7347</v>
      </c>
    </row>
    <row r="291" spans="1:12" s="34" customFormat="1" ht="15.75" x14ac:dyDescent="0.25">
      <c r="A291" s="27">
        <v>284</v>
      </c>
      <c r="B291" s="111"/>
      <c r="C291" s="28"/>
      <c r="D291" s="29"/>
      <c r="E291" s="28"/>
      <c r="F291" s="28"/>
      <c r="G291" s="28"/>
      <c r="H291" s="28"/>
      <c r="I291" s="31"/>
      <c r="J291" s="35"/>
      <c r="K291" s="33" t="s">
        <v>7347</v>
      </c>
      <c r="L291" s="33" t="s">
        <v>7347</v>
      </c>
    </row>
    <row r="292" spans="1:12" s="34" customFormat="1" ht="15.75" x14ac:dyDescent="0.25">
      <c r="A292" s="27">
        <v>285</v>
      </c>
      <c r="B292" s="111"/>
      <c r="C292" s="28"/>
      <c r="D292" s="29"/>
      <c r="E292" s="28"/>
      <c r="F292" s="28"/>
      <c r="G292" s="28"/>
      <c r="H292" s="28"/>
      <c r="I292" s="31"/>
      <c r="J292" s="35"/>
      <c r="K292" s="33" t="s">
        <v>7347</v>
      </c>
      <c r="L292" s="33" t="s">
        <v>7347</v>
      </c>
    </row>
    <row r="293" spans="1:12" s="34" customFormat="1" ht="15.75" x14ac:dyDescent="0.25">
      <c r="A293" s="27">
        <v>286</v>
      </c>
      <c r="B293" s="111"/>
      <c r="C293" s="28"/>
      <c r="D293" s="29"/>
      <c r="E293" s="28"/>
      <c r="F293" s="28"/>
      <c r="G293" s="28"/>
      <c r="H293" s="28"/>
      <c r="I293" s="31"/>
      <c r="J293" s="35"/>
      <c r="K293" s="33" t="s">
        <v>7347</v>
      </c>
      <c r="L293" s="33" t="s">
        <v>7347</v>
      </c>
    </row>
    <row r="294" spans="1:12" s="34" customFormat="1" ht="15.75" x14ac:dyDescent="0.25">
      <c r="A294" s="27">
        <v>287</v>
      </c>
      <c r="B294" s="111"/>
      <c r="C294" s="28"/>
      <c r="D294" s="29"/>
      <c r="E294" s="28"/>
      <c r="F294" s="28"/>
      <c r="G294" s="28"/>
      <c r="H294" s="28"/>
      <c r="I294" s="31"/>
      <c r="J294" s="35"/>
      <c r="K294" s="33" t="s">
        <v>7347</v>
      </c>
      <c r="L294" s="33" t="s">
        <v>7347</v>
      </c>
    </row>
    <row r="295" spans="1:12" s="34" customFormat="1" ht="15.75" x14ac:dyDescent="0.25">
      <c r="A295" s="27">
        <v>288</v>
      </c>
      <c r="B295" s="111"/>
      <c r="C295" s="28"/>
      <c r="D295" s="29"/>
      <c r="E295" s="28"/>
      <c r="F295" s="28"/>
      <c r="G295" s="28"/>
      <c r="H295" s="28"/>
      <c r="I295" s="31"/>
      <c r="J295" s="35"/>
      <c r="K295" s="33" t="s">
        <v>7347</v>
      </c>
      <c r="L295" s="33" t="s">
        <v>7347</v>
      </c>
    </row>
    <row r="296" spans="1:12" s="34" customFormat="1" ht="15.75" x14ac:dyDescent="0.25">
      <c r="A296" s="27">
        <v>289</v>
      </c>
      <c r="B296" s="111"/>
      <c r="C296" s="28"/>
      <c r="D296" s="29"/>
      <c r="E296" s="28"/>
      <c r="F296" s="28"/>
      <c r="G296" s="28"/>
      <c r="H296" s="28"/>
      <c r="I296" s="31"/>
      <c r="J296" s="35"/>
      <c r="K296" s="33" t="s">
        <v>7347</v>
      </c>
      <c r="L296" s="33" t="s">
        <v>7347</v>
      </c>
    </row>
    <row r="297" spans="1:12" s="34" customFormat="1" ht="15.75" x14ac:dyDescent="0.25">
      <c r="A297" s="27">
        <v>290</v>
      </c>
      <c r="B297" s="111"/>
      <c r="C297" s="28"/>
      <c r="D297" s="29"/>
      <c r="E297" s="28"/>
      <c r="F297" s="28"/>
      <c r="G297" s="28"/>
      <c r="H297" s="28"/>
      <c r="I297" s="31"/>
      <c r="J297" s="35"/>
      <c r="K297" s="33" t="s">
        <v>7347</v>
      </c>
      <c r="L297" s="33" t="s">
        <v>7347</v>
      </c>
    </row>
    <row r="298" spans="1:12" s="34" customFormat="1" ht="15.75" x14ac:dyDescent="0.25">
      <c r="A298" s="27">
        <v>291</v>
      </c>
      <c r="B298" s="111"/>
      <c r="C298" s="28"/>
      <c r="D298" s="29"/>
      <c r="E298" s="28"/>
      <c r="F298" s="28"/>
      <c r="G298" s="28"/>
      <c r="H298" s="28"/>
      <c r="I298" s="31"/>
      <c r="J298" s="35"/>
      <c r="K298" s="33" t="s">
        <v>7347</v>
      </c>
      <c r="L298" s="33" t="s">
        <v>7347</v>
      </c>
    </row>
    <row r="299" spans="1:12" s="34" customFormat="1" ht="15.75" x14ac:dyDescent="0.25">
      <c r="A299" s="27">
        <v>292</v>
      </c>
      <c r="B299" s="111"/>
      <c r="C299" s="28"/>
      <c r="D299" s="29"/>
      <c r="E299" s="28"/>
      <c r="F299" s="28"/>
      <c r="G299" s="28"/>
      <c r="H299" s="28"/>
      <c r="I299" s="31"/>
      <c r="J299" s="35"/>
      <c r="K299" s="33" t="s">
        <v>7347</v>
      </c>
      <c r="L299" s="33" t="s">
        <v>7347</v>
      </c>
    </row>
    <row r="300" spans="1:12" s="34" customFormat="1" ht="15.75" x14ac:dyDescent="0.25">
      <c r="A300" s="27">
        <v>293</v>
      </c>
      <c r="B300" s="111"/>
      <c r="C300" s="28"/>
      <c r="D300" s="29"/>
      <c r="E300" s="28"/>
      <c r="F300" s="28"/>
      <c r="G300" s="28"/>
      <c r="H300" s="28"/>
      <c r="I300" s="31"/>
      <c r="J300" s="35"/>
      <c r="K300" s="33" t="s">
        <v>7347</v>
      </c>
      <c r="L300" s="33" t="s">
        <v>7347</v>
      </c>
    </row>
    <row r="301" spans="1:12" s="34" customFormat="1" ht="15.75" x14ac:dyDescent="0.25">
      <c r="A301" s="27">
        <v>294</v>
      </c>
      <c r="B301" s="111"/>
      <c r="C301" s="28"/>
      <c r="D301" s="29"/>
      <c r="E301" s="28"/>
      <c r="F301" s="28"/>
      <c r="G301" s="28"/>
      <c r="H301" s="28"/>
      <c r="I301" s="31"/>
      <c r="J301" s="35"/>
      <c r="K301" s="33" t="s">
        <v>7347</v>
      </c>
      <c r="L301" s="33" t="s">
        <v>7347</v>
      </c>
    </row>
    <row r="302" spans="1:12" s="34" customFormat="1" ht="15.75" x14ac:dyDescent="0.25">
      <c r="A302" s="27">
        <v>295</v>
      </c>
      <c r="B302" s="111"/>
      <c r="C302" s="28"/>
      <c r="D302" s="29"/>
      <c r="E302" s="28"/>
      <c r="F302" s="28"/>
      <c r="G302" s="28"/>
      <c r="H302" s="28"/>
      <c r="I302" s="31"/>
      <c r="J302" s="35"/>
      <c r="K302" s="33" t="s">
        <v>7347</v>
      </c>
      <c r="L302" s="33" t="s">
        <v>7347</v>
      </c>
    </row>
    <row r="303" spans="1:12" s="34" customFormat="1" ht="15.75" x14ac:dyDescent="0.25">
      <c r="A303" s="27">
        <v>296</v>
      </c>
      <c r="B303" s="111"/>
      <c r="C303" s="28"/>
      <c r="D303" s="29"/>
      <c r="E303" s="28"/>
      <c r="F303" s="28"/>
      <c r="G303" s="28"/>
      <c r="H303" s="28"/>
      <c r="I303" s="31"/>
      <c r="J303" s="35"/>
      <c r="K303" s="33" t="s">
        <v>7347</v>
      </c>
      <c r="L303" s="33" t="s">
        <v>7347</v>
      </c>
    </row>
    <row r="304" spans="1:12" s="34" customFormat="1" ht="15.75" x14ac:dyDescent="0.25">
      <c r="A304" s="27">
        <v>297</v>
      </c>
      <c r="B304" s="111"/>
      <c r="C304" s="28"/>
      <c r="D304" s="29"/>
      <c r="E304" s="28"/>
      <c r="F304" s="28"/>
      <c r="G304" s="28"/>
      <c r="H304" s="28"/>
      <c r="I304" s="31"/>
      <c r="J304" s="35"/>
      <c r="K304" s="33" t="s">
        <v>7347</v>
      </c>
      <c r="L304" s="33" t="s">
        <v>7347</v>
      </c>
    </row>
    <row r="305" spans="1:12" s="34" customFormat="1" ht="15.75" x14ac:dyDescent="0.25">
      <c r="A305" s="27">
        <v>298</v>
      </c>
      <c r="B305" s="111"/>
      <c r="C305" s="28"/>
      <c r="D305" s="29"/>
      <c r="E305" s="28"/>
      <c r="F305" s="28"/>
      <c r="G305" s="28"/>
      <c r="H305" s="28"/>
      <c r="I305" s="31"/>
      <c r="J305" s="35"/>
      <c r="K305" s="33" t="s">
        <v>7347</v>
      </c>
      <c r="L305" s="33" t="s">
        <v>7347</v>
      </c>
    </row>
    <row r="306" spans="1:12" s="34" customFormat="1" ht="15.75" x14ac:dyDescent="0.25">
      <c r="A306" s="27">
        <v>299</v>
      </c>
      <c r="B306" s="111"/>
      <c r="C306" s="28"/>
      <c r="D306" s="29"/>
      <c r="E306" s="28"/>
      <c r="F306" s="28"/>
      <c r="G306" s="28"/>
      <c r="H306" s="28"/>
      <c r="I306" s="31"/>
      <c r="J306" s="35"/>
      <c r="K306" s="33" t="s">
        <v>7347</v>
      </c>
      <c r="L306" s="33" t="s">
        <v>7347</v>
      </c>
    </row>
    <row r="307" spans="1:12" s="34" customFormat="1" ht="15.75" x14ac:dyDescent="0.25">
      <c r="A307" s="27">
        <v>300</v>
      </c>
      <c r="B307" s="111"/>
      <c r="C307" s="28"/>
      <c r="D307" s="29"/>
      <c r="E307" s="28"/>
      <c r="F307" s="28"/>
      <c r="G307" s="28"/>
      <c r="H307" s="28"/>
      <c r="I307" s="31"/>
      <c r="J307" s="35"/>
      <c r="K307" s="33" t="s">
        <v>7347</v>
      </c>
      <c r="L307" s="33" t="s">
        <v>7347</v>
      </c>
    </row>
    <row r="308" spans="1:12" s="34" customFormat="1" ht="15.75" x14ac:dyDescent="0.25">
      <c r="A308" s="27">
        <v>301</v>
      </c>
      <c r="B308" s="111"/>
      <c r="C308" s="28"/>
      <c r="D308" s="29"/>
      <c r="E308" s="28"/>
      <c r="F308" s="28"/>
      <c r="G308" s="28"/>
      <c r="H308" s="28"/>
      <c r="I308" s="31"/>
      <c r="J308" s="35"/>
      <c r="K308" s="33" t="s">
        <v>7347</v>
      </c>
      <c r="L308" s="33" t="s">
        <v>7347</v>
      </c>
    </row>
    <row r="309" spans="1:12" s="34" customFormat="1" ht="15.75" x14ac:dyDescent="0.25">
      <c r="A309" s="27">
        <v>302</v>
      </c>
      <c r="B309" s="111"/>
      <c r="C309" s="28"/>
      <c r="D309" s="29"/>
      <c r="E309" s="28"/>
      <c r="F309" s="28"/>
      <c r="G309" s="28"/>
      <c r="H309" s="28"/>
      <c r="I309" s="31"/>
      <c r="J309" s="35"/>
      <c r="K309" s="33" t="s">
        <v>7347</v>
      </c>
      <c r="L309" s="33" t="s">
        <v>7347</v>
      </c>
    </row>
    <row r="310" spans="1:12" s="34" customFormat="1" ht="15.75" x14ac:dyDescent="0.25">
      <c r="A310" s="27">
        <v>303</v>
      </c>
      <c r="B310" s="111"/>
      <c r="C310" s="28"/>
      <c r="D310" s="29"/>
      <c r="E310" s="28"/>
      <c r="F310" s="28"/>
      <c r="G310" s="28"/>
      <c r="H310" s="28"/>
      <c r="I310" s="31"/>
      <c r="J310" s="35"/>
      <c r="K310" s="33" t="s">
        <v>7347</v>
      </c>
      <c r="L310" s="33" t="s">
        <v>7347</v>
      </c>
    </row>
    <row r="311" spans="1:12" s="34" customFormat="1" ht="15.75" x14ac:dyDescent="0.25">
      <c r="A311" s="27">
        <v>304</v>
      </c>
      <c r="B311" s="111"/>
      <c r="C311" s="28"/>
      <c r="D311" s="29"/>
      <c r="E311" s="28"/>
      <c r="F311" s="28"/>
      <c r="G311" s="28"/>
      <c r="H311" s="28"/>
      <c r="I311" s="31"/>
      <c r="J311" s="35"/>
      <c r="K311" s="33" t="s">
        <v>7347</v>
      </c>
      <c r="L311" s="33" t="s">
        <v>7347</v>
      </c>
    </row>
    <row r="312" spans="1:12" s="34" customFormat="1" ht="15.75" x14ac:dyDescent="0.25">
      <c r="A312" s="27">
        <v>305</v>
      </c>
      <c r="B312" s="111"/>
      <c r="C312" s="28"/>
      <c r="D312" s="29"/>
      <c r="E312" s="28"/>
      <c r="F312" s="28"/>
      <c r="G312" s="28"/>
      <c r="H312" s="28"/>
      <c r="I312" s="31"/>
      <c r="J312" s="35"/>
      <c r="K312" s="33" t="s">
        <v>7347</v>
      </c>
      <c r="L312" s="33" t="s">
        <v>7347</v>
      </c>
    </row>
    <row r="313" spans="1:12" s="34" customFormat="1" ht="15.75" x14ac:dyDescent="0.25">
      <c r="A313" s="27">
        <v>306</v>
      </c>
      <c r="B313" s="111"/>
      <c r="C313" s="28"/>
      <c r="D313" s="29"/>
      <c r="E313" s="28"/>
      <c r="F313" s="28"/>
      <c r="G313" s="28"/>
      <c r="H313" s="28"/>
      <c r="I313" s="31"/>
      <c r="J313" s="35"/>
      <c r="K313" s="33" t="s">
        <v>7347</v>
      </c>
      <c r="L313" s="33" t="s">
        <v>7347</v>
      </c>
    </row>
    <row r="314" spans="1:12" s="34" customFormat="1" ht="15.75" x14ac:dyDescent="0.25">
      <c r="A314" s="27">
        <v>307</v>
      </c>
      <c r="B314" s="111"/>
      <c r="C314" s="28"/>
      <c r="D314" s="29"/>
      <c r="E314" s="28"/>
      <c r="F314" s="28"/>
      <c r="G314" s="28"/>
      <c r="H314" s="28"/>
      <c r="I314" s="31"/>
      <c r="J314" s="35"/>
      <c r="K314" s="33" t="s">
        <v>7347</v>
      </c>
      <c r="L314" s="33" t="s">
        <v>7347</v>
      </c>
    </row>
    <row r="315" spans="1:12" s="34" customFormat="1" ht="15.75" x14ac:dyDescent="0.25">
      <c r="A315" s="27">
        <v>308</v>
      </c>
      <c r="B315" s="111"/>
      <c r="C315" s="28"/>
      <c r="D315" s="29"/>
      <c r="E315" s="28"/>
      <c r="F315" s="28"/>
      <c r="G315" s="28"/>
      <c r="H315" s="28"/>
      <c r="I315" s="31"/>
      <c r="J315" s="35"/>
      <c r="K315" s="33" t="s">
        <v>7347</v>
      </c>
      <c r="L315" s="33" t="s">
        <v>7347</v>
      </c>
    </row>
    <row r="316" spans="1:12" s="34" customFormat="1" ht="15.75" x14ac:dyDescent="0.25">
      <c r="A316" s="27">
        <v>309</v>
      </c>
      <c r="B316" s="111"/>
      <c r="C316" s="28"/>
      <c r="D316" s="29"/>
      <c r="E316" s="28"/>
      <c r="F316" s="28"/>
      <c r="G316" s="28"/>
      <c r="H316" s="28"/>
      <c r="I316" s="31"/>
      <c r="J316" s="35"/>
      <c r="K316" s="33" t="s">
        <v>7347</v>
      </c>
      <c r="L316" s="33" t="s">
        <v>7347</v>
      </c>
    </row>
    <row r="317" spans="1:12" s="34" customFormat="1" ht="15.75" x14ac:dyDescent="0.25">
      <c r="A317" s="27">
        <v>310</v>
      </c>
      <c r="B317" s="111"/>
      <c r="C317" s="28"/>
      <c r="D317" s="29"/>
      <c r="E317" s="28"/>
      <c r="F317" s="28"/>
      <c r="G317" s="28"/>
      <c r="H317" s="28"/>
      <c r="I317" s="31"/>
      <c r="J317" s="35"/>
      <c r="K317" s="33" t="s">
        <v>7347</v>
      </c>
      <c r="L317" s="33" t="s">
        <v>7347</v>
      </c>
    </row>
    <row r="318" spans="1:12" s="34" customFormat="1" ht="15.75" x14ac:dyDescent="0.25">
      <c r="A318" s="27">
        <v>311</v>
      </c>
      <c r="B318" s="111"/>
      <c r="C318" s="28"/>
      <c r="D318" s="29"/>
      <c r="E318" s="28"/>
      <c r="F318" s="28"/>
      <c r="G318" s="28"/>
      <c r="H318" s="28"/>
      <c r="I318" s="31"/>
      <c r="J318" s="35"/>
      <c r="K318" s="33" t="s">
        <v>7347</v>
      </c>
      <c r="L318" s="33" t="s">
        <v>7347</v>
      </c>
    </row>
    <row r="319" spans="1:12" s="34" customFormat="1" ht="15.75" x14ac:dyDescent="0.25">
      <c r="A319" s="27">
        <v>312</v>
      </c>
      <c r="B319" s="111"/>
      <c r="C319" s="28"/>
      <c r="D319" s="29"/>
      <c r="E319" s="28"/>
      <c r="F319" s="28"/>
      <c r="G319" s="28"/>
      <c r="H319" s="28"/>
      <c r="I319" s="31"/>
      <c r="J319" s="35"/>
      <c r="K319" s="33" t="s">
        <v>7347</v>
      </c>
      <c r="L319" s="33" t="s">
        <v>7347</v>
      </c>
    </row>
    <row r="320" spans="1:12" s="34" customFormat="1" ht="15.75" x14ac:dyDescent="0.25">
      <c r="A320" s="27">
        <v>313</v>
      </c>
      <c r="B320" s="111"/>
      <c r="C320" s="28"/>
      <c r="D320" s="29"/>
      <c r="E320" s="28"/>
      <c r="F320" s="28"/>
      <c r="G320" s="28"/>
      <c r="H320" s="28"/>
      <c r="I320" s="31"/>
      <c r="J320" s="35"/>
      <c r="K320" s="33" t="s">
        <v>7347</v>
      </c>
      <c r="L320" s="33" t="s">
        <v>7347</v>
      </c>
    </row>
    <row r="321" spans="1:12" s="34" customFormat="1" ht="15.75" x14ac:dyDescent="0.25">
      <c r="A321" s="27">
        <v>314</v>
      </c>
      <c r="B321" s="111"/>
      <c r="C321" s="28"/>
      <c r="D321" s="29"/>
      <c r="E321" s="28"/>
      <c r="F321" s="28"/>
      <c r="G321" s="28"/>
      <c r="H321" s="28"/>
      <c r="I321" s="31"/>
      <c r="J321" s="35"/>
      <c r="K321" s="33" t="s">
        <v>7347</v>
      </c>
      <c r="L321" s="33" t="s">
        <v>7347</v>
      </c>
    </row>
    <row r="322" spans="1:12" s="34" customFormat="1" ht="15.75" x14ac:dyDescent="0.25">
      <c r="A322" s="27">
        <v>315</v>
      </c>
      <c r="B322" s="111"/>
      <c r="C322" s="28"/>
      <c r="D322" s="29"/>
      <c r="E322" s="28"/>
      <c r="F322" s="28"/>
      <c r="G322" s="28"/>
      <c r="H322" s="28"/>
      <c r="I322" s="31"/>
      <c r="J322" s="35"/>
      <c r="K322" s="33" t="s">
        <v>7347</v>
      </c>
      <c r="L322" s="33" t="s">
        <v>7347</v>
      </c>
    </row>
    <row r="323" spans="1:12" s="34" customFormat="1" ht="15.75" x14ac:dyDescent="0.25">
      <c r="A323" s="27">
        <v>316</v>
      </c>
      <c r="B323" s="111"/>
      <c r="C323" s="28"/>
      <c r="D323" s="29"/>
      <c r="E323" s="28"/>
      <c r="F323" s="28"/>
      <c r="G323" s="28"/>
      <c r="H323" s="28"/>
      <c r="I323" s="31"/>
      <c r="J323" s="35"/>
      <c r="K323" s="33" t="s">
        <v>7347</v>
      </c>
      <c r="L323" s="33" t="s">
        <v>7347</v>
      </c>
    </row>
    <row r="324" spans="1:12" s="34" customFormat="1" ht="15.75" x14ac:dyDescent="0.25">
      <c r="A324" s="27">
        <v>317</v>
      </c>
      <c r="B324" s="111"/>
      <c r="C324" s="28"/>
      <c r="D324" s="29"/>
      <c r="E324" s="28"/>
      <c r="F324" s="28"/>
      <c r="G324" s="28"/>
      <c r="H324" s="28"/>
      <c r="I324" s="31"/>
      <c r="J324" s="35"/>
      <c r="K324" s="33" t="s">
        <v>7347</v>
      </c>
      <c r="L324" s="33" t="s">
        <v>7347</v>
      </c>
    </row>
    <row r="325" spans="1:12" s="34" customFormat="1" ht="15.75" x14ac:dyDescent="0.25">
      <c r="A325" s="27">
        <v>318</v>
      </c>
      <c r="B325" s="111"/>
      <c r="C325" s="28"/>
      <c r="D325" s="29"/>
      <c r="E325" s="28"/>
      <c r="F325" s="28"/>
      <c r="G325" s="28"/>
      <c r="H325" s="28"/>
      <c r="I325" s="31"/>
      <c r="J325" s="35"/>
      <c r="K325" s="33" t="s">
        <v>7347</v>
      </c>
      <c r="L325" s="33" t="s">
        <v>7347</v>
      </c>
    </row>
    <row r="326" spans="1:12" s="34" customFormat="1" ht="15.75" x14ac:dyDescent="0.25">
      <c r="A326" s="27">
        <v>319</v>
      </c>
      <c r="B326" s="111"/>
      <c r="C326" s="28"/>
      <c r="D326" s="29"/>
      <c r="E326" s="28"/>
      <c r="F326" s="28"/>
      <c r="G326" s="28"/>
      <c r="H326" s="28"/>
      <c r="I326" s="31"/>
      <c r="J326" s="35"/>
      <c r="K326" s="33" t="s">
        <v>7347</v>
      </c>
      <c r="L326" s="33" t="s">
        <v>7347</v>
      </c>
    </row>
    <row r="327" spans="1:12" s="34" customFormat="1" ht="15.75" x14ac:dyDescent="0.25">
      <c r="A327" s="27">
        <v>320</v>
      </c>
      <c r="B327" s="111"/>
      <c r="C327" s="28"/>
      <c r="D327" s="29"/>
      <c r="E327" s="28"/>
      <c r="F327" s="28"/>
      <c r="G327" s="28"/>
      <c r="H327" s="28"/>
      <c r="I327" s="31"/>
      <c r="J327" s="35"/>
      <c r="K327" s="33" t="s">
        <v>7347</v>
      </c>
      <c r="L327" s="33" t="s">
        <v>7347</v>
      </c>
    </row>
    <row r="328" spans="1:12" s="34" customFormat="1" ht="15.75" x14ac:dyDescent="0.25">
      <c r="A328" s="27">
        <v>321</v>
      </c>
      <c r="B328" s="111"/>
      <c r="C328" s="28"/>
      <c r="D328" s="29"/>
      <c r="E328" s="28"/>
      <c r="F328" s="28"/>
      <c r="G328" s="28"/>
      <c r="H328" s="28"/>
      <c r="I328" s="31"/>
      <c r="J328" s="35"/>
      <c r="K328" s="33" t="s">
        <v>7347</v>
      </c>
      <c r="L328" s="33" t="s">
        <v>7347</v>
      </c>
    </row>
    <row r="329" spans="1:12" s="34" customFormat="1" ht="15.75" x14ac:dyDescent="0.25">
      <c r="A329" s="27">
        <v>322</v>
      </c>
      <c r="B329" s="111"/>
      <c r="C329" s="28"/>
      <c r="D329" s="29"/>
      <c r="E329" s="28"/>
      <c r="F329" s="28"/>
      <c r="G329" s="28"/>
      <c r="H329" s="28"/>
      <c r="I329" s="31"/>
      <c r="J329" s="35"/>
      <c r="K329" s="33" t="s">
        <v>7347</v>
      </c>
      <c r="L329" s="33" t="s">
        <v>7347</v>
      </c>
    </row>
    <row r="330" spans="1:12" s="34" customFormat="1" ht="15.75" x14ac:dyDescent="0.25">
      <c r="A330" s="27">
        <v>323</v>
      </c>
      <c r="B330" s="111"/>
      <c r="C330" s="28"/>
      <c r="D330" s="29"/>
      <c r="E330" s="28"/>
      <c r="F330" s="28"/>
      <c r="G330" s="28"/>
      <c r="H330" s="28"/>
      <c r="I330" s="31"/>
      <c r="J330" s="35"/>
      <c r="K330" s="33" t="s">
        <v>7347</v>
      </c>
      <c r="L330" s="33" t="s">
        <v>7347</v>
      </c>
    </row>
    <row r="331" spans="1:12" s="34" customFormat="1" ht="15.75" x14ac:dyDescent="0.25">
      <c r="A331" s="27">
        <v>324</v>
      </c>
      <c r="B331" s="111"/>
      <c r="C331" s="28"/>
      <c r="D331" s="29"/>
      <c r="E331" s="28"/>
      <c r="F331" s="28"/>
      <c r="G331" s="28"/>
      <c r="H331" s="28"/>
      <c r="I331" s="31"/>
      <c r="J331" s="35"/>
      <c r="K331" s="33" t="s">
        <v>7347</v>
      </c>
      <c r="L331" s="33" t="s">
        <v>7347</v>
      </c>
    </row>
    <row r="332" spans="1:12" s="34" customFormat="1" ht="15.75" x14ac:dyDescent="0.25">
      <c r="A332" s="27">
        <v>325</v>
      </c>
      <c r="B332" s="111"/>
      <c r="C332" s="28"/>
      <c r="D332" s="29"/>
      <c r="E332" s="28"/>
      <c r="F332" s="28"/>
      <c r="G332" s="28"/>
      <c r="H332" s="28"/>
      <c r="I332" s="31"/>
      <c r="J332" s="35"/>
      <c r="K332" s="33" t="s">
        <v>7347</v>
      </c>
      <c r="L332" s="33" t="s">
        <v>7347</v>
      </c>
    </row>
    <row r="333" spans="1:12" s="34" customFormat="1" ht="15.75" x14ac:dyDescent="0.25">
      <c r="A333" s="27">
        <v>326</v>
      </c>
      <c r="B333" s="111"/>
      <c r="C333" s="28"/>
      <c r="D333" s="29"/>
      <c r="E333" s="28"/>
      <c r="F333" s="28"/>
      <c r="G333" s="28"/>
      <c r="H333" s="28"/>
      <c r="I333" s="31"/>
      <c r="J333" s="35"/>
      <c r="K333" s="33" t="s">
        <v>7347</v>
      </c>
      <c r="L333" s="33" t="s">
        <v>7347</v>
      </c>
    </row>
    <row r="334" spans="1:12" s="34" customFormat="1" ht="15.75" x14ac:dyDescent="0.25">
      <c r="A334" s="27">
        <v>327</v>
      </c>
      <c r="B334" s="111"/>
      <c r="C334" s="28"/>
      <c r="D334" s="29"/>
      <c r="E334" s="28"/>
      <c r="F334" s="28"/>
      <c r="G334" s="28"/>
      <c r="H334" s="28"/>
      <c r="I334" s="31"/>
      <c r="J334" s="35"/>
      <c r="K334" s="33" t="s">
        <v>7347</v>
      </c>
      <c r="L334" s="33" t="s">
        <v>7347</v>
      </c>
    </row>
    <row r="335" spans="1:12" s="34" customFormat="1" ht="15.75" x14ac:dyDescent="0.25">
      <c r="A335" s="27">
        <v>328</v>
      </c>
      <c r="B335" s="111"/>
      <c r="C335" s="28"/>
      <c r="D335" s="29"/>
      <c r="E335" s="28"/>
      <c r="F335" s="28"/>
      <c r="G335" s="28"/>
      <c r="H335" s="28"/>
      <c r="I335" s="31"/>
      <c r="J335" s="35"/>
      <c r="K335" s="33" t="s">
        <v>7347</v>
      </c>
      <c r="L335" s="33" t="s">
        <v>7347</v>
      </c>
    </row>
    <row r="336" spans="1:12" s="34" customFormat="1" ht="15.75" x14ac:dyDescent="0.25">
      <c r="A336" s="27">
        <v>329</v>
      </c>
      <c r="B336" s="111"/>
      <c r="C336" s="28"/>
      <c r="D336" s="29"/>
      <c r="E336" s="28"/>
      <c r="F336" s="28"/>
      <c r="G336" s="28"/>
      <c r="H336" s="28"/>
      <c r="I336" s="31"/>
      <c r="J336" s="35"/>
      <c r="K336" s="33" t="s">
        <v>7347</v>
      </c>
      <c r="L336" s="33" t="s">
        <v>7347</v>
      </c>
    </row>
    <row r="337" spans="1:12" s="34" customFormat="1" ht="15.75" x14ac:dyDescent="0.25">
      <c r="A337" s="27">
        <v>330</v>
      </c>
      <c r="B337" s="111"/>
      <c r="C337" s="28"/>
      <c r="D337" s="29"/>
      <c r="E337" s="28"/>
      <c r="F337" s="28"/>
      <c r="G337" s="28"/>
      <c r="H337" s="28"/>
      <c r="I337" s="31"/>
      <c r="J337" s="35"/>
      <c r="K337" s="33" t="s">
        <v>7347</v>
      </c>
      <c r="L337" s="33" t="s">
        <v>7347</v>
      </c>
    </row>
    <row r="338" spans="1:12" s="34" customFormat="1" ht="15.75" x14ac:dyDescent="0.25">
      <c r="A338" s="27">
        <v>331</v>
      </c>
      <c r="B338" s="111"/>
      <c r="C338" s="28"/>
      <c r="D338" s="29"/>
      <c r="E338" s="28"/>
      <c r="F338" s="28"/>
      <c r="G338" s="28"/>
      <c r="H338" s="28"/>
      <c r="I338" s="31"/>
      <c r="J338" s="35"/>
      <c r="K338" s="33" t="s">
        <v>7347</v>
      </c>
      <c r="L338" s="33" t="s">
        <v>7347</v>
      </c>
    </row>
    <row r="339" spans="1:12" s="34" customFormat="1" ht="15.75" x14ac:dyDescent="0.25">
      <c r="A339" s="27">
        <v>332</v>
      </c>
      <c r="B339" s="111"/>
      <c r="C339" s="28"/>
      <c r="D339" s="29"/>
      <c r="E339" s="28"/>
      <c r="F339" s="28"/>
      <c r="G339" s="28"/>
      <c r="H339" s="28"/>
      <c r="I339" s="31"/>
      <c r="J339" s="35"/>
      <c r="K339" s="33" t="s">
        <v>7347</v>
      </c>
      <c r="L339" s="33" t="s">
        <v>7347</v>
      </c>
    </row>
    <row r="340" spans="1:12" s="34" customFormat="1" ht="15.75" x14ac:dyDescent="0.25">
      <c r="A340" s="27">
        <v>333</v>
      </c>
      <c r="B340" s="111"/>
      <c r="C340" s="28"/>
      <c r="D340" s="29"/>
      <c r="E340" s="28"/>
      <c r="F340" s="28"/>
      <c r="G340" s="28"/>
      <c r="H340" s="28"/>
      <c r="I340" s="31"/>
      <c r="J340" s="35"/>
      <c r="K340" s="33" t="s">
        <v>7347</v>
      </c>
      <c r="L340" s="33" t="s">
        <v>7347</v>
      </c>
    </row>
    <row r="341" spans="1:12" s="34" customFormat="1" ht="15.75" x14ac:dyDescent="0.25">
      <c r="A341" s="27">
        <v>334</v>
      </c>
      <c r="B341" s="111"/>
      <c r="C341" s="28"/>
      <c r="D341" s="29"/>
      <c r="E341" s="28"/>
      <c r="F341" s="28"/>
      <c r="G341" s="28"/>
      <c r="H341" s="28"/>
      <c r="I341" s="31"/>
      <c r="J341" s="35"/>
      <c r="K341" s="33" t="s">
        <v>7347</v>
      </c>
      <c r="L341" s="33" t="s">
        <v>7347</v>
      </c>
    </row>
    <row r="342" spans="1:12" s="34" customFormat="1" ht="15.75" x14ac:dyDescent="0.25">
      <c r="A342" s="27">
        <v>335</v>
      </c>
      <c r="B342" s="111"/>
      <c r="C342" s="28"/>
      <c r="D342" s="29"/>
      <c r="E342" s="28"/>
      <c r="F342" s="28"/>
      <c r="G342" s="28"/>
      <c r="H342" s="28"/>
      <c r="I342" s="31"/>
      <c r="J342" s="35"/>
      <c r="K342" s="33" t="s">
        <v>7347</v>
      </c>
      <c r="L342" s="33" t="s">
        <v>7347</v>
      </c>
    </row>
    <row r="343" spans="1:12" s="34" customFormat="1" ht="15.75" x14ac:dyDescent="0.25">
      <c r="A343" s="27">
        <v>336</v>
      </c>
      <c r="B343" s="111"/>
      <c r="C343" s="28"/>
      <c r="D343" s="29"/>
      <c r="E343" s="28"/>
      <c r="F343" s="28"/>
      <c r="G343" s="28"/>
      <c r="H343" s="28"/>
      <c r="I343" s="31"/>
      <c r="J343" s="35"/>
      <c r="K343" s="33" t="s">
        <v>7347</v>
      </c>
      <c r="L343" s="33" t="s">
        <v>7347</v>
      </c>
    </row>
    <row r="344" spans="1:12" s="34" customFormat="1" ht="15.75" x14ac:dyDescent="0.25">
      <c r="A344" s="27">
        <v>337</v>
      </c>
      <c r="B344" s="111"/>
      <c r="C344" s="28"/>
      <c r="D344" s="29"/>
      <c r="E344" s="28"/>
      <c r="F344" s="28"/>
      <c r="G344" s="28"/>
      <c r="H344" s="28"/>
      <c r="I344" s="31"/>
      <c r="J344" s="35"/>
      <c r="K344" s="33" t="s">
        <v>7347</v>
      </c>
      <c r="L344" s="33" t="s">
        <v>7347</v>
      </c>
    </row>
    <row r="345" spans="1:12" s="34" customFormat="1" ht="15.75" x14ac:dyDescent="0.25">
      <c r="A345" s="27">
        <v>338</v>
      </c>
      <c r="B345" s="111"/>
      <c r="C345" s="28"/>
      <c r="D345" s="29"/>
      <c r="E345" s="28"/>
      <c r="F345" s="28"/>
      <c r="G345" s="28"/>
      <c r="H345" s="28"/>
      <c r="I345" s="31"/>
      <c r="J345" s="35"/>
      <c r="K345" s="33" t="s">
        <v>7347</v>
      </c>
      <c r="L345" s="33" t="s">
        <v>7347</v>
      </c>
    </row>
    <row r="346" spans="1:12" s="34" customFormat="1" ht="15.75" x14ac:dyDescent="0.25">
      <c r="A346" s="27">
        <v>339</v>
      </c>
      <c r="B346" s="111"/>
      <c r="C346" s="28"/>
      <c r="D346" s="29"/>
      <c r="E346" s="28"/>
      <c r="F346" s="28"/>
      <c r="G346" s="28"/>
      <c r="H346" s="28"/>
      <c r="I346" s="31"/>
      <c r="J346" s="35"/>
      <c r="K346" s="33" t="s">
        <v>7347</v>
      </c>
      <c r="L346" s="33" t="s">
        <v>7347</v>
      </c>
    </row>
    <row r="347" spans="1:12" s="34" customFormat="1" ht="15.75" x14ac:dyDescent="0.25">
      <c r="A347" s="27">
        <v>340</v>
      </c>
      <c r="B347" s="111"/>
      <c r="C347" s="28"/>
      <c r="D347" s="29"/>
      <c r="E347" s="28"/>
      <c r="F347" s="28"/>
      <c r="G347" s="28"/>
      <c r="H347" s="28"/>
      <c r="I347" s="31"/>
      <c r="J347" s="35"/>
      <c r="K347" s="33" t="s">
        <v>7347</v>
      </c>
      <c r="L347" s="33" t="s">
        <v>7347</v>
      </c>
    </row>
    <row r="348" spans="1:12" s="34" customFormat="1" ht="15.75" x14ac:dyDescent="0.25">
      <c r="A348" s="27">
        <v>341</v>
      </c>
      <c r="B348" s="111"/>
      <c r="C348" s="28"/>
      <c r="D348" s="29"/>
      <c r="E348" s="28"/>
      <c r="F348" s="28"/>
      <c r="G348" s="28"/>
      <c r="H348" s="28"/>
      <c r="I348" s="31"/>
      <c r="J348" s="35"/>
      <c r="K348" s="33" t="s">
        <v>7347</v>
      </c>
      <c r="L348" s="33" t="s">
        <v>7347</v>
      </c>
    </row>
    <row r="349" spans="1:12" s="34" customFormat="1" ht="15.75" x14ac:dyDescent="0.25">
      <c r="A349" s="27">
        <v>342</v>
      </c>
      <c r="B349" s="111"/>
      <c r="C349" s="28"/>
      <c r="D349" s="29"/>
      <c r="E349" s="28"/>
      <c r="F349" s="28"/>
      <c r="G349" s="28"/>
      <c r="H349" s="28"/>
      <c r="I349" s="31"/>
      <c r="J349" s="35"/>
      <c r="K349" s="33" t="s">
        <v>7347</v>
      </c>
      <c r="L349" s="33" t="s">
        <v>7347</v>
      </c>
    </row>
    <row r="350" spans="1:12" s="34" customFormat="1" ht="15.75" x14ac:dyDescent="0.25">
      <c r="A350" s="27">
        <v>343</v>
      </c>
      <c r="B350" s="111"/>
      <c r="C350" s="28"/>
      <c r="D350" s="29"/>
      <c r="E350" s="28"/>
      <c r="F350" s="28"/>
      <c r="G350" s="28"/>
      <c r="H350" s="28"/>
      <c r="I350" s="31"/>
      <c r="J350" s="35"/>
      <c r="K350" s="33" t="s">
        <v>7347</v>
      </c>
      <c r="L350" s="33" t="s">
        <v>7347</v>
      </c>
    </row>
    <row r="351" spans="1:12" s="34" customFormat="1" ht="15.75" x14ac:dyDescent="0.25">
      <c r="A351" s="27">
        <v>344</v>
      </c>
      <c r="B351" s="111"/>
      <c r="C351" s="28"/>
      <c r="D351" s="29"/>
      <c r="E351" s="28"/>
      <c r="F351" s="28"/>
      <c r="G351" s="28"/>
      <c r="H351" s="28"/>
      <c r="I351" s="31"/>
      <c r="J351" s="35"/>
      <c r="K351" s="33" t="s">
        <v>7347</v>
      </c>
      <c r="L351" s="33" t="s">
        <v>7347</v>
      </c>
    </row>
    <row r="352" spans="1:12" s="34" customFormat="1" ht="15.75" x14ac:dyDescent="0.25">
      <c r="A352" s="27">
        <v>345</v>
      </c>
      <c r="B352" s="111"/>
      <c r="C352" s="28"/>
      <c r="D352" s="29"/>
      <c r="E352" s="28"/>
      <c r="F352" s="28"/>
      <c r="G352" s="28"/>
      <c r="H352" s="28"/>
      <c r="I352" s="31"/>
      <c r="J352" s="35"/>
      <c r="K352" s="33" t="s">
        <v>7347</v>
      </c>
      <c r="L352" s="33" t="s">
        <v>7347</v>
      </c>
    </row>
    <row r="353" spans="1:12" s="34" customFormat="1" ht="15.75" x14ac:dyDescent="0.25">
      <c r="A353" s="27">
        <v>346</v>
      </c>
      <c r="B353" s="111"/>
      <c r="C353" s="28"/>
      <c r="D353" s="29"/>
      <c r="E353" s="28"/>
      <c r="F353" s="28"/>
      <c r="G353" s="28"/>
      <c r="H353" s="28"/>
      <c r="I353" s="31"/>
      <c r="J353" s="35"/>
      <c r="K353" s="33" t="s">
        <v>7347</v>
      </c>
      <c r="L353" s="33" t="s">
        <v>7347</v>
      </c>
    </row>
    <row r="354" spans="1:12" s="34" customFormat="1" ht="15.75" x14ac:dyDescent="0.25">
      <c r="A354" s="27">
        <v>347</v>
      </c>
      <c r="B354" s="111"/>
      <c r="C354" s="28"/>
      <c r="D354" s="29"/>
      <c r="E354" s="28"/>
      <c r="F354" s="28"/>
      <c r="G354" s="28"/>
      <c r="H354" s="28"/>
      <c r="I354" s="31"/>
      <c r="J354" s="35"/>
      <c r="K354" s="33" t="s">
        <v>7347</v>
      </c>
      <c r="L354" s="33" t="s">
        <v>7347</v>
      </c>
    </row>
    <row r="355" spans="1:12" s="34" customFormat="1" ht="15.75" x14ac:dyDescent="0.25">
      <c r="A355" s="27">
        <v>348</v>
      </c>
      <c r="B355" s="111"/>
      <c r="C355" s="28"/>
      <c r="D355" s="29"/>
      <c r="E355" s="28"/>
      <c r="F355" s="28"/>
      <c r="G355" s="28"/>
      <c r="H355" s="28"/>
      <c r="I355" s="31"/>
      <c r="J355" s="35"/>
      <c r="K355" s="33" t="s">
        <v>7347</v>
      </c>
      <c r="L355" s="33" t="s">
        <v>7347</v>
      </c>
    </row>
    <row r="356" spans="1:12" s="34" customFormat="1" ht="15.75" x14ac:dyDescent="0.25">
      <c r="A356" s="27">
        <v>349</v>
      </c>
      <c r="B356" s="111"/>
      <c r="C356" s="28"/>
      <c r="D356" s="29"/>
      <c r="E356" s="28"/>
      <c r="F356" s="28"/>
      <c r="G356" s="28"/>
      <c r="H356" s="28"/>
      <c r="I356" s="31"/>
      <c r="J356" s="35"/>
      <c r="K356" s="33" t="s">
        <v>7347</v>
      </c>
      <c r="L356" s="33" t="s">
        <v>7347</v>
      </c>
    </row>
    <row r="357" spans="1:12" s="34" customFormat="1" ht="15.75" x14ac:dyDescent="0.25">
      <c r="A357" s="27">
        <v>350</v>
      </c>
      <c r="B357" s="111"/>
      <c r="C357" s="28"/>
      <c r="D357" s="29"/>
      <c r="E357" s="28"/>
      <c r="F357" s="28"/>
      <c r="G357" s="28"/>
      <c r="H357" s="28"/>
      <c r="I357" s="31"/>
      <c r="J357" s="35"/>
      <c r="K357" s="33" t="s">
        <v>7347</v>
      </c>
      <c r="L357" s="33" t="s">
        <v>7347</v>
      </c>
    </row>
    <row r="358" spans="1:12" s="34" customFormat="1" ht="15.75" x14ac:dyDescent="0.25">
      <c r="A358" s="27">
        <v>351</v>
      </c>
      <c r="B358" s="111"/>
      <c r="C358" s="28"/>
      <c r="D358" s="29"/>
      <c r="E358" s="28"/>
      <c r="F358" s="28"/>
      <c r="G358" s="28"/>
      <c r="H358" s="28"/>
      <c r="I358" s="31"/>
      <c r="J358" s="35"/>
      <c r="K358" s="33" t="s">
        <v>7347</v>
      </c>
      <c r="L358" s="33" t="s">
        <v>7347</v>
      </c>
    </row>
    <row r="359" spans="1:12" s="34" customFormat="1" ht="15.75" x14ac:dyDescent="0.25">
      <c r="A359" s="27">
        <v>352</v>
      </c>
      <c r="B359" s="111"/>
      <c r="C359" s="28"/>
      <c r="D359" s="29"/>
      <c r="E359" s="28"/>
      <c r="F359" s="28"/>
      <c r="G359" s="28"/>
      <c r="H359" s="28"/>
      <c r="I359" s="31"/>
      <c r="J359" s="35"/>
      <c r="K359" s="33" t="s">
        <v>7347</v>
      </c>
      <c r="L359" s="33" t="s">
        <v>7347</v>
      </c>
    </row>
    <row r="360" spans="1:12" s="34" customFormat="1" ht="15.75" x14ac:dyDescent="0.25">
      <c r="A360" s="27">
        <v>353</v>
      </c>
      <c r="B360" s="111"/>
      <c r="C360" s="28"/>
      <c r="D360" s="29"/>
      <c r="E360" s="28"/>
      <c r="F360" s="28"/>
      <c r="G360" s="28"/>
      <c r="H360" s="28"/>
      <c r="I360" s="31"/>
      <c r="J360" s="35"/>
      <c r="K360" s="33" t="s">
        <v>7347</v>
      </c>
      <c r="L360" s="33" t="s">
        <v>7347</v>
      </c>
    </row>
    <row r="361" spans="1:12" s="34" customFormat="1" ht="15.75" x14ac:dyDescent="0.25">
      <c r="A361" s="27">
        <v>354</v>
      </c>
      <c r="B361" s="111"/>
      <c r="C361" s="28"/>
      <c r="D361" s="29"/>
      <c r="E361" s="28"/>
      <c r="F361" s="28"/>
      <c r="G361" s="28"/>
      <c r="H361" s="28"/>
      <c r="I361" s="31"/>
      <c r="J361" s="35"/>
      <c r="K361" s="33" t="s">
        <v>7347</v>
      </c>
      <c r="L361" s="33" t="s">
        <v>7347</v>
      </c>
    </row>
    <row r="362" spans="1:12" s="34" customFormat="1" ht="15.75" x14ac:dyDescent="0.25">
      <c r="A362" s="27">
        <v>355</v>
      </c>
      <c r="B362" s="111"/>
      <c r="C362" s="28"/>
      <c r="D362" s="29"/>
      <c r="E362" s="28"/>
      <c r="F362" s="28"/>
      <c r="G362" s="28"/>
      <c r="H362" s="28"/>
      <c r="I362" s="31"/>
      <c r="J362" s="35"/>
      <c r="K362" s="33" t="s">
        <v>7347</v>
      </c>
      <c r="L362" s="33" t="s">
        <v>7347</v>
      </c>
    </row>
    <row r="363" spans="1:12" s="34" customFormat="1" ht="15.75" x14ac:dyDescent="0.25">
      <c r="A363" s="27">
        <v>356</v>
      </c>
      <c r="B363" s="111"/>
      <c r="C363" s="28"/>
      <c r="D363" s="29"/>
      <c r="E363" s="28"/>
      <c r="F363" s="28"/>
      <c r="G363" s="28"/>
      <c r="H363" s="28"/>
      <c r="I363" s="31"/>
      <c r="J363" s="35"/>
      <c r="K363" s="33" t="s">
        <v>7347</v>
      </c>
      <c r="L363" s="33" t="s">
        <v>7347</v>
      </c>
    </row>
    <row r="364" spans="1:12" s="34" customFormat="1" ht="15.75" x14ac:dyDescent="0.25">
      <c r="A364" s="27">
        <v>357</v>
      </c>
      <c r="B364" s="111"/>
      <c r="C364" s="28"/>
      <c r="D364" s="29"/>
      <c r="E364" s="28"/>
      <c r="F364" s="28"/>
      <c r="G364" s="28"/>
      <c r="H364" s="28"/>
      <c r="I364" s="31"/>
      <c r="J364" s="35"/>
      <c r="K364" s="33" t="s">
        <v>7347</v>
      </c>
      <c r="L364" s="33" t="s">
        <v>7347</v>
      </c>
    </row>
    <row r="365" spans="1:12" s="34" customFormat="1" ht="15.75" x14ac:dyDescent="0.25">
      <c r="A365" s="27">
        <v>358</v>
      </c>
      <c r="B365" s="111"/>
      <c r="C365" s="28"/>
      <c r="D365" s="29"/>
      <c r="E365" s="28"/>
      <c r="F365" s="28"/>
      <c r="G365" s="28"/>
      <c r="H365" s="28"/>
      <c r="I365" s="31"/>
      <c r="J365" s="35"/>
      <c r="K365" s="33" t="s">
        <v>7347</v>
      </c>
      <c r="L365" s="33" t="s">
        <v>7347</v>
      </c>
    </row>
    <row r="366" spans="1:12" s="34" customFormat="1" ht="15.75" x14ac:dyDescent="0.25">
      <c r="A366" s="27">
        <v>359</v>
      </c>
      <c r="B366" s="111"/>
      <c r="C366" s="28"/>
      <c r="D366" s="29"/>
      <c r="E366" s="28"/>
      <c r="F366" s="28"/>
      <c r="G366" s="28"/>
      <c r="H366" s="28"/>
      <c r="I366" s="31"/>
      <c r="J366" s="35"/>
      <c r="K366" s="33" t="s">
        <v>7347</v>
      </c>
      <c r="L366" s="33" t="s">
        <v>7347</v>
      </c>
    </row>
    <row r="367" spans="1:12" s="34" customFormat="1" ht="15.75" x14ac:dyDescent="0.25">
      <c r="A367" s="27">
        <v>360</v>
      </c>
      <c r="B367" s="111"/>
      <c r="C367" s="28"/>
      <c r="D367" s="29"/>
      <c r="E367" s="28"/>
      <c r="F367" s="28"/>
      <c r="G367" s="28"/>
      <c r="H367" s="28"/>
      <c r="I367" s="31"/>
      <c r="J367" s="35"/>
      <c r="K367" s="33" t="s">
        <v>7347</v>
      </c>
      <c r="L367" s="33" t="s">
        <v>7347</v>
      </c>
    </row>
    <row r="368" spans="1:12" s="34" customFormat="1" ht="15.75" x14ac:dyDescent="0.25">
      <c r="A368" s="27">
        <v>361</v>
      </c>
      <c r="B368" s="111"/>
      <c r="C368" s="28"/>
      <c r="D368" s="29"/>
      <c r="E368" s="28"/>
      <c r="F368" s="28"/>
      <c r="G368" s="28"/>
      <c r="H368" s="28"/>
      <c r="I368" s="31"/>
      <c r="J368" s="35"/>
      <c r="K368" s="33" t="s">
        <v>7347</v>
      </c>
      <c r="L368" s="33" t="s">
        <v>7347</v>
      </c>
    </row>
    <row r="369" spans="1:12" s="34" customFormat="1" ht="15.75" x14ac:dyDescent="0.25">
      <c r="A369" s="27">
        <v>362</v>
      </c>
      <c r="B369" s="111"/>
      <c r="C369" s="28"/>
      <c r="D369" s="29"/>
      <c r="E369" s="28"/>
      <c r="F369" s="28"/>
      <c r="G369" s="28"/>
      <c r="H369" s="28"/>
      <c r="I369" s="31"/>
      <c r="J369" s="35"/>
      <c r="K369" s="33" t="s">
        <v>7347</v>
      </c>
      <c r="L369" s="33" t="s">
        <v>7347</v>
      </c>
    </row>
    <row r="370" spans="1:12" s="34" customFormat="1" ht="15.75" x14ac:dyDescent="0.25">
      <c r="A370" s="27">
        <v>363</v>
      </c>
      <c r="B370" s="111"/>
      <c r="C370" s="28"/>
      <c r="D370" s="29"/>
      <c r="E370" s="28"/>
      <c r="F370" s="28"/>
      <c r="G370" s="28"/>
      <c r="H370" s="28"/>
      <c r="I370" s="31"/>
      <c r="J370" s="35"/>
      <c r="K370" s="33" t="s">
        <v>7347</v>
      </c>
      <c r="L370" s="33" t="s">
        <v>7347</v>
      </c>
    </row>
    <row r="371" spans="1:12" s="34" customFormat="1" ht="15.75" x14ac:dyDescent="0.25">
      <c r="A371" s="27">
        <v>364</v>
      </c>
      <c r="B371" s="111"/>
      <c r="C371" s="28"/>
      <c r="D371" s="29"/>
      <c r="E371" s="28"/>
      <c r="F371" s="28"/>
      <c r="G371" s="28"/>
      <c r="H371" s="28"/>
      <c r="I371" s="31"/>
      <c r="J371" s="35"/>
      <c r="K371" s="33" t="s">
        <v>7347</v>
      </c>
      <c r="L371" s="33" t="s">
        <v>7347</v>
      </c>
    </row>
    <row r="372" spans="1:12" s="34" customFormat="1" ht="15.75" x14ac:dyDescent="0.25">
      <c r="A372" s="27">
        <v>365</v>
      </c>
      <c r="B372" s="111"/>
      <c r="C372" s="28"/>
      <c r="D372" s="29"/>
      <c r="E372" s="28"/>
      <c r="F372" s="28"/>
      <c r="G372" s="28"/>
      <c r="H372" s="28"/>
      <c r="I372" s="31"/>
      <c r="J372" s="35"/>
      <c r="K372" s="33" t="s">
        <v>7347</v>
      </c>
      <c r="L372" s="33" t="s">
        <v>7347</v>
      </c>
    </row>
    <row r="373" spans="1:12" s="34" customFormat="1" ht="15.75" x14ac:dyDescent="0.25">
      <c r="A373" s="27">
        <v>366</v>
      </c>
      <c r="B373" s="111"/>
      <c r="C373" s="28"/>
      <c r="D373" s="29"/>
      <c r="E373" s="28"/>
      <c r="F373" s="28"/>
      <c r="G373" s="28"/>
      <c r="H373" s="28"/>
      <c r="I373" s="31"/>
      <c r="J373" s="35"/>
      <c r="K373" s="33" t="s">
        <v>7347</v>
      </c>
      <c r="L373" s="33" t="s">
        <v>7347</v>
      </c>
    </row>
    <row r="374" spans="1:12" s="34" customFormat="1" ht="15.75" x14ac:dyDescent="0.25">
      <c r="A374" s="27">
        <v>367</v>
      </c>
      <c r="B374" s="111"/>
      <c r="C374" s="28"/>
      <c r="D374" s="29"/>
      <c r="E374" s="28"/>
      <c r="F374" s="28"/>
      <c r="G374" s="28"/>
      <c r="H374" s="28"/>
      <c r="I374" s="31"/>
      <c r="J374" s="35"/>
      <c r="K374" s="33" t="s">
        <v>7347</v>
      </c>
      <c r="L374" s="33" t="s">
        <v>7347</v>
      </c>
    </row>
    <row r="375" spans="1:12" s="34" customFormat="1" ht="15.75" x14ac:dyDescent="0.25">
      <c r="A375" s="27">
        <v>368</v>
      </c>
      <c r="B375" s="111"/>
      <c r="C375" s="28"/>
      <c r="D375" s="29"/>
      <c r="E375" s="28"/>
      <c r="F375" s="28"/>
      <c r="G375" s="28"/>
      <c r="H375" s="28"/>
      <c r="I375" s="31"/>
      <c r="J375" s="35"/>
      <c r="K375" s="33" t="s">
        <v>7347</v>
      </c>
      <c r="L375" s="33" t="s">
        <v>7347</v>
      </c>
    </row>
    <row r="376" spans="1:12" s="34" customFormat="1" ht="15.75" x14ac:dyDescent="0.25">
      <c r="A376" s="27">
        <v>369</v>
      </c>
      <c r="B376" s="111"/>
      <c r="C376" s="28"/>
      <c r="D376" s="29"/>
      <c r="E376" s="28"/>
      <c r="F376" s="28"/>
      <c r="G376" s="28"/>
      <c r="H376" s="28"/>
      <c r="I376" s="31"/>
      <c r="J376" s="35"/>
      <c r="K376" s="33" t="s">
        <v>7347</v>
      </c>
      <c r="L376" s="33" t="s">
        <v>7347</v>
      </c>
    </row>
    <row r="377" spans="1:12" s="34" customFormat="1" ht="15.75" x14ac:dyDescent="0.25">
      <c r="A377" s="27">
        <v>370</v>
      </c>
      <c r="B377" s="111"/>
      <c r="C377" s="28"/>
      <c r="D377" s="29"/>
      <c r="E377" s="28"/>
      <c r="F377" s="28"/>
      <c r="G377" s="28"/>
      <c r="H377" s="28"/>
      <c r="I377" s="31"/>
      <c r="J377" s="35"/>
      <c r="K377" s="33" t="s">
        <v>7347</v>
      </c>
      <c r="L377" s="33" t="s">
        <v>7347</v>
      </c>
    </row>
    <row r="378" spans="1:12" s="34" customFormat="1" ht="15.75" x14ac:dyDescent="0.25">
      <c r="A378" s="27">
        <v>371</v>
      </c>
      <c r="B378" s="111"/>
      <c r="C378" s="28"/>
      <c r="D378" s="29"/>
      <c r="E378" s="28"/>
      <c r="F378" s="28"/>
      <c r="G378" s="28"/>
      <c r="H378" s="28"/>
      <c r="I378" s="31"/>
      <c r="J378" s="35"/>
      <c r="K378" s="33" t="s">
        <v>7347</v>
      </c>
      <c r="L378" s="33" t="s">
        <v>7347</v>
      </c>
    </row>
    <row r="379" spans="1:12" s="34" customFormat="1" ht="15.75" x14ac:dyDescent="0.25">
      <c r="A379" s="27">
        <v>372</v>
      </c>
      <c r="B379" s="111"/>
      <c r="C379" s="28"/>
      <c r="D379" s="29"/>
      <c r="E379" s="28"/>
      <c r="F379" s="28"/>
      <c r="G379" s="28"/>
      <c r="H379" s="28"/>
      <c r="I379" s="31"/>
      <c r="J379" s="35"/>
      <c r="K379" s="33" t="s">
        <v>7347</v>
      </c>
      <c r="L379" s="33" t="s">
        <v>7347</v>
      </c>
    </row>
    <row r="380" spans="1:12" s="34" customFormat="1" ht="15.75" x14ac:dyDescent="0.25">
      <c r="A380" s="27">
        <v>373</v>
      </c>
      <c r="B380" s="111"/>
      <c r="C380" s="28"/>
      <c r="D380" s="29"/>
      <c r="E380" s="28"/>
      <c r="F380" s="28"/>
      <c r="G380" s="28"/>
      <c r="H380" s="28"/>
      <c r="I380" s="31"/>
      <c r="J380" s="35"/>
      <c r="K380" s="33" t="s">
        <v>7347</v>
      </c>
      <c r="L380" s="33" t="s">
        <v>7347</v>
      </c>
    </row>
    <row r="381" spans="1:12" s="34" customFormat="1" ht="15.75" x14ac:dyDescent="0.25">
      <c r="A381" s="27">
        <v>374</v>
      </c>
      <c r="B381" s="111"/>
      <c r="C381" s="28"/>
      <c r="D381" s="29"/>
      <c r="E381" s="28"/>
      <c r="F381" s="28"/>
      <c r="G381" s="28"/>
      <c r="H381" s="28"/>
      <c r="I381" s="31"/>
      <c r="J381" s="35"/>
      <c r="K381" s="33" t="s">
        <v>7347</v>
      </c>
      <c r="L381" s="33" t="s">
        <v>7347</v>
      </c>
    </row>
    <row r="382" spans="1:12" s="34" customFormat="1" ht="15.75" x14ac:dyDescent="0.25">
      <c r="A382" s="27">
        <v>375</v>
      </c>
      <c r="B382" s="111"/>
      <c r="C382" s="28"/>
      <c r="D382" s="29"/>
      <c r="E382" s="28"/>
      <c r="F382" s="28"/>
      <c r="G382" s="28"/>
      <c r="H382" s="28"/>
      <c r="I382" s="31"/>
      <c r="J382" s="35"/>
      <c r="K382" s="33" t="s">
        <v>7347</v>
      </c>
      <c r="L382" s="33" t="s">
        <v>7347</v>
      </c>
    </row>
    <row r="383" spans="1:12" s="34" customFormat="1" ht="15.75" x14ac:dyDescent="0.25">
      <c r="A383" s="27">
        <v>376</v>
      </c>
      <c r="B383" s="111"/>
      <c r="C383" s="28"/>
      <c r="D383" s="29"/>
      <c r="E383" s="28"/>
      <c r="F383" s="28"/>
      <c r="G383" s="28"/>
      <c r="H383" s="28"/>
      <c r="I383" s="31"/>
      <c r="J383" s="35"/>
      <c r="K383" s="33" t="s">
        <v>7347</v>
      </c>
      <c r="L383" s="33" t="s">
        <v>7347</v>
      </c>
    </row>
    <row r="384" spans="1:12" s="34" customFormat="1" ht="15.75" x14ac:dyDescent="0.25">
      <c r="A384" s="27">
        <v>377</v>
      </c>
      <c r="B384" s="111"/>
      <c r="C384" s="28"/>
      <c r="D384" s="29"/>
      <c r="E384" s="28"/>
      <c r="F384" s="28"/>
      <c r="G384" s="28"/>
      <c r="H384" s="28"/>
      <c r="I384" s="31"/>
      <c r="J384" s="35"/>
      <c r="K384" s="33" t="s">
        <v>7347</v>
      </c>
      <c r="L384" s="33" t="s">
        <v>7347</v>
      </c>
    </row>
    <row r="385" spans="1:12" s="34" customFormat="1" ht="15.75" x14ac:dyDescent="0.25">
      <c r="A385" s="27">
        <v>378</v>
      </c>
      <c r="B385" s="111"/>
      <c r="C385" s="28"/>
      <c r="D385" s="29"/>
      <c r="E385" s="28"/>
      <c r="F385" s="28"/>
      <c r="G385" s="28"/>
      <c r="H385" s="28"/>
      <c r="I385" s="31"/>
      <c r="J385" s="35"/>
      <c r="K385" s="33" t="s">
        <v>7347</v>
      </c>
      <c r="L385" s="33" t="s">
        <v>7347</v>
      </c>
    </row>
    <row r="386" spans="1:12" s="34" customFormat="1" ht="15.75" x14ac:dyDescent="0.25">
      <c r="A386" s="27">
        <v>379</v>
      </c>
      <c r="B386" s="111"/>
      <c r="C386" s="28"/>
      <c r="D386" s="29"/>
      <c r="E386" s="28"/>
      <c r="F386" s="28"/>
      <c r="G386" s="28"/>
      <c r="H386" s="28"/>
      <c r="I386" s="31"/>
      <c r="J386" s="35"/>
      <c r="K386" s="33" t="s">
        <v>7347</v>
      </c>
      <c r="L386" s="33" t="s">
        <v>7347</v>
      </c>
    </row>
    <row r="387" spans="1:12" s="34" customFormat="1" ht="15.75" x14ac:dyDescent="0.25">
      <c r="A387" s="27">
        <v>380</v>
      </c>
      <c r="B387" s="111"/>
      <c r="C387" s="28"/>
      <c r="D387" s="29"/>
      <c r="E387" s="28"/>
      <c r="F387" s="28"/>
      <c r="G387" s="28"/>
      <c r="H387" s="28"/>
      <c r="I387" s="31"/>
      <c r="J387" s="35"/>
      <c r="K387" s="33" t="s">
        <v>7347</v>
      </c>
      <c r="L387" s="33" t="s">
        <v>7347</v>
      </c>
    </row>
    <row r="388" spans="1:12" s="34" customFormat="1" ht="15.75" x14ac:dyDescent="0.25">
      <c r="A388" s="27">
        <v>381</v>
      </c>
      <c r="B388" s="111"/>
      <c r="C388" s="28"/>
      <c r="D388" s="29"/>
      <c r="E388" s="28"/>
      <c r="F388" s="28"/>
      <c r="G388" s="28"/>
      <c r="H388" s="28"/>
      <c r="I388" s="31"/>
      <c r="J388" s="35"/>
      <c r="K388" s="33" t="s">
        <v>7347</v>
      </c>
      <c r="L388" s="33" t="s">
        <v>7347</v>
      </c>
    </row>
    <row r="389" spans="1:12" s="34" customFormat="1" ht="15.75" x14ac:dyDescent="0.25">
      <c r="A389" s="27">
        <v>382</v>
      </c>
      <c r="B389" s="111"/>
      <c r="C389" s="28"/>
      <c r="D389" s="29"/>
      <c r="E389" s="28"/>
      <c r="F389" s="28"/>
      <c r="G389" s="28"/>
      <c r="H389" s="28"/>
      <c r="I389" s="31"/>
      <c r="J389" s="35"/>
      <c r="K389" s="33" t="s">
        <v>7347</v>
      </c>
      <c r="L389" s="33" t="s">
        <v>7347</v>
      </c>
    </row>
    <row r="390" spans="1:12" s="34" customFormat="1" ht="15.75" x14ac:dyDescent="0.25">
      <c r="A390" s="27">
        <v>383</v>
      </c>
      <c r="B390" s="111"/>
      <c r="C390" s="28"/>
      <c r="D390" s="29"/>
      <c r="E390" s="28"/>
      <c r="F390" s="28"/>
      <c r="G390" s="28"/>
      <c r="H390" s="28"/>
      <c r="I390" s="31"/>
      <c r="J390" s="35"/>
      <c r="K390" s="33" t="s">
        <v>7347</v>
      </c>
      <c r="L390" s="33" t="s">
        <v>7347</v>
      </c>
    </row>
    <row r="391" spans="1:12" s="34" customFormat="1" ht="15.75" x14ac:dyDescent="0.25">
      <c r="A391" s="27">
        <v>384</v>
      </c>
      <c r="B391" s="111"/>
      <c r="C391" s="28"/>
      <c r="D391" s="29"/>
      <c r="E391" s="28"/>
      <c r="F391" s="28"/>
      <c r="G391" s="28"/>
      <c r="H391" s="28"/>
      <c r="I391" s="31"/>
      <c r="J391" s="35"/>
      <c r="K391" s="33" t="s">
        <v>7347</v>
      </c>
      <c r="L391" s="33" t="s">
        <v>7347</v>
      </c>
    </row>
    <row r="392" spans="1:12" s="34" customFormat="1" ht="15.75" x14ac:dyDescent="0.25">
      <c r="A392" s="27">
        <v>385</v>
      </c>
      <c r="B392" s="111"/>
      <c r="C392" s="28"/>
      <c r="D392" s="29"/>
      <c r="E392" s="28"/>
      <c r="F392" s="28"/>
      <c r="G392" s="28"/>
      <c r="H392" s="28"/>
      <c r="I392" s="31"/>
      <c r="J392" s="35"/>
      <c r="K392" s="33" t="s">
        <v>7347</v>
      </c>
      <c r="L392" s="33" t="s">
        <v>7347</v>
      </c>
    </row>
    <row r="393" spans="1:12" s="34" customFormat="1" ht="15.75" x14ac:dyDescent="0.25">
      <c r="A393" s="27">
        <v>386</v>
      </c>
      <c r="B393" s="111"/>
      <c r="C393" s="28"/>
      <c r="D393" s="29"/>
      <c r="E393" s="28"/>
      <c r="F393" s="28"/>
      <c r="G393" s="28"/>
      <c r="H393" s="28"/>
      <c r="I393" s="31"/>
      <c r="J393" s="35"/>
      <c r="K393" s="33" t="s">
        <v>7347</v>
      </c>
      <c r="L393" s="33" t="s">
        <v>7347</v>
      </c>
    </row>
    <row r="394" spans="1:12" s="34" customFormat="1" ht="15.75" x14ac:dyDescent="0.25">
      <c r="A394" s="27">
        <v>387</v>
      </c>
      <c r="B394" s="111"/>
      <c r="C394" s="28"/>
      <c r="D394" s="29"/>
      <c r="E394" s="28"/>
      <c r="F394" s="28"/>
      <c r="G394" s="28"/>
      <c r="H394" s="28"/>
      <c r="I394" s="31"/>
      <c r="J394" s="35"/>
      <c r="K394" s="33" t="s">
        <v>7347</v>
      </c>
      <c r="L394" s="33" t="s">
        <v>7347</v>
      </c>
    </row>
    <row r="395" spans="1:12" s="34" customFormat="1" ht="15.75" x14ac:dyDescent="0.25">
      <c r="A395" s="27">
        <v>388</v>
      </c>
      <c r="B395" s="111"/>
      <c r="C395" s="28"/>
      <c r="D395" s="29"/>
      <c r="E395" s="28"/>
      <c r="F395" s="28"/>
      <c r="G395" s="28"/>
      <c r="H395" s="28"/>
      <c r="I395" s="31"/>
      <c r="J395" s="35"/>
      <c r="K395" s="33" t="s">
        <v>7347</v>
      </c>
      <c r="L395" s="33" t="s">
        <v>7347</v>
      </c>
    </row>
    <row r="396" spans="1:12" s="34" customFormat="1" ht="15.75" x14ac:dyDescent="0.25">
      <c r="A396" s="27">
        <v>389</v>
      </c>
      <c r="B396" s="111"/>
      <c r="C396" s="28"/>
      <c r="D396" s="29"/>
      <c r="E396" s="28"/>
      <c r="F396" s="28"/>
      <c r="G396" s="28"/>
      <c r="H396" s="28"/>
      <c r="I396" s="31"/>
      <c r="J396" s="35"/>
      <c r="K396" s="33" t="s">
        <v>7347</v>
      </c>
      <c r="L396" s="33" t="s">
        <v>7347</v>
      </c>
    </row>
    <row r="397" spans="1:12" s="34" customFormat="1" ht="15.75" x14ac:dyDescent="0.25">
      <c r="A397" s="27">
        <v>390</v>
      </c>
      <c r="B397" s="111"/>
      <c r="C397" s="28"/>
      <c r="D397" s="29"/>
      <c r="E397" s="28"/>
      <c r="F397" s="28"/>
      <c r="G397" s="28"/>
      <c r="H397" s="28"/>
      <c r="I397" s="31"/>
      <c r="J397" s="35"/>
      <c r="K397" s="33" t="s">
        <v>7347</v>
      </c>
      <c r="L397" s="33" t="s">
        <v>7347</v>
      </c>
    </row>
    <row r="398" spans="1:12" s="34" customFormat="1" ht="15.75" x14ac:dyDescent="0.25">
      <c r="A398" s="27">
        <v>391</v>
      </c>
      <c r="B398" s="111"/>
      <c r="C398" s="28"/>
      <c r="D398" s="29"/>
      <c r="E398" s="28"/>
      <c r="F398" s="28"/>
      <c r="G398" s="28"/>
      <c r="H398" s="28"/>
      <c r="I398" s="31"/>
      <c r="J398" s="35"/>
      <c r="K398" s="33" t="s">
        <v>7347</v>
      </c>
      <c r="L398" s="33" t="s">
        <v>7347</v>
      </c>
    </row>
    <row r="399" spans="1:12" s="34" customFormat="1" ht="15.75" x14ac:dyDescent="0.25">
      <c r="A399" s="27">
        <v>392</v>
      </c>
      <c r="B399" s="111"/>
      <c r="C399" s="28"/>
      <c r="D399" s="29"/>
      <c r="E399" s="28"/>
      <c r="F399" s="28"/>
      <c r="G399" s="28"/>
      <c r="H399" s="28"/>
      <c r="I399" s="31"/>
      <c r="J399" s="35"/>
      <c r="K399" s="33" t="s">
        <v>7347</v>
      </c>
      <c r="L399" s="33" t="s">
        <v>7347</v>
      </c>
    </row>
    <row r="400" spans="1:12" s="34" customFormat="1" ht="15.75" x14ac:dyDescent="0.25">
      <c r="A400" s="27">
        <v>393</v>
      </c>
      <c r="B400" s="111"/>
      <c r="C400" s="28"/>
      <c r="D400" s="29"/>
      <c r="E400" s="28"/>
      <c r="F400" s="28"/>
      <c r="G400" s="28"/>
      <c r="H400" s="28"/>
      <c r="I400" s="31"/>
      <c r="J400" s="35"/>
      <c r="K400" s="33" t="s">
        <v>7347</v>
      </c>
      <c r="L400" s="33" t="s">
        <v>7347</v>
      </c>
    </row>
    <row r="401" spans="1:12" s="34" customFormat="1" ht="15.75" x14ac:dyDescent="0.25">
      <c r="A401" s="27">
        <v>394</v>
      </c>
      <c r="B401" s="111"/>
      <c r="C401" s="28"/>
      <c r="D401" s="29"/>
      <c r="E401" s="28"/>
      <c r="F401" s="28"/>
      <c r="G401" s="28"/>
      <c r="H401" s="28"/>
      <c r="I401" s="31"/>
      <c r="J401" s="35"/>
      <c r="K401" s="33" t="s">
        <v>7347</v>
      </c>
      <c r="L401" s="33" t="s">
        <v>7347</v>
      </c>
    </row>
    <row r="402" spans="1:12" s="34" customFormat="1" ht="15.75" x14ac:dyDescent="0.25">
      <c r="A402" s="27">
        <v>395</v>
      </c>
      <c r="B402" s="111"/>
      <c r="C402" s="28"/>
      <c r="D402" s="29"/>
      <c r="E402" s="28"/>
      <c r="F402" s="28"/>
      <c r="G402" s="28"/>
      <c r="H402" s="28"/>
      <c r="I402" s="31"/>
      <c r="J402" s="35"/>
      <c r="K402" s="33" t="s">
        <v>7347</v>
      </c>
      <c r="L402" s="33" t="s">
        <v>7347</v>
      </c>
    </row>
    <row r="403" spans="1:12" s="34" customFormat="1" ht="15.75" x14ac:dyDescent="0.25">
      <c r="A403" s="27">
        <v>396</v>
      </c>
      <c r="B403" s="111"/>
      <c r="C403" s="28"/>
      <c r="D403" s="29"/>
      <c r="E403" s="28"/>
      <c r="F403" s="28"/>
      <c r="G403" s="28"/>
      <c r="H403" s="28"/>
      <c r="I403" s="31"/>
      <c r="J403" s="35"/>
      <c r="K403" s="33" t="s">
        <v>7347</v>
      </c>
      <c r="L403" s="33" t="s">
        <v>7347</v>
      </c>
    </row>
    <row r="404" spans="1:12" s="34" customFormat="1" ht="15.75" x14ac:dyDescent="0.25">
      <c r="A404" s="27">
        <v>397</v>
      </c>
      <c r="B404" s="111"/>
      <c r="C404" s="28"/>
      <c r="D404" s="29"/>
      <c r="E404" s="28"/>
      <c r="F404" s="28"/>
      <c r="G404" s="28"/>
      <c r="H404" s="28"/>
      <c r="I404" s="31"/>
      <c r="J404" s="35"/>
      <c r="K404" s="33" t="s">
        <v>7347</v>
      </c>
      <c r="L404" s="33" t="s">
        <v>7347</v>
      </c>
    </row>
    <row r="405" spans="1:12" s="34" customFormat="1" ht="15.75" x14ac:dyDescent="0.25">
      <c r="A405" s="27">
        <v>398</v>
      </c>
      <c r="B405" s="111"/>
      <c r="C405" s="28"/>
      <c r="D405" s="29"/>
      <c r="E405" s="28"/>
      <c r="F405" s="28"/>
      <c r="G405" s="28"/>
      <c r="H405" s="28"/>
      <c r="I405" s="31"/>
      <c r="J405" s="35"/>
      <c r="K405" s="33" t="s">
        <v>7347</v>
      </c>
      <c r="L405" s="33" t="s">
        <v>7347</v>
      </c>
    </row>
    <row r="406" spans="1:12" s="34" customFormat="1" ht="15.75" x14ac:dyDescent="0.25">
      <c r="A406" s="27">
        <v>399</v>
      </c>
      <c r="B406" s="111"/>
      <c r="C406" s="28"/>
      <c r="D406" s="29"/>
      <c r="E406" s="28"/>
      <c r="F406" s="28"/>
      <c r="G406" s="28"/>
      <c r="H406" s="28"/>
      <c r="I406" s="31"/>
      <c r="J406" s="35"/>
      <c r="K406" s="33" t="s">
        <v>7347</v>
      </c>
      <c r="L406" s="33" t="s">
        <v>7347</v>
      </c>
    </row>
    <row r="407" spans="1:12" s="34" customFormat="1" ht="15.75" x14ac:dyDescent="0.25">
      <c r="A407" s="27">
        <v>400</v>
      </c>
      <c r="B407" s="111"/>
      <c r="C407" s="28"/>
      <c r="D407" s="29"/>
      <c r="E407" s="28"/>
      <c r="F407" s="28"/>
      <c r="G407" s="28"/>
      <c r="H407" s="28"/>
      <c r="I407" s="31"/>
      <c r="J407" s="35"/>
      <c r="K407" s="33" t="s">
        <v>7347</v>
      </c>
      <c r="L407" s="33" t="s">
        <v>7347</v>
      </c>
    </row>
    <row r="408" spans="1:12" s="34" customFormat="1" ht="15.75" x14ac:dyDescent="0.25">
      <c r="A408" s="27">
        <v>401</v>
      </c>
      <c r="B408" s="111"/>
      <c r="C408" s="28"/>
      <c r="D408" s="29"/>
      <c r="E408" s="28"/>
      <c r="F408" s="28"/>
      <c r="G408" s="28"/>
      <c r="H408" s="28"/>
      <c r="I408" s="31"/>
      <c r="J408" s="35"/>
      <c r="K408" s="33" t="s">
        <v>7347</v>
      </c>
      <c r="L408" s="33" t="s">
        <v>7347</v>
      </c>
    </row>
    <row r="409" spans="1:12" s="34" customFormat="1" ht="15.75" x14ac:dyDescent="0.25">
      <c r="A409" s="27">
        <v>402</v>
      </c>
      <c r="B409" s="111"/>
      <c r="C409" s="28"/>
      <c r="D409" s="29"/>
      <c r="E409" s="28"/>
      <c r="F409" s="28"/>
      <c r="G409" s="28"/>
      <c r="H409" s="28"/>
      <c r="I409" s="31"/>
      <c r="J409" s="35"/>
      <c r="K409" s="33" t="s">
        <v>7347</v>
      </c>
      <c r="L409" s="33" t="s">
        <v>7347</v>
      </c>
    </row>
    <row r="410" spans="1:12" s="34" customFormat="1" ht="15.75" x14ac:dyDescent="0.25">
      <c r="A410" s="27">
        <v>403</v>
      </c>
      <c r="B410" s="111"/>
      <c r="C410" s="28"/>
      <c r="D410" s="29"/>
      <c r="E410" s="28"/>
      <c r="F410" s="28"/>
      <c r="G410" s="28"/>
      <c r="H410" s="28"/>
      <c r="I410" s="31"/>
      <c r="J410" s="35"/>
      <c r="K410" s="33" t="s">
        <v>7347</v>
      </c>
      <c r="L410" s="33" t="s">
        <v>7347</v>
      </c>
    </row>
    <row r="411" spans="1:12" s="34" customFormat="1" ht="15.75" x14ac:dyDescent="0.25">
      <c r="A411" s="27">
        <v>404</v>
      </c>
      <c r="B411" s="111"/>
      <c r="C411" s="28"/>
      <c r="D411" s="29"/>
      <c r="E411" s="28"/>
      <c r="F411" s="28"/>
      <c r="G411" s="28"/>
      <c r="H411" s="28"/>
      <c r="I411" s="31"/>
      <c r="J411" s="35"/>
      <c r="K411" s="33" t="s">
        <v>7347</v>
      </c>
      <c r="L411" s="33" t="s">
        <v>7347</v>
      </c>
    </row>
    <row r="412" spans="1:12" s="34" customFormat="1" ht="15.75" x14ac:dyDescent="0.25">
      <c r="A412" s="27">
        <v>405</v>
      </c>
      <c r="B412" s="111"/>
      <c r="C412" s="28"/>
      <c r="D412" s="29"/>
      <c r="E412" s="28"/>
      <c r="F412" s="28"/>
      <c r="G412" s="28"/>
      <c r="H412" s="28"/>
      <c r="I412" s="31"/>
      <c r="J412" s="35"/>
      <c r="K412" s="33" t="s">
        <v>7347</v>
      </c>
      <c r="L412" s="33" t="s">
        <v>7347</v>
      </c>
    </row>
    <row r="413" spans="1:12" s="34" customFormat="1" ht="15.75" x14ac:dyDescent="0.25">
      <c r="A413" s="27">
        <v>406</v>
      </c>
      <c r="B413" s="111"/>
      <c r="C413" s="28"/>
      <c r="D413" s="29"/>
      <c r="E413" s="28"/>
      <c r="F413" s="28"/>
      <c r="G413" s="28"/>
      <c r="H413" s="28"/>
      <c r="I413" s="31"/>
      <c r="J413" s="35"/>
      <c r="K413" s="33" t="s">
        <v>7347</v>
      </c>
      <c r="L413" s="33" t="s">
        <v>7347</v>
      </c>
    </row>
    <row r="414" spans="1:12" s="34" customFormat="1" ht="15.75" x14ac:dyDescent="0.25">
      <c r="A414" s="27">
        <v>407</v>
      </c>
      <c r="B414" s="111"/>
      <c r="C414" s="28"/>
      <c r="D414" s="29"/>
      <c r="E414" s="28"/>
      <c r="F414" s="28"/>
      <c r="G414" s="28"/>
      <c r="H414" s="28"/>
      <c r="I414" s="31"/>
      <c r="J414" s="35"/>
      <c r="K414" s="33" t="s">
        <v>7347</v>
      </c>
      <c r="L414" s="33" t="s">
        <v>7347</v>
      </c>
    </row>
    <row r="415" spans="1:12" s="34" customFormat="1" ht="15.75" x14ac:dyDescent="0.25">
      <c r="A415" s="27">
        <v>408</v>
      </c>
      <c r="B415" s="111"/>
      <c r="C415" s="28"/>
      <c r="D415" s="29"/>
      <c r="E415" s="28"/>
      <c r="F415" s="28"/>
      <c r="G415" s="28"/>
      <c r="H415" s="28"/>
      <c r="I415" s="31"/>
      <c r="J415" s="35"/>
      <c r="K415" s="33" t="s">
        <v>7347</v>
      </c>
      <c r="L415" s="33" t="s">
        <v>7347</v>
      </c>
    </row>
    <row r="416" spans="1:12" s="34" customFormat="1" ht="15.75" x14ac:dyDescent="0.25">
      <c r="A416" s="27">
        <v>409</v>
      </c>
      <c r="B416" s="111"/>
      <c r="C416" s="28"/>
      <c r="D416" s="29"/>
      <c r="E416" s="28"/>
      <c r="F416" s="28"/>
      <c r="G416" s="28"/>
      <c r="H416" s="28"/>
      <c r="I416" s="31"/>
      <c r="J416" s="35"/>
      <c r="K416" s="33" t="s">
        <v>7347</v>
      </c>
      <c r="L416" s="33" t="s">
        <v>7347</v>
      </c>
    </row>
    <row r="417" spans="1:12" s="34" customFormat="1" ht="15.75" x14ac:dyDescent="0.25">
      <c r="A417" s="27">
        <v>410</v>
      </c>
      <c r="B417" s="111"/>
      <c r="C417" s="28"/>
      <c r="D417" s="29"/>
      <c r="E417" s="28"/>
      <c r="F417" s="28"/>
      <c r="G417" s="28"/>
      <c r="H417" s="28"/>
      <c r="I417" s="31"/>
      <c r="J417" s="35"/>
      <c r="K417" s="33" t="s">
        <v>7347</v>
      </c>
      <c r="L417" s="33" t="s">
        <v>7347</v>
      </c>
    </row>
    <row r="418" spans="1:12" s="34" customFormat="1" ht="15.75" x14ac:dyDescent="0.25">
      <c r="A418" s="27">
        <v>411</v>
      </c>
      <c r="B418" s="111"/>
      <c r="C418" s="28"/>
      <c r="D418" s="29"/>
      <c r="E418" s="28"/>
      <c r="F418" s="28"/>
      <c r="G418" s="28"/>
      <c r="H418" s="28"/>
      <c r="I418" s="31"/>
      <c r="J418" s="35"/>
      <c r="K418" s="33" t="s">
        <v>7347</v>
      </c>
      <c r="L418" s="33" t="s">
        <v>7347</v>
      </c>
    </row>
    <row r="419" spans="1:12" s="34" customFormat="1" ht="15.75" x14ac:dyDescent="0.25">
      <c r="A419" s="27">
        <v>412</v>
      </c>
      <c r="B419" s="111"/>
      <c r="C419" s="28"/>
      <c r="D419" s="29"/>
      <c r="E419" s="28"/>
      <c r="F419" s="28"/>
      <c r="G419" s="28"/>
      <c r="H419" s="28"/>
      <c r="I419" s="31"/>
      <c r="J419" s="35"/>
      <c r="K419" s="33" t="s">
        <v>7347</v>
      </c>
      <c r="L419" s="33" t="s">
        <v>7347</v>
      </c>
    </row>
    <row r="420" spans="1:12" s="34" customFormat="1" ht="15.75" x14ac:dyDescent="0.25">
      <c r="A420" s="27">
        <v>413</v>
      </c>
      <c r="B420" s="111"/>
      <c r="C420" s="28"/>
      <c r="D420" s="29"/>
      <c r="E420" s="28"/>
      <c r="F420" s="28"/>
      <c r="G420" s="28"/>
      <c r="H420" s="28"/>
      <c r="I420" s="31"/>
      <c r="J420" s="35"/>
      <c r="K420" s="33" t="s">
        <v>7347</v>
      </c>
      <c r="L420" s="33" t="s">
        <v>7347</v>
      </c>
    </row>
    <row r="421" spans="1:12" s="34" customFormat="1" ht="15.75" x14ac:dyDescent="0.25">
      <c r="A421" s="27">
        <v>414</v>
      </c>
      <c r="B421" s="111"/>
      <c r="C421" s="28"/>
      <c r="D421" s="29"/>
      <c r="E421" s="28"/>
      <c r="F421" s="28"/>
      <c r="G421" s="28"/>
      <c r="H421" s="28"/>
      <c r="I421" s="31"/>
      <c r="J421" s="35"/>
      <c r="K421" s="33" t="s">
        <v>7347</v>
      </c>
      <c r="L421" s="33" t="s">
        <v>7347</v>
      </c>
    </row>
    <row r="422" spans="1:12" s="34" customFormat="1" ht="15.75" x14ac:dyDescent="0.25">
      <c r="A422" s="27">
        <v>415</v>
      </c>
      <c r="B422" s="111"/>
      <c r="C422" s="28"/>
      <c r="D422" s="29"/>
      <c r="E422" s="28"/>
      <c r="F422" s="28"/>
      <c r="G422" s="28"/>
      <c r="H422" s="28"/>
      <c r="I422" s="31"/>
      <c r="J422" s="35"/>
      <c r="K422" s="33" t="s">
        <v>7347</v>
      </c>
      <c r="L422" s="33" t="s">
        <v>7347</v>
      </c>
    </row>
    <row r="423" spans="1:12" s="34" customFormat="1" ht="15.75" x14ac:dyDescent="0.25">
      <c r="A423" s="27">
        <v>416</v>
      </c>
      <c r="B423" s="111"/>
      <c r="C423" s="28"/>
      <c r="D423" s="29"/>
      <c r="E423" s="28"/>
      <c r="F423" s="28"/>
      <c r="G423" s="28"/>
      <c r="H423" s="28"/>
      <c r="I423" s="31"/>
      <c r="J423" s="35"/>
      <c r="K423" s="33" t="s">
        <v>7347</v>
      </c>
      <c r="L423" s="33" t="s">
        <v>7347</v>
      </c>
    </row>
    <row r="424" spans="1:12" s="34" customFormat="1" ht="15.75" x14ac:dyDescent="0.25">
      <c r="A424" s="27">
        <v>417</v>
      </c>
      <c r="B424" s="111"/>
      <c r="C424" s="28"/>
      <c r="D424" s="29"/>
      <c r="E424" s="28"/>
      <c r="F424" s="28"/>
      <c r="G424" s="28"/>
      <c r="H424" s="28"/>
      <c r="I424" s="31"/>
      <c r="J424" s="35"/>
      <c r="K424" s="33" t="s">
        <v>7347</v>
      </c>
      <c r="L424" s="33" t="s">
        <v>7347</v>
      </c>
    </row>
    <row r="425" spans="1:12" s="34" customFormat="1" ht="15.75" x14ac:dyDescent="0.25">
      <c r="A425" s="27">
        <v>418</v>
      </c>
      <c r="B425" s="111"/>
      <c r="C425" s="28"/>
      <c r="D425" s="29"/>
      <c r="E425" s="28"/>
      <c r="F425" s="28"/>
      <c r="G425" s="28"/>
      <c r="H425" s="28"/>
      <c r="I425" s="31"/>
      <c r="J425" s="35"/>
      <c r="K425" s="33" t="s">
        <v>7347</v>
      </c>
      <c r="L425" s="33" t="s">
        <v>7347</v>
      </c>
    </row>
    <row r="426" spans="1:12" s="34" customFormat="1" ht="15.75" x14ac:dyDescent="0.25">
      <c r="A426" s="27">
        <v>419</v>
      </c>
      <c r="B426" s="111"/>
      <c r="C426" s="28"/>
      <c r="D426" s="29"/>
      <c r="E426" s="28"/>
      <c r="F426" s="28"/>
      <c r="G426" s="28"/>
      <c r="H426" s="28"/>
      <c r="I426" s="31"/>
      <c r="J426" s="35"/>
      <c r="K426" s="33" t="s">
        <v>7347</v>
      </c>
      <c r="L426" s="33" t="s">
        <v>7347</v>
      </c>
    </row>
    <row r="427" spans="1:12" s="34" customFormat="1" ht="15.75" x14ac:dyDescent="0.25">
      <c r="A427" s="27">
        <v>420</v>
      </c>
      <c r="B427" s="111"/>
      <c r="C427" s="28"/>
      <c r="D427" s="29"/>
      <c r="E427" s="28"/>
      <c r="F427" s="28"/>
      <c r="G427" s="28"/>
      <c r="H427" s="28"/>
      <c r="I427" s="31"/>
      <c r="J427" s="35"/>
      <c r="K427" s="33" t="s">
        <v>7347</v>
      </c>
      <c r="L427" s="33" t="s">
        <v>7347</v>
      </c>
    </row>
    <row r="428" spans="1:12" s="34" customFormat="1" ht="15.75" x14ac:dyDescent="0.25">
      <c r="A428" s="27">
        <v>421</v>
      </c>
      <c r="B428" s="111"/>
      <c r="C428" s="28"/>
      <c r="D428" s="29"/>
      <c r="E428" s="28"/>
      <c r="F428" s="28"/>
      <c r="G428" s="28"/>
      <c r="H428" s="28"/>
      <c r="I428" s="31"/>
      <c r="J428" s="35"/>
      <c r="K428" s="33" t="s">
        <v>7347</v>
      </c>
      <c r="L428" s="33" t="s">
        <v>7347</v>
      </c>
    </row>
    <row r="429" spans="1:12" s="34" customFormat="1" ht="15.75" x14ac:dyDescent="0.25">
      <c r="A429" s="27">
        <v>422</v>
      </c>
      <c r="B429" s="111"/>
      <c r="C429" s="28"/>
      <c r="D429" s="29"/>
      <c r="E429" s="28"/>
      <c r="F429" s="28"/>
      <c r="G429" s="28"/>
      <c r="H429" s="28"/>
      <c r="I429" s="31"/>
      <c r="J429" s="35"/>
      <c r="K429" s="33" t="s">
        <v>7347</v>
      </c>
      <c r="L429" s="33" t="s">
        <v>7347</v>
      </c>
    </row>
    <row r="430" spans="1:12" s="34" customFormat="1" ht="15.75" x14ac:dyDescent="0.25">
      <c r="A430" s="27">
        <v>423</v>
      </c>
      <c r="B430" s="111"/>
      <c r="C430" s="28"/>
      <c r="D430" s="29"/>
      <c r="E430" s="28"/>
      <c r="F430" s="28"/>
      <c r="G430" s="28"/>
      <c r="H430" s="28"/>
      <c r="I430" s="31"/>
      <c r="J430" s="35"/>
      <c r="K430" s="33" t="s">
        <v>7347</v>
      </c>
      <c r="L430" s="33" t="s">
        <v>7347</v>
      </c>
    </row>
    <row r="431" spans="1:12" s="34" customFormat="1" ht="15.75" x14ac:dyDescent="0.25">
      <c r="A431" s="27">
        <v>424</v>
      </c>
      <c r="B431" s="111"/>
      <c r="C431" s="28"/>
      <c r="D431" s="29"/>
      <c r="E431" s="28"/>
      <c r="F431" s="28"/>
      <c r="G431" s="28"/>
      <c r="H431" s="28"/>
      <c r="I431" s="31"/>
      <c r="J431" s="35"/>
      <c r="K431" s="33" t="s">
        <v>7347</v>
      </c>
      <c r="L431" s="33" t="s">
        <v>7347</v>
      </c>
    </row>
    <row r="432" spans="1:12" s="34" customFormat="1" ht="15.75" x14ac:dyDescent="0.25">
      <c r="A432" s="27">
        <v>425</v>
      </c>
      <c r="B432" s="111"/>
      <c r="C432" s="28"/>
      <c r="D432" s="29"/>
      <c r="E432" s="28"/>
      <c r="F432" s="28"/>
      <c r="G432" s="28"/>
      <c r="H432" s="28"/>
      <c r="I432" s="31"/>
      <c r="J432" s="35"/>
      <c r="K432" s="33" t="s">
        <v>7347</v>
      </c>
      <c r="L432" s="33" t="s">
        <v>7347</v>
      </c>
    </row>
    <row r="433" spans="1:12" s="34" customFormat="1" ht="15.75" x14ac:dyDescent="0.25">
      <c r="A433" s="27">
        <v>426</v>
      </c>
      <c r="B433" s="111"/>
      <c r="C433" s="28"/>
      <c r="D433" s="29"/>
      <c r="E433" s="28"/>
      <c r="F433" s="28"/>
      <c r="G433" s="28"/>
      <c r="H433" s="28"/>
      <c r="I433" s="31"/>
      <c r="J433" s="35"/>
      <c r="K433" s="33" t="s">
        <v>7347</v>
      </c>
      <c r="L433" s="33" t="s">
        <v>7347</v>
      </c>
    </row>
    <row r="434" spans="1:12" s="34" customFormat="1" ht="15.75" x14ac:dyDescent="0.25">
      <c r="A434" s="27">
        <v>427</v>
      </c>
      <c r="B434" s="111"/>
      <c r="C434" s="28"/>
      <c r="D434" s="29"/>
      <c r="E434" s="28"/>
      <c r="F434" s="28"/>
      <c r="G434" s="28"/>
      <c r="H434" s="28"/>
      <c r="I434" s="31"/>
      <c r="J434" s="35"/>
      <c r="K434" s="33" t="s">
        <v>7347</v>
      </c>
      <c r="L434" s="33" t="s">
        <v>7347</v>
      </c>
    </row>
    <row r="435" spans="1:12" s="34" customFormat="1" ht="15.75" x14ac:dyDescent="0.25">
      <c r="A435" s="27">
        <v>428</v>
      </c>
      <c r="B435" s="111"/>
      <c r="C435" s="28"/>
      <c r="D435" s="29"/>
      <c r="E435" s="28"/>
      <c r="F435" s="28"/>
      <c r="G435" s="28"/>
      <c r="H435" s="28"/>
      <c r="I435" s="31"/>
      <c r="J435" s="35"/>
      <c r="K435" s="33" t="s">
        <v>7347</v>
      </c>
      <c r="L435" s="33" t="s">
        <v>7347</v>
      </c>
    </row>
    <row r="436" spans="1:12" s="34" customFormat="1" ht="15.75" x14ac:dyDescent="0.25">
      <c r="A436" s="27">
        <v>429</v>
      </c>
      <c r="B436" s="111"/>
      <c r="C436" s="28"/>
      <c r="D436" s="29"/>
      <c r="E436" s="28"/>
      <c r="F436" s="28"/>
      <c r="G436" s="28"/>
      <c r="H436" s="28"/>
      <c r="I436" s="31"/>
      <c r="J436" s="35"/>
      <c r="K436" s="33" t="s">
        <v>7347</v>
      </c>
      <c r="L436" s="33" t="s">
        <v>7347</v>
      </c>
    </row>
    <row r="437" spans="1:12" s="34" customFormat="1" ht="15.75" x14ac:dyDescent="0.25">
      <c r="A437" s="27">
        <v>430</v>
      </c>
      <c r="B437" s="111"/>
      <c r="C437" s="28"/>
      <c r="D437" s="29"/>
      <c r="E437" s="28"/>
      <c r="F437" s="28"/>
      <c r="G437" s="28"/>
      <c r="H437" s="28"/>
      <c r="I437" s="31"/>
      <c r="J437" s="35"/>
      <c r="K437" s="33" t="s">
        <v>7347</v>
      </c>
      <c r="L437" s="33" t="s">
        <v>7347</v>
      </c>
    </row>
    <row r="438" spans="1:12" s="34" customFormat="1" ht="15.75" x14ac:dyDescent="0.25">
      <c r="A438" s="27">
        <v>431</v>
      </c>
      <c r="B438" s="111"/>
      <c r="C438" s="28"/>
      <c r="D438" s="29"/>
      <c r="E438" s="28"/>
      <c r="F438" s="28"/>
      <c r="G438" s="28"/>
      <c r="H438" s="28"/>
      <c r="I438" s="31"/>
      <c r="J438" s="35"/>
      <c r="K438" s="33" t="s">
        <v>7347</v>
      </c>
      <c r="L438" s="33" t="s">
        <v>7347</v>
      </c>
    </row>
    <row r="439" spans="1:12" s="34" customFormat="1" ht="15.75" x14ac:dyDescent="0.25">
      <c r="A439" s="27">
        <v>432</v>
      </c>
      <c r="B439" s="111"/>
      <c r="C439" s="28"/>
      <c r="D439" s="29"/>
      <c r="E439" s="28"/>
      <c r="F439" s="28"/>
      <c r="G439" s="28"/>
      <c r="H439" s="28"/>
      <c r="I439" s="31"/>
      <c r="J439" s="35"/>
      <c r="K439" s="33" t="s">
        <v>7347</v>
      </c>
      <c r="L439" s="33" t="s">
        <v>7347</v>
      </c>
    </row>
    <row r="440" spans="1:12" s="34" customFormat="1" ht="15.75" x14ac:dyDescent="0.25">
      <c r="A440" s="27">
        <v>433</v>
      </c>
      <c r="B440" s="111"/>
      <c r="C440" s="28"/>
      <c r="D440" s="29"/>
      <c r="E440" s="28"/>
      <c r="F440" s="28"/>
      <c r="G440" s="28"/>
      <c r="H440" s="28"/>
      <c r="I440" s="31"/>
      <c r="J440" s="35"/>
      <c r="K440" s="33" t="s">
        <v>7347</v>
      </c>
      <c r="L440" s="33" t="s">
        <v>7347</v>
      </c>
    </row>
    <row r="441" spans="1:12" s="34" customFormat="1" ht="15.75" x14ac:dyDescent="0.25">
      <c r="A441" s="27">
        <v>434</v>
      </c>
      <c r="B441" s="111"/>
      <c r="C441" s="28"/>
      <c r="D441" s="29"/>
      <c r="E441" s="28"/>
      <c r="F441" s="28"/>
      <c r="G441" s="28"/>
      <c r="H441" s="28"/>
      <c r="I441" s="31"/>
      <c r="J441" s="35"/>
      <c r="K441" s="33" t="s">
        <v>7347</v>
      </c>
      <c r="L441" s="33" t="s">
        <v>7347</v>
      </c>
    </row>
    <row r="442" spans="1:12" s="34" customFormat="1" ht="15.75" x14ac:dyDescent="0.25">
      <c r="A442" s="27">
        <v>435</v>
      </c>
      <c r="B442" s="111"/>
      <c r="C442" s="28"/>
      <c r="D442" s="29"/>
      <c r="E442" s="28"/>
      <c r="F442" s="28"/>
      <c r="G442" s="28"/>
      <c r="H442" s="28"/>
      <c r="I442" s="31"/>
      <c r="J442" s="35"/>
      <c r="K442" s="33" t="s">
        <v>7347</v>
      </c>
      <c r="L442" s="33" t="s">
        <v>7347</v>
      </c>
    </row>
    <row r="443" spans="1:12" s="34" customFormat="1" ht="15.75" x14ac:dyDescent="0.25">
      <c r="A443" s="27">
        <v>436</v>
      </c>
      <c r="B443" s="111"/>
      <c r="C443" s="28"/>
      <c r="D443" s="29"/>
      <c r="E443" s="28"/>
      <c r="F443" s="28"/>
      <c r="G443" s="28"/>
      <c r="H443" s="28"/>
      <c r="I443" s="31"/>
      <c r="J443" s="35"/>
      <c r="K443" s="33" t="s">
        <v>7347</v>
      </c>
      <c r="L443" s="33" t="s">
        <v>7347</v>
      </c>
    </row>
    <row r="444" spans="1:12" s="34" customFormat="1" ht="15.75" x14ac:dyDescent="0.25">
      <c r="A444" s="27">
        <v>437</v>
      </c>
      <c r="B444" s="111"/>
      <c r="C444" s="28"/>
      <c r="D444" s="29"/>
      <c r="E444" s="28"/>
      <c r="F444" s="28"/>
      <c r="G444" s="28"/>
      <c r="H444" s="28"/>
      <c r="I444" s="31"/>
      <c r="J444" s="35"/>
      <c r="K444" s="33" t="s">
        <v>7347</v>
      </c>
      <c r="L444" s="33" t="s">
        <v>7347</v>
      </c>
    </row>
    <row r="445" spans="1:12" s="34" customFormat="1" ht="15.75" x14ac:dyDescent="0.25">
      <c r="A445" s="27">
        <v>438</v>
      </c>
      <c r="B445" s="111"/>
      <c r="C445" s="28"/>
      <c r="D445" s="29"/>
      <c r="E445" s="28"/>
      <c r="F445" s="28"/>
      <c r="G445" s="28"/>
      <c r="H445" s="28"/>
      <c r="I445" s="31"/>
      <c r="J445" s="35"/>
      <c r="K445" s="33" t="s">
        <v>7347</v>
      </c>
      <c r="L445" s="33" t="s">
        <v>7347</v>
      </c>
    </row>
    <row r="446" spans="1:12" s="34" customFormat="1" ht="15.75" x14ac:dyDescent="0.25">
      <c r="A446" s="27">
        <v>439</v>
      </c>
      <c r="B446" s="111"/>
      <c r="C446" s="28"/>
      <c r="D446" s="29"/>
      <c r="E446" s="28"/>
      <c r="F446" s="28"/>
      <c r="G446" s="28"/>
      <c r="H446" s="28"/>
      <c r="I446" s="31"/>
      <c r="J446" s="35"/>
      <c r="K446" s="33" t="s">
        <v>7347</v>
      </c>
      <c r="L446" s="33" t="s">
        <v>7347</v>
      </c>
    </row>
    <row r="447" spans="1:12" s="34" customFormat="1" ht="15.75" x14ac:dyDescent="0.25">
      <c r="A447" s="27">
        <v>440</v>
      </c>
      <c r="B447" s="111"/>
      <c r="C447" s="28"/>
      <c r="D447" s="29"/>
      <c r="E447" s="28"/>
      <c r="F447" s="28"/>
      <c r="G447" s="28"/>
      <c r="H447" s="28"/>
      <c r="I447" s="31"/>
      <c r="J447" s="35"/>
      <c r="K447" s="33" t="s">
        <v>7347</v>
      </c>
      <c r="L447" s="33" t="s">
        <v>7347</v>
      </c>
    </row>
    <row r="448" spans="1:12" s="34" customFormat="1" ht="15.75" x14ac:dyDescent="0.25">
      <c r="A448" s="27">
        <v>441</v>
      </c>
      <c r="B448" s="111"/>
      <c r="C448" s="28"/>
      <c r="D448" s="29"/>
      <c r="E448" s="28"/>
      <c r="F448" s="28"/>
      <c r="G448" s="28"/>
      <c r="H448" s="28"/>
      <c r="I448" s="31"/>
      <c r="J448" s="35"/>
      <c r="K448" s="33" t="s">
        <v>7347</v>
      </c>
      <c r="L448" s="33" t="s">
        <v>7347</v>
      </c>
    </row>
    <row r="449" spans="1:12" s="34" customFormat="1" ht="15.75" x14ac:dyDescent="0.25">
      <c r="A449" s="27">
        <v>442</v>
      </c>
      <c r="B449" s="111"/>
      <c r="C449" s="28"/>
      <c r="D449" s="29"/>
      <c r="E449" s="28"/>
      <c r="F449" s="28"/>
      <c r="G449" s="28"/>
      <c r="H449" s="28"/>
      <c r="I449" s="31"/>
      <c r="J449" s="35"/>
      <c r="K449" s="33" t="s">
        <v>7347</v>
      </c>
      <c r="L449" s="33" t="s">
        <v>7347</v>
      </c>
    </row>
    <row r="450" spans="1:12" s="34" customFormat="1" ht="15.75" x14ac:dyDescent="0.25">
      <c r="A450" s="27">
        <v>443</v>
      </c>
      <c r="B450" s="111"/>
      <c r="C450" s="28"/>
      <c r="D450" s="29"/>
      <c r="E450" s="28"/>
      <c r="F450" s="28"/>
      <c r="G450" s="28"/>
      <c r="H450" s="28"/>
      <c r="I450" s="31"/>
      <c r="J450" s="35"/>
      <c r="K450" s="33" t="s">
        <v>7347</v>
      </c>
      <c r="L450" s="33" t="s">
        <v>7347</v>
      </c>
    </row>
    <row r="451" spans="1:12" s="34" customFormat="1" ht="15.75" x14ac:dyDescent="0.25">
      <c r="A451" s="27">
        <v>444</v>
      </c>
      <c r="B451" s="111"/>
      <c r="C451" s="28"/>
      <c r="D451" s="29"/>
      <c r="E451" s="28"/>
      <c r="F451" s="28"/>
      <c r="G451" s="28"/>
      <c r="H451" s="28"/>
      <c r="I451" s="31"/>
      <c r="J451" s="35"/>
      <c r="K451" s="33" t="s">
        <v>7347</v>
      </c>
      <c r="L451" s="33" t="s">
        <v>7347</v>
      </c>
    </row>
    <row r="452" spans="1:12" s="34" customFormat="1" ht="15.75" x14ac:dyDescent="0.25">
      <c r="A452" s="27">
        <v>445</v>
      </c>
      <c r="B452" s="111"/>
      <c r="C452" s="28"/>
      <c r="D452" s="29"/>
      <c r="E452" s="28"/>
      <c r="F452" s="28"/>
      <c r="G452" s="28"/>
      <c r="H452" s="28"/>
      <c r="I452" s="31"/>
      <c r="J452" s="35"/>
      <c r="K452" s="33" t="s">
        <v>7347</v>
      </c>
      <c r="L452" s="33" t="s">
        <v>7347</v>
      </c>
    </row>
    <row r="453" spans="1:12" s="34" customFormat="1" ht="15.75" x14ac:dyDescent="0.25">
      <c r="A453" s="27">
        <v>446</v>
      </c>
      <c r="B453" s="111"/>
      <c r="C453" s="28"/>
      <c r="D453" s="29"/>
      <c r="E453" s="28"/>
      <c r="F453" s="28"/>
      <c r="G453" s="28"/>
      <c r="H453" s="28"/>
      <c r="I453" s="31"/>
      <c r="J453" s="35"/>
      <c r="K453" s="33" t="s">
        <v>7347</v>
      </c>
      <c r="L453" s="33" t="s">
        <v>7347</v>
      </c>
    </row>
    <row r="454" spans="1:12" s="34" customFormat="1" ht="15.75" x14ac:dyDescent="0.25">
      <c r="A454" s="27">
        <v>447</v>
      </c>
      <c r="B454" s="111"/>
      <c r="C454" s="28"/>
      <c r="D454" s="29"/>
      <c r="E454" s="28"/>
      <c r="F454" s="28"/>
      <c r="G454" s="28"/>
      <c r="H454" s="28"/>
      <c r="I454" s="31"/>
      <c r="J454" s="35"/>
      <c r="K454" s="33" t="s">
        <v>7347</v>
      </c>
      <c r="L454" s="33" t="s">
        <v>7347</v>
      </c>
    </row>
    <row r="455" spans="1:12" s="34" customFormat="1" ht="15.75" x14ac:dyDescent="0.25">
      <c r="A455" s="27">
        <v>448</v>
      </c>
      <c r="B455" s="111"/>
      <c r="C455" s="28"/>
      <c r="D455" s="29"/>
      <c r="E455" s="28"/>
      <c r="F455" s="28"/>
      <c r="G455" s="28"/>
      <c r="H455" s="28"/>
      <c r="I455" s="31"/>
      <c r="J455" s="35"/>
      <c r="K455" s="33" t="s">
        <v>7347</v>
      </c>
      <c r="L455" s="33" t="s">
        <v>7347</v>
      </c>
    </row>
    <row r="456" spans="1:12" s="34" customFormat="1" ht="15.75" x14ac:dyDescent="0.25">
      <c r="A456" s="27">
        <v>449</v>
      </c>
      <c r="B456" s="111"/>
      <c r="C456" s="28"/>
      <c r="D456" s="29"/>
      <c r="E456" s="28"/>
      <c r="F456" s="28"/>
      <c r="G456" s="28"/>
      <c r="H456" s="28"/>
      <c r="I456" s="31"/>
      <c r="J456" s="35"/>
      <c r="K456" s="33" t="s">
        <v>7347</v>
      </c>
      <c r="L456" s="33" t="s">
        <v>7347</v>
      </c>
    </row>
    <row r="457" spans="1:12" s="34" customFormat="1" ht="15.75" x14ac:dyDescent="0.25">
      <c r="A457" s="27">
        <v>450</v>
      </c>
      <c r="B457" s="111"/>
      <c r="C457" s="28"/>
      <c r="D457" s="29"/>
      <c r="E457" s="28"/>
      <c r="F457" s="28"/>
      <c r="G457" s="28"/>
      <c r="H457" s="28"/>
      <c r="I457" s="31"/>
      <c r="J457" s="35"/>
      <c r="K457" s="33" t="s">
        <v>7347</v>
      </c>
      <c r="L457" s="33" t="s">
        <v>7347</v>
      </c>
    </row>
    <row r="458" spans="1:12" s="34" customFormat="1" ht="15.75" x14ac:dyDescent="0.25">
      <c r="A458" s="27">
        <v>451</v>
      </c>
      <c r="B458" s="111"/>
      <c r="C458" s="28"/>
      <c r="D458" s="29"/>
      <c r="E458" s="28"/>
      <c r="F458" s="28"/>
      <c r="G458" s="28"/>
      <c r="H458" s="28"/>
      <c r="I458" s="31"/>
      <c r="J458" s="35"/>
      <c r="K458" s="33" t="s">
        <v>7347</v>
      </c>
      <c r="L458" s="33" t="s">
        <v>7347</v>
      </c>
    </row>
    <row r="459" spans="1:12" s="34" customFormat="1" ht="15.75" x14ac:dyDescent="0.25">
      <c r="A459" s="27">
        <v>452</v>
      </c>
      <c r="B459" s="111"/>
      <c r="C459" s="28"/>
      <c r="D459" s="29"/>
      <c r="E459" s="28"/>
      <c r="F459" s="28"/>
      <c r="G459" s="28"/>
      <c r="H459" s="28"/>
      <c r="I459" s="31"/>
      <c r="J459" s="35"/>
      <c r="K459" s="33" t="s">
        <v>7347</v>
      </c>
      <c r="L459" s="33" t="s">
        <v>7347</v>
      </c>
    </row>
    <row r="460" spans="1:12" s="34" customFormat="1" ht="15.75" x14ac:dyDescent="0.25">
      <c r="A460" s="27">
        <v>453</v>
      </c>
      <c r="B460" s="111"/>
      <c r="C460" s="28"/>
      <c r="D460" s="29"/>
      <c r="E460" s="28"/>
      <c r="F460" s="28"/>
      <c r="G460" s="28"/>
      <c r="H460" s="28"/>
      <c r="I460" s="31"/>
      <c r="J460" s="35"/>
      <c r="K460" s="33" t="s">
        <v>7347</v>
      </c>
      <c r="L460" s="33" t="s">
        <v>7347</v>
      </c>
    </row>
    <row r="461" spans="1:12" s="34" customFormat="1" ht="15.75" x14ac:dyDescent="0.25">
      <c r="A461" s="27">
        <v>454</v>
      </c>
      <c r="B461" s="111"/>
      <c r="C461" s="28"/>
      <c r="D461" s="29"/>
      <c r="E461" s="28"/>
      <c r="F461" s="28"/>
      <c r="G461" s="28"/>
      <c r="H461" s="28"/>
      <c r="I461" s="31"/>
      <c r="J461" s="35"/>
      <c r="K461" s="33" t="s">
        <v>7347</v>
      </c>
      <c r="L461" s="33" t="s">
        <v>7347</v>
      </c>
    </row>
    <row r="462" spans="1:12" s="34" customFormat="1" ht="15.75" x14ac:dyDescent="0.25">
      <c r="A462" s="27">
        <v>455</v>
      </c>
      <c r="B462" s="111"/>
      <c r="C462" s="28"/>
      <c r="D462" s="29"/>
      <c r="E462" s="28"/>
      <c r="F462" s="28"/>
      <c r="G462" s="28"/>
      <c r="H462" s="28"/>
      <c r="I462" s="31"/>
      <c r="J462" s="35"/>
      <c r="K462" s="33" t="s">
        <v>7347</v>
      </c>
      <c r="L462" s="33" t="s">
        <v>7347</v>
      </c>
    </row>
    <row r="463" spans="1:12" s="34" customFormat="1" ht="15.75" x14ac:dyDescent="0.25">
      <c r="A463" s="27">
        <v>456</v>
      </c>
      <c r="B463" s="111"/>
      <c r="C463" s="28"/>
      <c r="D463" s="29"/>
      <c r="E463" s="28"/>
      <c r="F463" s="28"/>
      <c r="G463" s="28"/>
      <c r="H463" s="28"/>
      <c r="I463" s="31"/>
      <c r="J463" s="35"/>
      <c r="K463" s="33" t="s">
        <v>7347</v>
      </c>
      <c r="L463" s="33" t="s">
        <v>7347</v>
      </c>
    </row>
    <row r="464" spans="1:12" s="34" customFormat="1" ht="15.75" x14ac:dyDescent="0.25">
      <c r="A464" s="27">
        <v>457</v>
      </c>
      <c r="B464" s="111"/>
      <c r="C464" s="28"/>
      <c r="D464" s="29"/>
      <c r="E464" s="28"/>
      <c r="F464" s="28"/>
      <c r="G464" s="28"/>
      <c r="H464" s="28"/>
      <c r="I464" s="31"/>
      <c r="J464" s="35"/>
      <c r="K464" s="33" t="s">
        <v>7347</v>
      </c>
      <c r="L464" s="33" t="s">
        <v>7347</v>
      </c>
    </row>
    <row r="465" spans="1:12" s="34" customFormat="1" ht="15.75" x14ac:dyDescent="0.25">
      <c r="A465" s="27">
        <v>458</v>
      </c>
      <c r="B465" s="111"/>
      <c r="C465" s="28"/>
      <c r="D465" s="29"/>
      <c r="E465" s="28"/>
      <c r="F465" s="28"/>
      <c r="G465" s="28"/>
      <c r="H465" s="28"/>
      <c r="I465" s="31"/>
      <c r="J465" s="35"/>
      <c r="K465" s="33" t="s">
        <v>7347</v>
      </c>
      <c r="L465" s="33" t="s">
        <v>7347</v>
      </c>
    </row>
    <row r="466" spans="1:12" s="34" customFormat="1" ht="15.75" x14ac:dyDescent="0.25">
      <c r="A466" s="27">
        <v>459</v>
      </c>
      <c r="B466" s="111"/>
      <c r="C466" s="28"/>
      <c r="D466" s="29"/>
      <c r="E466" s="28"/>
      <c r="F466" s="28"/>
      <c r="G466" s="28"/>
      <c r="H466" s="28"/>
      <c r="I466" s="31"/>
      <c r="J466" s="35"/>
      <c r="K466" s="33" t="s">
        <v>7347</v>
      </c>
      <c r="L466" s="33" t="s">
        <v>7347</v>
      </c>
    </row>
    <row r="467" spans="1:12" s="34" customFormat="1" ht="15.75" x14ac:dyDescent="0.25">
      <c r="A467" s="27">
        <v>460</v>
      </c>
      <c r="B467" s="111"/>
      <c r="C467" s="28"/>
      <c r="D467" s="29"/>
      <c r="E467" s="28"/>
      <c r="F467" s="28"/>
      <c r="G467" s="28"/>
      <c r="H467" s="28"/>
      <c r="I467" s="31"/>
      <c r="J467" s="35"/>
      <c r="K467" s="33" t="s">
        <v>7347</v>
      </c>
      <c r="L467" s="33" t="s">
        <v>7347</v>
      </c>
    </row>
    <row r="468" spans="1:12" s="34" customFormat="1" ht="15.75" x14ac:dyDescent="0.25">
      <c r="A468" s="27">
        <v>461</v>
      </c>
      <c r="B468" s="111"/>
      <c r="C468" s="28"/>
      <c r="D468" s="29"/>
      <c r="E468" s="28"/>
      <c r="F468" s="28"/>
      <c r="G468" s="28"/>
      <c r="H468" s="28"/>
      <c r="I468" s="31"/>
      <c r="J468" s="35"/>
      <c r="K468" s="33" t="s">
        <v>7347</v>
      </c>
      <c r="L468" s="33" t="s">
        <v>7347</v>
      </c>
    </row>
    <row r="469" spans="1:12" s="34" customFormat="1" ht="15.75" x14ac:dyDescent="0.25">
      <c r="A469" s="27">
        <v>462</v>
      </c>
      <c r="B469" s="111"/>
      <c r="C469" s="28"/>
      <c r="D469" s="29"/>
      <c r="E469" s="28"/>
      <c r="F469" s="28"/>
      <c r="G469" s="28"/>
      <c r="H469" s="28"/>
      <c r="I469" s="31"/>
      <c r="J469" s="35"/>
      <c r="K469" s="33" t="s">
        <v>7347</v>
      </c>
      <c r="L469" s="33" t="s">
        <v>7347</v>
      </c>
    </row>
    <row r="470" spans="1:12" s="34" customFormat="1" ht="15.75" x14ac:dyDescent="0.25">
      <c r="A470" s="27">
        <v>463</v>
      </c>
      <c r="B470" s="111"/>
      <c r="C470" s="28"/>
      <c r="D470" s="29"/>
      <c r="E470" s="28"/>
      <c r="F470" s="28"/>
      <c r="G470" s="28"/>
      <c r="H470" s="28"/>
      <c r="I470" s="31"/>
      <c r="J470" s="35"/>
      <c r="K470" s="33" t="s">
        <v>7347</v>
      </c>
      <c r="L470" s="33" t="s">
        <v>7347</v>
      </c>
    </row>
    <row r="471" spans="1:12" s="34" customFormat="1" ht="15.75" x14ac:dyDescent="0.25">
      <c r="A471" s="27">
        <v>464</v>
      </c>
      <c r="B471" s="111"/>
      <c r="C471" s="28"/>
      <c r="D471" s="29"/>
      <c r="E471" s="28"/>
      <c r="F471" s="28"/>
      <c r="G471" s="28"/>
      <c r="H471" s="28"/>
      <c r="I471" s="31"/>
      <c r="J471" s="35"/>
      <c r="K471" s="33" t="s">
        <v>7347</v>
      </c>
      <c r="L471" s="33" t="s">
        <v>7347</v>
      </c>
    </row>
    <row r="472" spans="1:12" s="34" customFormat="1" ht="15.75" x14ac:dyDescent="0.25">
      <c r="A472" s="27">
        <v>465</v>
      </c>
      <c r="B472" s="111"/>
      <c r="C472" s="28"/>
      <c r="D472" s="29"/>
      <c r="E472" s="28"/>
      <c r="F472" s="28"/>
      <c r="G472" s="28"/>
      <c r="H472" s="28"/>
      <c r="I472" s="31"/>
      <c r="J472" s="35"/>
      <c r="K472" s="33" t="s">
        <v>7347</v>
      </c>
      <c r="L472" s="33" t="s">
        <v>7347</v>
      </c>
    </row>
    <row r="473" spans="1:12" s="34" customFormat="1" ht="15.75" x14ac:dyDescent="0.25">
      <c r="A473" s="27">
        <v>466</v>
      </c>
      <c r="B473" s="111"/>
      <c r="C473" s="28"/>
      <c r="D473" s="29"/>
      <c r="E473" s="28"/>
      <c r="F473" s="28"/>
      <c r="G473" s="28"/>
      <c r="H473" s="28"/>
      <c r="I473" s="31"/>
      <c r="J473" s="35"/>
      <c r="K473" s="33" t="s">
        <v>7347</v>
      </c>
      <c r="L473" s="33" t="s">
        <v>7347</v>
      </c>
    </row>
    <row r="474" spans="1:12" s="34" customFormat="1" ht="15.75" x14ac:dyDescent="0.25">
      <c r="A474" s="27">
        <v>467</v>
      </c>
      <c r="B474" s="111"/>
      <c r="C474" s="28"/>
      <c r="D474" s="29"/>
      <c r="E474" s="28"/>
      <c r="F474" s="28"/>
      <c r="G474" s="28"/>
      <c r="H474" s="28"/>
      <c r="I474" s="31"/>
      <c r="J474" s="35"/>
      <c r="K474" s="33" t="s">
        <v>7347</v>
      </c>
      <c r="L474" s="33" t="s">
        <v>7347</v>
      </c>
    </row>
    <row r="475" spans="1:12" s="34" customFormat="1" ht="15.75" x14ac:dyDescent="0.25">
      <c r="A475" s="27">
        <v>468</v>
      </c>
      <c r="B475" s="111"/>
      <c r="C475" s="28"/>
      <c r="D475" s="29"/>
      <c r="E475" s="28"/>
      <c r="F475" s="28"/>
      <c r="G475" s="28"/>
      <c r="H475" s="28"/>
      <c r="I475" s="31"/>
      <c r="J475" s="35"/>
      <c r="K475" s="33" t="s">
        <v>7347</v>
      </c>
      <c r="L475" s="33" t="s">
        <v>7347</v>
      </c>
    </row>
    <row r="476" spans="1:12" s="34" customFormat="1" ht="15.75" x14ac:dyDescent="0.25">
      <c r="A476" s="27">
        <v>469</v>
      </c>
      <c r="B476" s="111"/>
      <c r="C476" s="28"/>
      <c r="D476" s="29"/>
      <c r="E476" s="28"/>
      <c r="F476" s="28"/>
      <c r="G476" s="28"/>
      <c r="H476" s="28"/>
      <c r="I476" s="31"/>
      <c r="J476" s="35"/>
      <c r="K476" s="33" t="s">
        <v>7347</v>
      </c>
      <c r="L476" s="33" t="s">
        <v>7347</v>
      </c>
    </row>
    <row r="477" spans="1:12" s="34" customFormat="1" ht="15.75" x14ac:dyDescent="0.25">
      <c r="A477" s="27">
        <v>470</v>
      </c>
      <c r="B477" s="111"/>
      <c r="C477" s="28"/>
      <c r="D477" s="29"/>
      <c r="E477" s="28"/>
      <c r="F477" s="28"/>
      <c r="G477" s="28"/>
      <c r="H477" s="28"/>
      <c r="I477" s="31"/>
      <c r="J477" s="35"/>
      <c r="K477" s="33" t="s">
        <v>7347</v>
      </c>
      <c r="L477" s="33" t="s">
        <v>7347</v>
      </c>
    </row>
    <row r="478" spans="1:12" s="34" customFormat="1" ht="15.75" x14ac:dyDescent="0.25">
      <c r="A478" s="27">
        <v>471</v>
      </c>
      <c r="B478" s="111"/>
      <c r="C478" s="28"/>
      <c r="D478" s="29"/>
      <c r="E478" s="28"/>
      <c r="F478" s="28"/>
      <c r="G478" s="28"/>
      <c r="H478" s="28"/>
      <c r="I478" s="31"/>
      <c r="J478" s="35"/>
      <c r="K478" s="33" t="s">
        <v>7347</v>
      </c>
      <c r="L478" s="33" t="s">
        <v>7347</v>
      </c>
    </row>
    <row r="479" spans="1:12" s="34" customFormat="1" ht="15.75" x14ac:dyDescent="0.25">
      <c r="A479" s="27">
        <v>472</v>
      </c>
      <c r="B479" s="111"/>
      <c r="C479" s="28"/>
      <c r="D479" s="29"/>
      <c r="E479" s="28"/>
      <c r="F479" s="28"/>
      <c r="G479" s="28"/>
      <c r="H479" s="28"/>
      <c r="I479" s="31"/>
      <c r="J479" s="35"/>
      <c r="K479" s="33" t="s">
        <v>7347</v>
      </c>
      <c r="L479" s="33" t="s">
        <v>7347</v>
      </c>
    </row>
    <row r="480" spans="1:12" s="34" customFormat="1" ht="15.75" x14ac:dyDescent="0.25">
      <c r="A480" s="27">
        <v>473</v>
      </c>
      <c r="B480" s="111"/>
      <c r="C480" s="28"/>
      <c r="D480" s="29"/>
      <c r="E480" s="28"/>
      <c r="F480" s="28"/>
      <c r="G480" s="28"/>
      <c r="H480" s="28"/>
      <c r="I480" s="31"/>
      <c r="J480" s="35"/>
      <c r="K480" s="33" t="s">
        <v>7347</v>
      </c>
      <c r="L480" s="33" t="s">
        <v>7347</v>
      </c>
    </row>
    <row r="481" spans="1:12" s="34" customFormat="1" ht="15.75" x14ac:dyDescent="0.25">
      <c r="A481" s="27">
        <v>474</v>
      </c>
      <c r="B481" s="111"/>
      <c r="C481" s="28"/>
      <c r="D481" s="29"/>
      <c r="E481" s="28"/>
      <c r="F481" s="28"/>
      <c r="G481" s="28"/>
      <c r="H481" s="28"/>
      <c r="I481" s="31"/>
      <c r="J481" s="35"/>
      <c r="K481" s="33" t="s">
        <v>7347</v>
      </c>
      <c r="L481" s="33" t="s">
        <v>7347</v>
      </c>
    </row>
    <row r="482" spans="1:12" s="34" customFormat="1" ht="15.75" x14ac:dyDescent="0.25">
      <c r="A482" s="27">
        <v>475</v>
      </c>
      <c r="B482" s="111"/>
      <c r="C482" s="28"/>
      <c r="D482" s="29"/>
      <c r="E482" s="28"/>
      <c r="F482" s="28"/>
      <c r="G482" s="28"/>
      <c r="H482" s="28"/>
      <c r="I482" s="31"/>
      <c r="J482" s="35"/>
      <c r="K482" s="33" t="s">
        <v>7347</v>
      </c>
      <c r="L482" s="33" t="s">
        <v>7347</v>
      </c>
    </row>
    <row r="483" spans="1:12" s="34" customFormat="1" ht="15.75" x14ac:dyDescent="0.25">
      <c r="A483" s="27">
        <v>476</v>
      </c>
      <c r="B483" s="111"/>
      <c r="C483" s="28"/>
      <c r="D483" s="29"/>
      <c r="E483" s="28"/>
      <c r="F483" s="28"/>
      <c r="G483" s="28"/>
      <c r="H483" s="28"/>
      <c r="I483" s="31"/>
      <c r="J483" s="35"/>
      <c r="K483" s="33" t="s">
        <v>7347</v>
      </c>
      <c r="L483" s="33" t="s">
        <v>7347</v>
      </c>
    </row>
    <row r="484" spans="1:12" s="34" customFormat="1" ht="15.75" x14ac:dyDescent="0.25">
      <c r="A484" s="27">
        <v>477</v>
      </c>
      <c r="B484" s="111"/>
      <c r="C484" s="28"/>
      <c r="D484" s="29"/>
      <c r="E484" s="28"/>
      <c r="F484" s="28"/>
      <c r="G484" s="28"/>
      <c r="H484" s="28"/>
      <c r="I484" s="31"/>
      <c r="J484" s="35"/>
      <c r="K484" s="33" t="s">
        <v>7347</v>
      </c>
      <c r="L484" s="33" t="s">
        <v>7347</v>
      </c>
    </row>
    <row r="485" spans="1:12" s="34" customFormat="1" ht="15.75" x14ac:dyDescent="0.25">
      <c r="A485" s="27">
        <v>478</v>
      </c>
      <c r="B485" s="111"/>
      <c r="C485" s="28"/>
      <c r="D485" s="29"/>
      <c r="E485" s="28"/>
      <c r="F485" s="28"/>
      <c r="G485" s="28"/>
      <c r="H485" s="28"/>
      <c r="I485" s="31"/>
      <c r="J485" s="35"/>
      <c r="K485" s="33" t="s">
        <v>7347</v>
      </c>
      <c r="L485" s="33" t="s">
        <v>7347</v>
      </c>
    </row>
    <row r="486" spans="1:12" s="34" customFormat="1" ht="15.75" x14ac:dyDescent="0.25">
      <c r="A486" s="27">
        <v>479</v>
      </c>
      <c r="B486" s="111"/>
      <c r="C486" s="28"/>
      <c r="D486" s="29"/>
      <c r="E486" s="28"/>
      <c r="F486" s="28"/>
      <c r="G486" s="28"/>
      <c r="H486" s="28"/>
      <c r="I486" s="31"/>
      <c r="J486" s="35"/>
      <c r="K486" s="33" t="s">
        <v>7347</v>
      </c>
      <c r="L486" s="33" t="s">
        <v>7347</v>
      </c>
    </row>
    <row r="487" spans="1:12" s="34" customFormat="1" ht="15.75" x14ac:dyDescent="0.25">
      <c r="A487" s="27">
        <v>480</v>
      </c>
      <c r="B487" s="111"/>
      <c r="C487" s="28"/>
      <c r="D487" s="29"/>
      <c r="E487" s="28"/>
      <c r="F487" s="28"/>
      <c r="G487" s="28"/>
      <c r="H487" s="28"/>
      <c r="I487" s="31"/>
      <c r="J487" s="35"/>
      <c r="K487" s="33" t="s">
        <v>7347</v>
      </c>
      <c r="L487" s="33" t="s">
        <v>7347</v>
      </c>
    </row>
    <row r="488" spans="1:12" s="34" customFormat="1" ht="15.75" x14ac:dyDescent="0.25">
      <c r="A488" s="27">
        <v>481</v>
      </c>
      <c r="B488" s="111"/>
      <c r="C488" s="28"/>
      <c r="D488" s="29"/>
      <c r="E488" s="28"/>
      <c r="F488" s="28"/>
      <c r="G488" s="28"/>
      <c r="H488" s="28"/>
      <c r="I488" s="31"/>
      <c r="J488" s="35"/>
      <c r="K488" s="33" t="s">
        <v>7347</v>
      </c>
      <c r="L488" s="33" t="s">
        <v>7347</v>
      </c>
    </row>
    <row r="489" spans="1:12" s="34" customFormat="1" ht="15.75" x14ac:dyDescent="0.25">
      <c r="A489" s="27">
        <v>482</v>
      </c>
      <c r="B489" s="111"/>
      <c r="C489" s="28"/>
      <c r="D489" s="29"/>
      <c r="E489" s="28"/>
      <c r="F489" s="28"/>
      <c r="G489" s="28"/>
      <c r="H489" s="28"/>
      <c r="I489" s="31"/>
      <c r="J489" s="35"/>
      <c r="K489" s="33" t="s">
        <v>7347</v>
      </c>
      <c r="L489" s="33" t="s">
        <v>7347</v>
      </c>
    </row>
    <row r="490" spans="1:12" s="34" customFormat="1" ht="15.75" x14ac:dyDescent="0.25">
      <c r="A490" s="27">
        <v>483</v>
      </c>
      <c r="B490" s="111"/>
      <c r="C490" s="28"/>
      <c r="D490" s="29"/>
      <c r="E490" s="28"/>
      <c r="F490" s="28"/>
      <c r="G490" s="28"/>
      <c r="H490" s="28"/>
      <c r="I490" s="31"/>
      <c r="J490" s="35"/>
      <c r="K490" s="33" t="s">
        <v>7347</v>
      </c>
      <c r="L490" s="33" t="s">
        <v>7347</v>
      </c>
    </row>
    <row r="491" spans="1:12" s="34" customFormat="1" ht="15.75" x14ac:dyDescent="0.25">
      <c r="A491" s="27">
        <v>484</v>
      </c>
      <c r="B491" s="111"/>
      <c r="C491" s="28"/>
      <c r="D491" s="29"/>
      <c r="E491" s="28"/>
      <c r="F491" s="28"/>
      <c r="G491" s="28"/>
      <c r="H491" s="28"/>
      <c r="I491" s="31"/>
      <c r="J491" s="35"/>
      <c r="K491" s="33" t="s">
        <v>7347</v>
      </c>
      <c r="L491" s="33" t="s">
        <v>7347</v>
      </c>
    </row>
    <row r="492" spans="1:12" s="34" customFormat="1" ht="15.75" x14ac:dyDescent="0.25">
      <c r="A492" s="27">
        <v>485</v>
      </c>
      <c r="B492" s="111"/>
      <c r="C492" s="28"/>
      <c r="D492" s="29"/>
      <c r="E492" s="28"/>
      <c r="F492" s="28"/>
      <c r="G492" s="28"/>
      <c r="H492" s="28"/>
      <c r="I492" s="31"/>
      <c r="J492" s="35"/>
      <c r="K492" s="33" t="s">
        <v>7347</v>
      </c>
      <c r="L492" s="33" t="s">
        <v>7347</v>
      </c>
    </row>
    <row r="493" spans="1:12" s="34" customFormat="1" ht="15.75" x14ac:dyDescent="0.25">
      <c r="A493" s="27">
        <v>486</v>
      </c>
      <c r="B493" s="111"/>
      <c r="C493" s="28"/>
      <c r="D493" s="29"/>
      <c r="E493" s="28"/>
      <c r="F493" s="28"/>
      <c r="G493" s="28"/>
      <c r="H493" s="28"/>
      <c r="I493" s="31"/>
      <c r="J493" s="35"/>
      <c r="K493" s="33" t="s">
        <v>7347</v>
      </c>
      <c r="L493" s="33" t="s">
        <v>7347</v>
      </c>
    </row>
    <row r="494" spans="1:12" s="34" customFormat="1" ht="15.75" x14ac:dyDescent="0.25">
      <c r="A494" s="27">
        <v>487</v>
      </c>
      <c r="B494" s="111"/>
      <c r="C494" s="28"/>
      <c r="D494" s="29"/>
      <c r="E494" s="28"/>
      <c r="F494" s="28"/>
      <c r="G494" s="28"/>
      <c r="H494" s="28"/>
      <c r="I494" s="31"/>
      <c r="J494" s="35"/>
      <c r="K494" s="33" t="s">
        <v>7347</v>
      </c>
      <c r="L494" s="33" t="s">
        <v>7347</v>
      </c>
    </row>
    <row r="495" spans="1:12" s="34" customFormat="1" ht="15.75" x14ac:dyDescent="0.25">
      <c r="A495" s="27">
        <v>488</v>
      </c>
      <c r="B495" s="111"/>
      <c r="C495" s="28"/>
      <c r="D495" s="29"/>
      <c r="E495" s="28"/>
      <c r="F495" s="28"/>
      <c r="G495" s="28"/>
      <c r="H495" s="28"/>
      <c r="I495" s="31"/>
      <c r="J495" s="35"/>
      <c r="K495" s="33" t="s">
        <v>7347</v>
      </c>
      <c r="L495" s="33" t="s">
        <v>7347</v>
      </c>
    </row>
    <row r="496" spans="1:12" s="34" customFormat="1" ht="15.75" x14ac:dyDescent="0.25">
      <c r="A496" s="27">
        <v>489</v>
      </c>
      <c r="B496" s="111"/>
      <c r="C496" s="28"/>
      <c r="D496" s="29"/>
      <c r="E496" s="28"/>
      <c r="F496" s="28"/>
      <c r="G496" s="28"/>
      <c r="H496" s="28"/>
      <c r="I496" s="31"/>
      <c r="J496" s="35"/>
      <c r="K496" s="33" t="s">
        <v>7347</v>
      </c>
      <c r="L496" s="33" t="s">
        <v>7347</v>
      </c>
    </row>
    <row r="497" spans="1:12" s="34" customFormat="1" ht="15.75" x14ac:dyDescent="0.25">
      <c r="A497" s="27">
        <v>490</v>
      </c>
      <c r="B497" s="111"/>
      <c r="C497" s="28"/>
      <c r="D497" s="29"/>
      <c r="E497" s="28"/>
      <c r="F497" s="28"/>
      <c r="G497" s="28"/>
      <c r="H497" s="28"/>
      <c r="I497" s="31"/>
      <c r="J497" s="35"/>
      <c r="K497" s="33" t="s">
        <v>7347</v>
      </c>
      <c r="L497" s="33" t="s">
        <v>7347</v>
      </c>
    </row>
    <row r="498" spans="1:12" s="34" customFormat="1" ht="15.75" x14ac:dyDescent="0.25">
      <c r="A498" s="27">
        <v>491</v>
      </c>
      <c r="B498" s="111"/>
      <c r="C498" s="28"/>
      <c r="D498" s="29"/>
      <c r="E498" s="28"/>
      <c r="F498" s="28"/>
      <c r="G498" s="28"/>
      <c r="H498" s="28"/>
      <c r="I498" s="31"/>
      <c r="J498" s="35"/>
      <c r="K498" s="33" t="s">
        <v>7347</v>
      </c>
      <c r="L498" s="33" t="s">
        <v>7347</v>
      </c>
    </row>
    <row r="499" spans="1:12" s="34" customFormat="1" ht="15.75" x14ac:dyDescent="0.25">
      <c r="A499" s="27">
        <v>492</v>
      </c>
      <c r="B499" s="111"/>
      <c r="C499" s="28"/>
      <c r="D499" s="29"/>
      <c r="E499" s="28"/>
      <c r="F499" s="28"/>
      <c r="G499" s="28"/>
      <c r="H499" s="28"/>
      <c r="I499" s="31"/>
      <c r="J499" s="35"/>
      <c r="K499" s="33" t="s">
        <v>7347</v>
      </c>
      <c r="L499" s="33" t="s">
        <v>7347</v>
      </c>
    </row>
    <row r="500" spans="1:12" s="34" customFormat="1" ht="15.75" x14ac:dyDescent="0.25">
      <c r="A500" s="27">
        <v>493</v>
      </c>
      <c r="B500" s="111"/>
      <c r="C500" s="28"/>
      <c r="D500" s="29"/>
      <c r="E500" s="28"/>
      <c r="F500" s="28"/>
      <c r="G500" s="28"/>
      <c r="H500" s="28"/>
      <c r="I500" s="31"/>
      <c r="J500" s="35"/>
      <c r="K500" s="33" t="s">
        <v>7347</v>
      </c>
      <c r="L500" s="33" t="s">
        <v>7347</v>
      </c>
    </row>
    <row r="501" spans="1:12" s="34" customFormat="1" ht="15.75" x14ac:dyDescent="0.25">
      <c r="A501" s="27">
        <v>494</v>
      </c>
      <c r="B501" s="111"/>
      <c r="C501" s="28"/>
      <c r="D501" s="29"/>
      <c r="E501" s="28"/>
      <c r="F501" s="28"/>
      <c r="G501" s="28"/>
      <c r="H501" s="28"/>
      <c r="I501" s="31"/>
      <c r="J501" s="35"/>
      <c r="K501" s="33" t="s">
        <v>7347</v>
      </c>
      <c r="L501" s="33" t="s">
        <v>7347</v>
      </c>
    </row>
    <row r="502" spans="1:12" s="34" customFormat="1" ht="15.75" x14ac:dyDescent="0.25">
      <c r="A502" s="27">
        <v>495</v>
      </c>
      <c r="B502" s="111"/>
      <c r="C502" s="28"/>
      <c r="D502" s="29"/>
      <c r="E502" s="28"/>
      <c r="F502" s="28"/>
      <c r="G502" s="28"/>
      <c r="H502" s="28"/>
      <c r="I502" s="31"/>
      <c r="J502" s="35"/>
      <c r="K502" s="33" t="s">
        <v>7347</v>
      </c>
      <c r="L502" s="33" t="s">
        <v>7347</v>
      </c>
    </row>
    <row r="503" spans="1:12" s="34" customFormat="1" ht="15.75" x14ac:dyDescent="0.25">
      <c r="A503" s="27">
        <v>496</v>
      </c>
      <c r="B503" s="111"/>
      <c r="C503" s="28"/>
      <c r="D503" s="29"/>
      <c r="E503" s="28"/>
      <c r="F503" s="28"/>
      <c r="G503" s="28"/>
      <c r="H503" s="28"/>
      <c r="I503" s="31"/>
      <c r="J503" s="35"/>
      <c r="K503" s="33" t="s">
        <v>7347</v>
      </c>
      <c r="L503" s="33" t="s">
        <v>7347</v>
      </c>
    </row>
    <row r="504" spans="1:12" s="34" customFormat="1" ht="15.75" x14ac:dyDescent="0.25">
      <c r="A504" s="27">
        <v>497</v>
      </c>
      <c r="B504" s="111"/>
      <c r="C504" s="28"/>
      <c r="D504" s="29"/>
      <c r="E504" s="28"/>
      <c r="F504" s="28"/>
      <c r="G504" s="28"/>
      <c r="H504" s="28"/>
      <c r="I504" s="31"/>
      <c r="J504" s="35"/>
      <c r="K504" s="33" t="s">
        <v>7347</v>
      </c>
      <c r="L504" s="33" t="s">
        <v>7347</v>
      </c>
    </row>
    <row r="505" spans="1:12" s="34" customFormat="1" ht="15.75" x14ac:dyDescent="0.25">
      <c r="A505" s="27">
        <v>498</v>
      </c>
      <c r="B505" s="111"/>
      <c r="C505" s="28"/>
      <c r="D505" s="29"/>
      <c r="E505" s="28"/>
      <c r="F505" s="28"/>
      <c r="G505" s="28"/>
      <c r="H505" s="28"/>
      <c r="I505" s="31"/>
      <c r="J505" s="35"/>
      <c r="K505" s="33" t="s">
        <v>7347</v>
      </c>
      <c r="L505" s="33" t="s">
        <v>7347</v>
      </c>
    </row>
    <row r="506" spans="1:12" s="34" customFormat="1" ht="15.75" x14ac:dyDescent="0.25">
      <c r="A506" s="27">
        <v>499</v>
      </c>
      <c r="B506" s="111"/>
      <c r="C506" s="28"/>
      <c r="D506" s="29"/>
      <c r="E506" s="28"/>
      <c r="F506" s="28"/>
      <c r="G506" s="28"/>
      <c r="H506" s="28"/>
      <c r="I506" s="31"/>
      <c r="J506" s="35"/>
      <c r="K506" s="33" t="s">
        <v>7347</v>
      </c>
      <c r="L506" s="33" t="s">
        <v>7347</v>
      </c>
    </row>
    <row r="507" spans="1:12" s="34" customFormat="1" ht="15.75" x14ac:dyDescent="0.25">
      <c r="A507" s="27">
        <v>500</v>
      </c>
      <c r="B507" s="111"/>
      <c r="C507" s="28"/>
      <c r="D507" s="29"/>
      <c r="E507" s="28"/>
      <c r="F507" s="28"/>
      <c r="G507" s="28"/>
      <c r="H507" s="28"/>
      <c r="I507" s="31"/>
      <c r="J507" s="35"/>
      <c r="K507" s="33" t="s">
        <v>7347</v>
      </c>
      <c r="L507" s="33" t="s">
        <v>7347</v>
      </c>
    </row>
    <row r="508" spans="1:12" s="34" customFormat="1" ht="15.75" x14ac:dyDescent="0.25">
      <c r="A508" s="27">
        <v>501</v>
      </c>
      <c r="B508" s="111"/>
      <c r="C508" s="28"/>
      <c r="D508" s="29"/>
      <c r="E508" s="28"/>
      <c r="F508" s="28"/>
      <c r="G508" s="28"/>
      <c r="H508" s="28"/>
      <c r="I508" s="31"/>
      <c r="J508" s="35"/>
      <c r="K508" s="33" t="s">
        <v>7347</v>
      </c>
      <c r="L508" s="33" t="s">
        <v>7347</v>
      </c>
    </row>
    <row r="509" spans="1:12" s="34" customFormat="1" ht="15.75" x14ac:dyDescent="0.25">
      <c r="A509" s="27">
        <v>502</v>
      </c>
      <c r="B509" s="111"/>
      <c r="C509" s="28"/>
      <c r="D509" s="29"/>
      <c r="E509" s="28"/>
      <c r="F509" s="28"/>
      <c r="G509" s="28"/>
      <c r="H509" s="28"/>
      <c r="I509" s="31"/>
      <c r="J509" s="35"/>
      <c r="K509" s="33" t="s">
        <v>7347</v>
      </c>
      <c r="L509" s="33" t="s">
        <v>7347</v>
      </c>
    </row>
    <row r="510" spans="1:12" s="34" customFormat="1" ht="15.75" x14ac:dyDescent="0.25">
      <c r="A510" s="27">
        <v>503</v>
      </c>
      <c r="B510" s="111"/>
      <c r="C510" s="28"/>
      <c r="D510" s="29"/>
      <c r="E510" s="28"/>
      <c r="F510" s="28"/>
      <c r="G510" s="28"/>
      <c r="H510" s="28"/>
      <c r="I510" s="31"/>
      <c r="J510" s="35"/>
      <c r="K510" s="33" t="s">
        <v>7347</v>
      </c>
      <c r="L510" s="33" t="s">
        <v>7347</v>
      </c>
    </row>
    <row r="511" spans="1:12" s="34" customFormat="1" ht="15.75" x14ac:dyDescent="0.25">
      <c r="A511" s="27">
        <v>504</v>
      </c>
      <c r="B511" s="111"/>
      <c r="C511" s="28"/>
      <c r="D511" s="29"/>
      <c r="E511" s="28"/>
      <c r="F511" s="28"/>
      <c r="G511" s="28"/>
      <c r="H511" s="28"/>
      <c r="I511" s="31"/>
      <c r="J511" s="35"/>
      <c r="K511" s="33" t="s">
        <v>7347</v>
      </c>
      <c r="L511" s="33" t="s">
        <v>7347</v>
      </c>
    </row>
    <row r="512" spans="1:12" s="34" customFormat="1" ht="15.75" x14ac:dyDescent="0.25">
      <c r="A512" s="27">
        <v>505</v>
      </c>
      <c r="B512" s="111"/>
      <c r="C512" s="28"/>
      <c r="D512" s="29"/>
      <c r="E512" s="28"/>
      <c r="F512" s="28"/>
      <c r="G512" s="28"/>
      <c r="H512" s="28"/>
      <c r="I512" s="31"/>
      <c r="J512" s="35"/>
      <c r="K512" s="33" t="s">
        <v>7347</v>
      </c>
      <c r="L512" s="33" t="s">
        <v>7347</v>
      </c>
    </row>
    <row r="513" spans="1:12" s="34" customFormat="1" ht="15.75" x14ac:dyDescent="0.25">
      <c r="A513" s="27">
        <v>506</v>
      </c>
      <c r="B513" s="111"/>
      <c r="C513" s="28"/>
      <c r="D513" s="29"/>
      <c r="E513" s="28"/>
      <c r="F513" s="28"/>
      <c r="G513" s="28"/>
      <c r="H513" s="28"/>
      <c r="I513" s="31"/>
      <c r="J513" s="35"/>
      <c r="K513" s="33" t="s">
        <v>7347</v>
      </c>
      <c r="L513" s="33" t="s">
        <v>7347</v>
      </c>
    </row>
    <row r="514" spans="1:12" s="34" customFormat="1" ht="15.75" x14ac:dyDescent="0.25">
      <c r="A514" s="27">
        <v>507</v>
      </c>
      <c r="B514" s="111"/>
      <c r="C514" s="28"/>
      <c r="D514" s="29"/>
      <c r="E514" s="28"/>
      <c r="F514" s="28"/>
      <c r="G514" s="28"/>
      <c r="H514" s="28"/>
      <c r="I514" s="31"/>
      <c r="J514" s="35"/>
      <c r="K514" s="33" t="s">
        <v>7347</v>
      </c>
      <c r="L514" s="33" t="s">
        <v>7347</v>
      </c>
    </row>
    <row r="515" spans="1:12" s="34" customFormat="1" ht="15.75" x14ac:dyDescent="0.25">
      <c r="A515" s="27">
        <v>508</v>
      </c>
      <c r="B515" s="111"/>
      <c r="C515" s="28"/>
      <c r="D515" s="29"/>
      <c r="E515" s="28"/>
      <c r="F515" s="28"/>
      <c r="G515" s="28"/>
      <c r="H515" s="28"/>
      <c r="I515" s="31"/>
      <c r="J515" s="35"/>
      <c r="K515" s="33" t="s">
        <v>7347</v>
      </c>
      <c r="L515" s="33" t="s">
        <v>7347</v>
      </c>
    </row>
    <row r="516" spans="1:12" s="34" customFormat="1" ht="15.75" x14ac:dyDescent="0.25">
      <c r="A516" s="27">
        <v>509</v>
      </c>
      <c r="B516" s="111"/>
      <c r="C516" s="28"/>
      <c r="D516" s="29"/>
      <c r="E516" s="28"/>
      <c r="F516" s="28"/>
      <c r="G516" s="28"/>
      <c r="H516" s="28"/>
      <c r="I516" s="31"/>
      <c r="J516" s="35"/>
      <c r="K516" s="33" t="s">
        <v>7347</v>
      </c>
      <c r="L516" s="33" t="s">
        <v>7347</v>
      </c>
    </row>
    <row r="517" spans="1:12" s="34" customFormat="1" ht="15.75" x14ac:dyDescent="0.25">
      <c r="A517" s="27">
        <v>510</v>
      </c>
      <c r="B517" s="111"/>
      <c r="C517" s="28"/>
      <c r="D517" s="29"/>
      <c r="E517" s="28"/>
      <c r="F517" s="28"/>
      <c r="G517" s="28"/>
      <c r="H517" s="28"/>
      <c r="I517" s="31"/>
      <c r="J517" s="35"/>
      <c r="K517" s="33" t="s">
        <v>7347</v>
      </c>
      <c r="L517" s="33" t="s">
        <v>7347</v>
      </c>
    </row>
    <row r="518" spans="1:12" s="34" customFormat="1" ht="15.75" x14ac:dyDescent="0.25">
      <c r="A518" s="27">
        <v>511</v>
      </c>
      <c r="B518" s="111"/>
      <c r="C518" s="28"/>
      <c r="D518" s="29"/>
      <c r="E518" s="28"/>
      <c r="F518" s="28"/>
      <c r="G518" s="28"/>
      <c r="H518" s="28"/>
      <c r="I518" s="31"/>
      <c r="J518" s="35"/>
      <c r="K518" s="33" t="s">
        <v>7347</v>
      </c>
      <c r="L518" s="33" t="s">
        <v>7347</v>
      </c>
    </row>
    <row r="519" spans="1:12" s="34" customFormat="1" ht="15.75" x14ac:dyDescent="0.25">
      <c r="A519" s="27">
        <v>512</v>
      </c>
      <c r="B519" s="111"/>
      <c r="C519" s="28"/>
      <c r="D519" s="29"/>
      <c r="E519" s="28"/>
      <c r="F519" s="28"/>
      <c r="G519" s="28"/>
      <c r="H519" s="28"/>
      <c r="I519" s="31"/>
      <c r="J519" s="35"/>
      <c r="K519" s="33" t="s">
        <v>7347</v>
      </c>
      <c r="L519" s="33" t="s">
        <v>7347</v>
      </c>
    </row>
    <row r="520" spans="1:12" s="34" customFormat="1" ht="15.75" x14ac:dyDescent="0.25">
      <c r="A520" s="27">
        <v>513</v>
      </c>
      <c r="B520" s="111"/>
      <c r="C520" s="28"/>
      <c r="D520" s="29"/>
      <c r="E520" s="28"/>
      <c r="F520" s="28"/>
      <c r="G520" s="28"/>
      <c r="H520" s="28"/>
      <c r="I520" s="31"/>
      <c r="J520" s="35"/>
      <c r="K520" s="33" t="s">
        <v>7347</v>
      </c>
      <c r="L520" s="33" t="s">
        <v>7347</v>
      </c>
    </row>
    <row r="521" spans="1:12" s="34" customFormat="1" ht="15.75" x14ac:dyDescent="0.25">
      <c r="A521" s="27">
        <v>514</v>
      </c>
      <c r="B521" s="111"/>
      <c r="C521" s="28"/>
      <c r="D521" s="29"/>
      <c r="E521" s="28"/>
      <c r="F521" s="28"/>
      <c r="G521" s="28"/>
      <c r="H521" s="28"/>
      <c r="I521" s="31"/>
      <c r="J521" s="35"/>
      <c r="K521" s="33" t="s">
        <v>7347</v>
      </c>
      <c r="L521" s="33" t="s">
        <v>7347</v>
      </c>
    </row>
    <row r="522" spans="1:12" s="34" customFormat="1" ht="15.75" x14ac:dyDescent="0.25">
      <c r="A522" s="27">
        <v>515</v>
      </c>
      <c r="B522" s="111"/>
      <c r="C522" s="28"/>
      <c r="D522" s="29"/>
      <c r="E522" s="28"/>
      <c r="F522" s="28"/>
      <c r="G522" s="28"/>
      <c r="H522" s="28"/>
      <c r="I522" s="31"/>
      <c r="J522" s="35"/>
      <c r="K522" s="33" t="s">
        <v>7347</v>
      </c>
      <c r="L522" s="33" t="s">
        <v>7347</v>
      </c>
    </row>
    <row r="523" spans="1:12" s="34" customFormat="1" ht="15.75" x14ac:dyDescent="0.25">
      <c r="A523" s="27">
        <v>516</v>
      </c>
      <c r="B523" s="111"/>
      <c r="C523" s="28"/>
      <c r="D523" s="29"/>
      <c r="E523" s="28"/>
      <c r="F523" s="28"/>
      <c r="G523" s="28"/>
      <c r="H523" s="28"/>
      <c r="I523" s="31"/>
      <c r="J523" s="35"/>
      <c r="K523" s="33" t="s">
        <v>7347</v>
      </c>
      <c r="L523" s="33" t="s">
        <v>7347</v>
      </c>
    </row>
    <row r="524" spans="1:12" s="34" customFormat="1" ht="15.75" x14ac:dyDescent="0.25">
      <c r="A524" s="27">
        <v>517</v>
      </c>
      <c r="B524" s="111"/>
      <c r="C524" s="28"/>
      <c r="D524" s="29"/>
      <c r="E524" s="28"/>
      <c r="F524" s="28"/>
      <c r="G524" s="28"/>
      <c r="H524" s="28"/>
      <c r="I524" s="31"/>
      <c r="J524" s="35"/>
      <c r="K524" s="33" t="s">
        <v>7347</v>
      </c>
      <c r="L524" s="33" t="s">
        <v>7347</v>
      </c>
    </row>
    <row r="525" spans="1:12" s="34" customFormat="1" ht="15.75" x14ac:dyDescent="0.25">
      <c r="A525" s="27">
        <v>518</v>
      </c>
      <c r="B525" s="111"/>
      <c r="C525" s="28"/>
      <c r="D525" s="29"/>
      <c r="E525" s="28"/>
      <c r="F525" s="28"/>
      <c r="G525" s="28"/>
      <c r="H525" s="28"/>
      <c r="I525" s="31"/>
      <c r="J525" s="35"/>
      <c r="K525" s="33" t="s">
        <v>7347</v>
      </c>
      <c r="L525" s="33" t="s">
        <v>7347</v>
      </c>
    </row>
    <row r="526" spans="1:12" s="34" customFormat="1" ht="15.75" x14ac:dyDescent="0.25">
      <c r="A526" s="27">
        <v>519</v>
      </c>
      <c r="B526" s="111"/>
      <c r="C526" s="28"/>
      <c r="D526" s="29"/>
      <c r="E526" s="28"/>
      <c r="F526" s="28"/>
      <c r="G526" s="28"/>
      <c r="H526" s="28"/>
      <c r="I526" s="31"/>
      <c r="J526" s="35"/>
      <c r="K526" s="33" t="s">
        <v>7347</v>
      </c>
      <c r="L526" s="33" t="s">
        <v>7347</v>
      </c>
    </row>
    <row r="527" spans="1:12" s="34" customFormat="1" ht="15.75" x14ac:dyDescent="0.25">
      <c r="A527" s="27">
        <v>520</v>
      </c>
      <c r="B527" s="111"/>
      <c r="C527" s="28"/>
      <c r="D527" s="29"/>
      <c r="E527" s="28"/>
      <c r="F527" s="28"/>
      <c r="G527" s="28"/>
      <c r="H527" s="28"/>
      <c r="I527" s="31"/>
      <c r="J527" s="35"/>
      <c r="K527" s="33" t="s">
        <v>7347</v>
      </c>
      <c r="L527" s="33" t="s">
        <v>7347</v>
      </c>
    </row>
    <row r="528" spans="1:12" s="34" customFormat="1" ht="15.75" x14ac:dyDescent="0.25">
      <c r="A528" s="27">
        <v>521</v>
      </c>
      <c r="B528" s="111"/>
      <c r="C528" s="28"/>
      <c r="D528" s="29"/>
      <c r="E528" s="28"/>
      <c r="F528" s="28"/>
      <c r="G528" s="28"/>
      <c r="H528" s="28"/>
      <c r="I528" s="31"/>
      <c r="J528" s="35"/>
      <c r="K528" s="33" t="s">
        <v>7347</v>
      </c>
      <c r="L528" s="33" t="s">
        <v>7347</v>
      </c>
    </row>
    <row r="529" spans="1:12" s="34" customFormat="1" ht="15.75" x14ac:dyDescent="0.25">
      <c r="A529" s="27">
        <v>522</v>
      </c>
      <c r="B529" s="111"/>
      <c r="C529" s="28"/>
      <c r="D529" s="29"/>
      <c r="E529" s="28"/>
      <c r="F529" s="28"/>
      <c r="G529" s="28"/>
      <c r="H529" s="28"/>
      <c r="I529" s="31"/>
      <c r="J529" s="35"/>
      <c r="K529" s="33" t="s">
        <v>7347</v>
      </c>
      <c r="L529" s="33" t="s">
        <v>7347</v>
      </c>
    </row>
    <row r="530" spans="1:12" s="34" customFormat="1" ht="15.75" x14ac:dyDescent="0.25">
      <c r="A530" s="27">
        <v>523</v>
      </c>
      <c r="B530" s="111"/>
      <c r="C530" s="28"/>
      <c r="D530" s="29"/>
      <c r="E530" s="28"/>
      <c r="F530" s="28"/>
      <c r="G530" s="28"/>
      <c r="H530" s="28"/>
      <c r="I530" s="31"/>
      <c r="J530" s="35"/>
      <c r="K530" s="33" t="s">
        <v>7347</v>
      </c>
      <c r="L530" s="33" t="s">
        <v>7347</v>
      </c>
    </row>
    <row r="531" spans="1:12" s="34" customFormat="1" ht="15.75" x14ac:dyDescent="0.25">
      <c r="A531" s="27">
        <v>524</v>
      </c>
      <c r="B531" s="111"/>
      <c r="C531" s="28"/>
      <c r="D531" s="29"/>
      <c r="E531" s="28"/>
      <c r="F531" s="28"/>
      <c r="G531" s="28"/>
      <c r="H531" s="28"/>
      <c r="I531" s="31"/>
      <c r="J531" s="35"/>
      <c r="K531" s="33" t="s">
        <v>7347</v>
      </c>
      <c r="L531" s="33" t="s">
        <v>7347</v>
      </c>
    </row>
    <row r="532" spans="1:12" s="34" customFormat="1" ht="15.75" x14ac:dyDescent="0.25">
      <c r="A532" s="27">
        <v>525</v>
      </c>
      <c r="B532" s="111"/>
      <c r="C532" s="28"/>
      <c r="D532" s="29"/>
      <c r="E532" s="28"/>
      <c r="F532" s="28"/>
      <c r="G532" s="28"/>
      <c r="H532" s="28"/>
      <c r="I532" s="31"/>
      <c r="J532" s="35"/>
      <c r="K532" s="33" t="s">
        <v>7347</v>
      </c>
      <c r="L532" s="33" t="s">
        <v>7347</v>
      </c>
    </row>
    <row r="533" spans="1:12" s="34" customFormat="1" ht="15.75" x14ac:dyDescent="0.25">
      <c r="A533" s="27">
        <v>526</v>
      </c>
      <c r="B533" s="111"/>
      <c r="C533" s="28"/>
      <c r="D533" s="29"/>
      <c r="E533" s="28"/>
      <c r="F533" s="28"/>
      <c r="G533" s="28"/>
      <c r="H533" s="28"/>
      <c r="I533" s="31"/>
      <c r="J533" s="35"/>
      <c r="K533" s="33" t="s">
        <v>7347</v>
      </c>
      <c r="L533" s="33" t="s">
        <v>7347</v>
      </c>
    </row>
    <row r="534" spans="1:12" s="34" customFormat="1" ht="15.75" x14ac:dyDescent="0.25">
      <c r="A534" s="27">
        <v>527</v>
      </c>
      <c r="B534" s="111"/>
      <c r="C534" s="28"/>
      <c r="D534" s="29"/>
      <c r="E534" s="28"/>
      <c r="F534" s="28"/>
      <c r="G534" s="28"/>
      <c r="H534" s="28"/>
      <c r="I534" s="31"/>
      <c r="J534" s="35"/>
      <c r="K534" s="33" t="s">
        <v>7347</v>
      </c>
      <c r="L534" s="33" t="s">
        <v>7347</v>
      </c>
    </row>
    <row r="535" spans="1:12" s="34" customFormat="1" ht="15.75" x14ac:dyDescent="0.25">
      <c r="A535" s="27">
        <v>528</v>
      </c>
      <c r="B535" s="111"/>
      <c r="C535" s="28"/>
      <c r="D535" s="29"/>
      <c r="E535" s="28"/>
      <c r="F535" s="28"/>
      <c r="G535" s="28"/>
      <c r="H535" s="28"/>
      <c r="I535" s="31"/>
      <c r="J535" s="35"/>
      <c r="K535" s="33" t="s">
        <v>7347</v>
      </c>
      <c r="L535" s="33" t="s">
        <v>7347</v>
      </c>
    </row>
    <row r="536" spans="1:12" s="34" customFormat="1" ht="15.75" x14ac:dyDescent="0.25">
      <c r="A536" s="27">
        <v>529</v>
      </c>
      <c r="B536" s="111"/>
      <c r="C536" s="28"/>
      <c r="D536" s="29"/>
      <c r="E536" s="28"/>
      <c r="F536" s="28"/>
      <c r="G536" s="28"/>
      <c r="H536" s="28"/>
      <c r="I536" s="31"/>
      <c r="J536" s="35"/>
      <c r="K536" s="33" t="s">
        <v>7347</v>
      </c>
      <c r="L536" s="33" t="s">
        <v>7347</v>
      </c>
    </row>
    <row r="537" spans="1:12" s="34" customFormat="1" ht="15.75" x14ac:dyDescent="0.25">
      <c r="A537" s="27">
        <v>530</v>
      </c>
      <c r="B537" s="111"/>
      <c r="C537" s="28"/>
      <c r="D537" s="29"/>
      <c r="E537" s="28"/>
      <c r="F537" s="28"/>
      <c r="G537" s="28"/>
      <c r="H537" s="28"/>
      <c r="I537" s="31"/>
      <c r="J537" s="35"/>
      <c r="K537" s="33" t="s">
        <v>7347</v>
      </c>
      <c r="L537" s="33" t="s">
        <v>7347</v>
      </c>
    </row>
    <row r="538" spans="1:12" s="34" customFormat="1" ht="15.75" x14ac:dyDescent="0.25">
      <c r="A538" s="27">
        <v>531</v>
      </c>
      <c r="B538" s="111"/>
      <c r="C538" s="28"/>
      <c r="D538" s="29"/>
      <c r="E538" s="28"/>
      <c r="F538" s="28"/>
      <c r="G538" s="28"/>
      <c r="H538" s="28"/>
      <c r="I538" s="31"/>
      <c r="J538" s="35"/>
      <c r="K538" s="33" t="s">
        <v>7347</v>
      </c>
      <c r="L538" s="33" t="s">
        <v>7347</v>
      </c>
    </row>
    <row r="539" spans="1:12" s="34" customFormat="1" ht="15.75" x14ac:dyDescent="0.25">
      <c r="A539" s="27">
        <v>532</v>
      </c>
      <c r="B539" s="111"/>
      <c r="C539" s="28"/>
      <c r="D539" s="29"/>
      <c r="E539" s="28"/>
      <c r="F539" s="28"/>
      <c r="G539" s="28"/>
      <c r="H539" s="28"/>
      <c r="I539" s="31"/>
      <c r="J539" s="35"/>
      <c r="K539" s="33" t="s">
        <v>7347</v>
      </c>
      <c r="L539" s="33" t="s">
        <v>7347</v>
      </c>
    </row>
    <row r="540" spans="1:12" s="34" customFormat="1" ht="15.75" x14ac:dyDescent="0.25">
      <c r="A540" s="27">
        <v>533</v>
      </c>
      <c r="B540" s="111"/>
      <c r="C540" s="28"/>
      <c r="D540" s="29"/>
      <c r="E540" s="28"/>
      <c r="F540" s="28"/>
      <c r="G540" s="28"/>
      <c r="H540" s="28"/>
      <c r="I540" s="31"/>
      <c r="J540" s="35"/>
      <c r="K540" s="33" t="s">
        <v>7347</v>
      </c>
      <c r="L540" s="33" t="s">
        <v>7347</v>
      </c>
    </row>
    <row r="541" spans="1:12" s="34" customFormat="1" ht="15.75" x14ac:dyDescent="0.25">
      <c r="A541" s="27">
        <v>534</v>
      </c>
      <c r="B541" s="111"/>
      <c r="C541" s="28"/>
      <c r="D541" s="29"/>
      <c r="E541" s="28"/>
      <c r="F541" s="28"/>
      <c r="G541" s="28"/>
      <c r="H541" s="28"/>
      <c r="I541" s="31"/>
      <c r="J541" s="35"/>
      <c r="K541" s="33" t="s">
        <v>7347</v>
      </c>
      <c r="L541" s="33" t="s">
        <v>7347</v>
      </c>
    </row>
    <row r="542" spans="1:12" s="34" customFormat="1" ht="15.75" x14ac:dyDescent="0.25">
      <c r="A542" s="27">
        <v>535</v>
      </c>
      <c r="B542" s="111"/>
      <c r="C542" s="28"/>
      <c r="D542" s="29"/>
      <c r="E542" s="28"/>
      <c r="F542" s="28"/>
      <c r="G542" s="28"/>
      <c r="H542" s="28"/>
      <c r="I542" s="31"/>
      <c r="J542" s="35"/>
      <c r="K542" s="33" t="s">
        <v>7347</v>
      </c>
      <c r="L542" s="33" t="s">
        <v>7347</v>
      </c>
    </row>
    <row r="543" spans="1:12" s="34" customFormat="1" ht="15.75" x14ac:dyDescent="0.25">
      <c r="A543" s="27">
        <v>536</v>
      </c>
      <c r="B543" s="111"/>
      <c r="C543" s="28"/>
      <c r="D543" s="29"/>
      <c r="E543" s="28"/>
      <c r="F543" s="28"/>
      <c r="G543" s="28"/>
      <c r="H543" s="28"/>
      <c r="I543" s="31"/>
      <c r="J543" s="35"/>
      <c r="K543" s="33" t="s">
        <v>7347</v>
      </c>
      <c r="L543" s="33" t="s">
        <v>7347</v>
      </c>
    </row>
    <row r="544" spans="1:12" s="34" customFormat="1" ht="15.75" x14ac:dyDescent="0.25">
      <c r="A544" s="27">
        <v>537</v>
      </c>
      <c r="B544" s="111"/>
      <c r="C544" s="28"/>
      <c r="D544" s="29"/>
      <c r="E544" s="28"/>
      <c r="F544" s="28"/>
      <c r="G544" s="28"/>
      <c r="H544" s="28"/>
      <c r="I544" s="31"/>
      <c r="J544" s="35"/>
      <c r="K544" s="33" t="s">
        <v>7347</v>
      </c>
      <c r="L544" s="33" t="s">
        <v>7347</v>
      </c>
    </row>
    <row r="545" spans="1:12" s="34" customFormat="1" ht="15.75" x14ac:dyDescent="0.25">
      <c r="A545" s="27">
        <v>538</v>
      </c>
      <c r="B545" s="111"/>
      <c r="C545" s="28"/>
      <c r="D545" s="29"/>
      <c r="E545" s="28"/>
      <c r="F545" s="28"/>
      <c r="G545" s="28"/>
      <c r="H545" s="28"/>
      <c r="I545" s="31"/>
      <c r="J545" s="35"/>
      <c r="K545" s="33" t="s">
        <v>7347</v>
      </c>
      <c r="L545" s="33" t="s">
        <v>7347</v>
      </c>
    </row>
    <row r="546" spans="1:12" s="34" customFormat="1" ht="15.75" x14ac:dyDescent="0.25">
      <c r="A546" s="27">
        <v>539</v>
      </c>
      <c r="B546" s="111"/>
      <c r="C546" s="28"/>
      <c r="D546" s="29"/>
      <c r="E546" s="28"/>
      <c r="F546" s="28"/>
      <c r="G546" s="28"/>
      <c r="H546" s="28"/>
      <c r="I546" s="31"/>
      <c r="J546" s="35"/>
      <c r="K546" s="33" t="s">
        <v>7347</v>
      </c>
      <c r="L546" s="33" t="s">
        <v>7347</v>
      </c>
    </row>
    <row r="547" spans="1:12" s="34" customFormat="1" ht="15.75" x14ac:dyDescent="0.25">
      <c r="A547" s="27">
        <v>540</v>
      </c>
      <c r="B547" s="111"/>
      <c r="C547" s="28"/>
      <c r="D547" s="29"/>
      <c r="E547" s="28"/>
      <c r="F547" s="28"/>
      <c r="G547" s="28"/>
      <c r="H547" s="28"/>
      <c r="I547" s="31"/>
      <c r="J547" s="35"/>
      <c r="K547" s="33" t="s">
        <v>7347</v>
      </c>
      <c r="L547" s="33" t="s">
        <v>7347</v>
      </c>
    </row>
    <row r="548" spans="1:12" s="34" customFormat="1" ht="15.75" x14ac:dyDescent="0.25">
      <c r="A548" s="27">
        <v>541</v>
      </c>
      <c r="B548" s="111"/>
      <c r="C548" s="28"/>
      <c r="D548" s="29"/>
      <c r="E548" s="28"/>
      <c r="F548" s="28"/>
      <c r="G548" s="28"/>
      <c r="H548" s="28"/>
      <c r="I548" s="31"/>
      <c r="J548" s="35"/>
      <c r="K548" s="33" t="s">
        <v>7347</v>
      </c>
      <c r="L548" s="33" t="s">
        <v>7347</v>
      </c>
    </row>
    <row r="549" spans="1:12" s="34" customFormat="1" ht="15.75" x14ac:dyDescent="0.25">
      <c r="A549" s="27">
        <v>542</v>
      </c>
      <c r="B549" s="111"/>
      <c r="C549" s="28"/>
      <c r="D549" s="29"/>
      <c r="E549" s="28"/>
      <c r="F549" s="28"/>
      <c r="G549" s="28"/>
      <c r="H549" s="28"/>
      <c r="I549" s="31"/>
      <c r="J549" s="35"/>
      <c r="K549" s="33" t="s">
        <v>7347</v>
      </c>
      <c r="L549" s="33" t="s">
        <v>7347</v>
      </c>
    </row>
    <row r="550" spans="1:12" s="34" customFormat="1" ht="15.75" x14ac:dyDescent="0.25">
      <c r="A550" s="27">
        <v>543</v>
      </c>
      <c r="B550" s="111"/>
      <c r="C550" s="28"/>
      <c r="D550" s="29"/>
      <c r="E550" s="28"/>
      <c r="F550" s="28"/>
      <c r="G550" s="28"/>
      <c r="H550" s="28"/>
      <c r="I550" s="31"/>
      <c r="J550" s="35"/>
      <c r="K550" s="33" t="s">
        <v>7347</v>
      </c>
      <c r="L550" s="33" t="s">
        <v>7347</v>
      </c>
    </row>
    <row r="551" spans="1:12" s="34" customFormat="1" ht="15.75" x14ac:dyDescent="0.25">
      <c r="A551" s="27">
        <v>544</v>
      </c>
      <c r="B551" s="111"/>
      <c r="C551" s="28"/>
      <c r="D551" s="29"/>
      <c r="E551" s="28"/>
      <c r="F551" s="28"/>
      <c r="G551" s="28"/>
      <c r="H551" s="28"/>
      <c r="I551" s="31"/>
      <c r="J551" s="35"/>
      <c r="K551" s="33" t="s">
        <v>7347</v>
      </c>
      <c r="L551" s="33" t="s">
        <v>7347</v>
      </c>
    </row>
    <row r="552" spans="1:12" s="34" customFormat="1" ht="15.75" x14ac:dyDescent="0.25">
      <c r="A552" s="27">
        <v>545</v>
      </c>
      <c r="B552" s="111"/>
      <c r="C552" s="28"/>
      <c r="D552" s="29"/>
      <c r="E552" s="28"/>
      <c r="F552" s="28"/>
      <c r="G552" s="28"/>
      <c r="H552" s="28"/>
      <c r="I552" s="31"/>
      <c r="J552" s="35"/>
      <c r="K552" s="33" t="s">
        <v>7347</v>
      </c>
      <c r="L552" s="33" t="s">
        <v>7347</v>
      </c>
    </row>
    <row r="553" spans="1:12" s="34" customFormat="1" ht="15.75" x14ac:dyDescent="0.25">
      <c r="A553" s="27">
        <v>546</v>
      </c>
      <c r="B553" s="111"/>
      <c r="C553" s="28"/>
      <c r="D553" s="29"/>
      <c r="E553" s="28"/>
      <c r="F553" s="28"/>
      <c r="G553" s="28"/>
      <c r="H553" s="28"/>
      <c r="I553" s="31"/>
      <c r="J553" s="35"/>
      <c r="K553" s="33" t="s">
        <v>7347</v>
      </c>
      <c r="L553" s="33" t="s">
        <v>7347</v>
      </c>
    </row>
    <row r="554" spans="1:12" s="34" customFormat="1" ht="15.75" x14ac:dyDescent="0.25">
      <c r="A554" s="27">
        <v>547</v>
      </c>
      <c r="B554" s="111"/>
      <c r="C554" s="28"/>
      <c r="D554" s="29"/>
      <c r="E554" s="28"/>
      <c r="F554" s="28"/>
      <c r="G554" s="28"/>
      <c r="H554" s="28"/>
      <c r="I554" s="31"/>
      <c r="J554" s="35"/>
      <c r="K554" s="33" t="s">
        <v>7347</v>
      </c>
      <c r="L554" s="33" t="s">
        <v>7347</v>
      </c>
    </row>
    <row r="555" spans="1:12" s="34" customFormat="1" ht="15.75" x14ac:dyDescent="0.25">
      <c r="A555" s="27">
        <v>548</v>
      </c>
      <c r="B555" s="111"/>
      <c r="C555" s="28"/>
      <c r="D555" s="29"/>
      <c r="E555" s="28"/>
      <c r="F555" s="28"/>
      <c r="G555" s="28"/>
      <c r="H555" s="28"/>
      <c r="I555" s="31"/>
      <c r="J555" s="35"/>
      <c r="K555" s="33" t="s">
        <v>7347</v>
      </c>
      <c r="L555" s="33" t="s">
        <v>7347</v>
      </c>
    </row>
    <row r="556" spans="1:12" s="34" customFormat="1" ht="15.75" x14ac:dyDescent="0.25">
      <c r="A556" s="27">
        <v>549</v>
      </c>
      <c r="B556" s="111"/>
      <c r="C556" s="28"/>
      <c r="D556" s="29"/>
      <c r="E556" s="28"/>
      <c r="F556" s="28"/>
      <c r="G556" s="28"/>
      <c r="H556" s="28"/>
      <c r="I556" s="31"/>
      <c r="J556" s="35"/>
      <c r="K556" s="33" t="s">
        <v>7347</v>
      </c>
      <c r="L556" s="33" t="s">
        <v>7347</v>
      </c>
    </row>
    <row r="557" spans="1:12" s="34" customFormat="1" ht="15.75" x14ac:dyDescent="0.25">
      <c r="A557" s="27">
        <v>550</v>
      </c>
      <c r="B557" s="111"/>
      <c r="C557" s="28"/>
      <c r="D557" s="29"/>
      <c r="E557" s="28"/>
      <c r="F557" s="28"/>
      <c r="G557" s="28"/>
      <c r="H557" s="28"/>
      <c r="I557" s="31"/>
      <c r="J557" s="35"/>
      <c r="K557" s="33" t="s">
        <v>7347</v>
      </c>
      <c r="L557" s="33" t="s">
        <v>7347</v>
      </c>
    </row>
    <row r="558" spans="1:12" s="34" customFormat="1" ht="15.75" x14ac:dyDescent="0.25">
      <c r="A558" s="27">
        <v>551</v>
      </c>
      <c r="B558" s="111"/>
      <c r="C558" s="28"/>
      <c r="D558" s="29"/>
      <c r="E558" s="28"/>
      <c r="F558" s="28"/>
      <c r="G558" s="28"/>
      <c r="H558" s="28"/>
      <c r="I558" s="31"/>
      <c r="J558" s="35"/>
      <c r="K558" s="33" t="s">
        <v>7347</v>
      </c>
      <c r="L558" s="33" t="s">
        <v>7347</v>
      </c>
    </row>
    <row r="559" spans="1:12" s="34" customFormat="1" ht="15.75" x14ac:dyDescent="0.25">
      <c r="A559" s="27">
        <v>552</v>
      </c>
      <c r="B559" s="111"/>
      <c r="C559" s="28"/>
      <c r="D559" s="29"/>
      <c r="E559" s="28"/>
      <c r="F559" s="28"/>
      <c r="G559" s="28"/>
      <c r="H559" s="28"/>
      <c r="I559" s="31"/>
      <c r="J559" s="35"/>
      <c r="K559" s="33" t="s">
        <v>7347</v>
      </c>
      <c r="L559" s="33" t="s">
        <v>7347</v>
      </c>
    </row>
    <row r="560" spans="1:12" s="34" customFormat="1" ht="15.75" x14ac:dyDescent="0.25">
      <c r="A560" s="27">
        <v>553</v>
      </c>
      <c r="B560" s="111"/>
      <c r="C560" s="28"/>
      <c r="D560" s="29"/>
      <c r="E560" s="28"/>
      <c r="F560" s="28"/>
      <c r="G560" s="28"/>
      <c r="H560" s="28"/>
      <c r="I560" s="31"/>
      <c r="J560" s="35"/>
      <c r="K560" s="33" t="s">
        <v>7347</v>
      </c>
      <c r="L560" s="33" t="s">
        <v>7347</v>
      </c>
    </row>
    <row r="561" spans="1:12" s="34" customFormat="1" ht="15.75" x14ac:dyDescent="0.25">
      <c r="A561" s="27">
        <v>554</v>
      </c>
      <c r="B561" s="111"/>
      <c r="C561" s="28"/>
      <c r="D561" s="29"/>
      <c r="E561" s="28"/>
      <c r="F561" s="28"/>
      <c r="G561" s="28"/>
      <c r="H561" s="28"/>
      <c r="I561" s="31"/>
      <c r="J561" s="35"/>
      <c r="K561" s="33" t="s">
        <v>7347</v>
      </c>
      <c r="L561" s="33" t="s">
        <v>7347</v>
      </c>
    </row>
    <row r="562" spans="1:12" s="34" customFormat="1" ht="15.75" x14ac:dyDescent="0.25">
      <c r="A562" s="27">
        <v>555</v>
      </c>
      <c r="B562" s="111"/>
      <c r="C562" s="28"/>
      <c r="D562" s="29"/>
      <c r="E562" s="28"/>
      <c r="F562" s="28"/>
      <c r="G562" s="28"/>
      <c r="H562" s="28"/>
      <c r="I562" s="31"/>
      <c r="J562" s="35"/>
      <c r="K562" s="33" t="s">
        <v>7347</v>
      </c>
      <c r="L562" s="33" t="s">
        <v>7347</v>
      </c>
    </row>
    <row r="563" spans="1:12" s="34" customFormat="1" ht="15.75" x14ac:dyDescent="0.25">
      <c r="A563" s="27">
        <v>556</v>
      </c>
      <c r="B563" s="111"/>
      <c r="C563" s="28"/>
      <c r="D563" s="29"/>
      <c r="E563" s="28"/>
      <c r="F563" s="28"/>
      <c r="G563" s="28"/>
      <c r="H563" s="28"/>
      <c r="I563" s="31"/>
      <c r="J563" s="35"/>
      <c r="K563" s="33" t="s">
        <v>7347</v>
      </c>
      <c r="L563" s="33" t="s">
        <v>7347</v>
      </c>
    </row>
    <row r="564" spans="1:12" s="34" customFormat="1" ht="15.75" x14ac:dyDescent="0.25">
      <c r="A564" s="27">
        <v>557</v>
      </c>
      <c r="B564" s="111"/>
      <c r="C564" s="28"/>
      <c r="D564" s="29"/>
      <c r="E564" s="28"/>
      <c r="F564" s="28"/>
      <c r="G564" s="28"/>
      <c r="H564" s="28"/>
      <c r="I564" s="31"/>
      <c r="J564" s="35"/>
      <c r="K564" s="33" t="s">
        <v>7347</v>
      </c>
      <c r="L564" s="33" t="s">
        <v>7347</v>
      </c>
    </row>
    <row r="565" spans="1:12" s="34" customFormat="1" ht="15.75" x14ac:dyDescent="0.25">
      <c r="A565" s="27">
        <v>558</v>
      </c>
      <c r="B565" s="111"/>
      <c r="C565" s="28"/>
      <c r="D565" s="29"/>
      <c r="E565" s="28"/>
      <c r="F565" s="28"/>
      <c r="G565" s="28"/>
      <c r="H565" s="28"/>
      <c r="I565" s="31"/>
      <c r="J565" s="35"/>
      <c r="K565" s="33" t="s">
        <v>7347</v>
      </c>
      <c r="L565" s="33" t="s">
        <v>7347</v>
      </c>
    </row>
    <row r="566" spans="1:12" s="34" customFormat="1" ht="15.75" x14ac:dyDescent="0.25">
      <c r="A566" s="27">
        <v>559</v>
      </c>
      <c r="B566" s="111"/>
      <c r="C566" s="28"/>
      <c r="D566" s="29"/>
      <c r="E566" s="28"/>
      <c r="F566" s="28"/>
      <c r="G566" s="28"/>
      <c r="H566" s="28"/>
      <c r="I566" s="31"/>
      <c r="J566" s="35"/>
      <c r="K566" s="33" t="s">
        <v>7347</v>
      </c>
      <c r="L566" s="33" t="s">
        <v>7347</v>
      </c>
    </row>
    <row r="567" spans="1:12" s="34" customFormat="1" ht="15.75" x14ac:dyDescent="0.25">
      <c r="A567" s="27">
        <v>560</v>
      </c>
      <c r="B567" s="111"/>
      <c r="C567" s="28"/>
      <c r="D567" s="29"/>
      <c r="E567" s="28"/>
      <c r="F567" s="28"/>
      <c r="G567" s="28"/>
      <c r="H567" s="28"/>
      <c r="I567" s="31"/>
      <c r="J567" s="35"/>
      <c r="K567" s="33" t="s">
        <v>7347</v>
      </c>
      <c r="L567" s="33" t="s">
        <v>7347</v>
      </c>
    </row>
    <row r="568" spans="1:12" s="34" customFormat="1" ht="15.75" x14ac:dyDescent="0.25">
      <c r="A568" s="27">
        <v>561</v>
      </c>
      <c r="B568" s="111"/>
      <c r="C568" s="28"/>
      <c r="D568" s="29"/>
      <c r="E568" s="28"/>
      <c r="F568" s="28"/>
      <c r="G568" s="28"/>
      <c r="H568" s="28"/>
      <c r="I568" s="31"/>
      <c r="J568" s="35"/>
      <c r="K568" s="33" t="s">
        <v>7347</v>
      </c>
      <c r="L568" s="33" t="s">
        <v>7347</v>
      </c>
    </row>
    <row r="569" spans="1:12" s="34" customFormat="1" ht="15.75" x14ac:dyDescent="0.25">
      <c r="A569" s="27">
        <v>562</v>
      </c>
      <c r="B569" s="111"/>
      <c r="C569" s="28"/>
      <c r="D569" s="29"/>
      <c r="E569" s="28"/>
      <c r="F569" s="28"/>
      <c r="G569" s="28"/>
      <c r="H569" s="28"/>
      <c r="I569" s="31"/>
      <c r="J569" s="35"/>
      <c r="K569" s="33" t="s">
        <v>7347</v>
      </c>
      <c r="L569" s="33" t="s">
        <v>7347</v>
      </c>
    </row>
    <row r="570" spans="1:12" s="34" customFormat="1" ht="15.75" x14ac:dyDescent="0.25">
      <c r="A570" s="27">
        <v>563</v>
      </c>
      <c r="B570" s="111"/>
      <c r="C570" s="28"/>
      <c r="D570" s="29"/>
      <c r="E570" s="28"/>
      <c r="F570" s="28"/>
      <c r="G570" s="28"/>
      <c r="H570" s="28"/>
      <c r="I570" s="31"/>
      <c r="J570" s="35"/>
      <c r="K570" s="33" t="s">
        <v>7347</v>
      </c>
      <c r="L570" s="33" t="s">
        <v>7347</v>
      </c>
    </row>
    <row r="571" spans="1:12" s="34" customFormat="1" ht="15.75" x14ac:dyDescent="0.25">
      <c r="A571" s="27">
        <v>564</v>
      </c>
      <c r="B571" s="111"/>
      <c r="C571" s="28"/>
      <c r="D571" s="29"/>
      <c r="E571" s="28"/>
      <c r="F571" s="28"/>
      <c r="G571" s="28"/>
      <c r="H571" s="28"/>
      <c r="I571" s="31"/>
      <c r="J571" s="35"/>
      <c r="K571" s="33" t="s">
        <v>7347</v>
      </c>
      <c r="L571" s="33" t="s">
        <v>7347</v>
      </c>
    </row>
    <row r="572" spans="1:12" s="34" customFormat="1" ht="15.75" x14ac:dyDescent="0.25">
      <c r="A572" s="27">
        <v>565</v>
      </c>
      <c r="B572" s="111"/>
      <c r="C572" s="28"/>
      <c r="D572" s="29"/>
      <c r="E572" s="28"/>
      <c r="F572" s="28"/>
      <c r="G572" s="28"/>
      <c r="H572" s="28"/>
      <c r="I572" s="31"/>
      <c r="J572" s="35"/>
      <c r="K572" s="33" t="s">
        <v>7347</v>
      </c>
      <c r="L572" s="33" t="s">
        <v>7347</v>
      </c>
    </row>
    <row r="573" spans="1:12" s="34" customFormat="1" ht="15.75" x14ac:dyDescent="0.25">
      <c r="A573" s="27">
        <v>566</v>
      </c>
      <c r="B573" s="111"/>
      <c r="C573" s="28"/>
      <c r="D573" s="29"/>
      <c r="E573" s="28"/>
      <c r="F573" s="28"/>
      <c r="G573" s="28"/>
      <c r="H573" s="28"/>
      <c r="I573" s="31"/>
      <c r="J573" s="35"/>
      <c r="K573" s="33" t="s">
        <v>7347</v>
      </c>
      <c r="L573" s="33" t="s">
        <v>7347</v>
      </c>
    </row>
    <row r="574" spans="1:12" s="34" customFormat="1" ht="15.75" x14ac:dyDescent="0.25">
      <c r="A574" s="27">
        <v>567</v>
      </c>
      <c r="B574" s="111"/>
      <c r="C574" s="28"/>
      <c r="D574" s="29"/>
      <c r="E574" s="28"/>
      <c r="F574" s="28"/>
      <c r="G574" s="28"/>
      <c r="H574" s="28"/>
      <c r="I574" s="31"/>
      <c r="J574" s="35"/>
      <c r="K574" s="33" t="s">
        <v>7347</v>
      </c>
      <c r="L574" s="33" t="s">
        <v>7347</v>
      </c>
    </row>
    <row r="575" spans="1:12" s="34" customFormat="1" ht="15.75" x14ac:dyDescent="0.25">
      <c r="A575" s="27">
        <v>568</v>
      </c>
      <c r="B575" s="111"/>
      <c r="C575" s="28"/>
      <c r="D575" s="29"/>
      <c r="E575" s="28"/>
      <c r="F575" s="28"/>
      <c r="G575" s="28"/>
      <c r="H575" s="28"/>
      <c r="I575" s="31"/>
      <c r="J575" s="35"/>
      <c r="K575" s="33" t="s">
        <v>7347</v>
      </c>
      <c r="L575" s="33" t="s">
        <v>7347</v>
      </c>
    </row>
    <row r="576" spans="1:12" s="34" customFormat="1" ht="15.75" x14ac:dyDescent="0.25">
      <c r="A576" s="27">
        <v>569</v>
      </c>
      <c r="B576" s="111"/>
      <c r="C576" s="28"/>
      <c r="D576" s="29"/>
      <c r="E576" s="28"/>
      <c r="F576" s="28"/>
      <c r="G576" s="28"/>
      <c r="H576" s="28"/>
      <c r="I576" s="31"/>
      <c r="J576" s="35"/>
      <c r="K576" s="33" t="s">
        <v>7347</v>
      </c>
      <c r="L576" s="33" t="s">
        <v>7347</v>
      </c>
    </row>
    <row r="577" spans="1:12" s="34" customFormat="1" ht="15.75" x14ac:dyDescent="0.25">
      <c r="A577" s="27">
        <v>570</v>
      </c>
      <c r="B577" s="111"/>
      <c r="C577" s="28"/>
      <c r="D577" s="29"/>
      <c r="E577" s="28"/>
      <c r="F577" s="28"/>
      <c r="G577" s="28"/>
      <c r="H577" s="28"/>
      <c r="I577" s="31"/>
      <c r="J577" s="35"/>
      <c r="K577" s="33" t="s">
        <v>7347</v>
      </c>
      <c r="L577" s="33" t="s">
        <v>7347</v>
      </c>
    </row>
    <row r="578" spans="1:12" s="34" customFormat="1" ht="15.75" x14ac:dyDescent="0.25">
      <c r="A578" s="27">
        <v>571</v>
      </c>
      <c r="B578" s="111"/>
      <c r="C578" s="28"/>
      <c r="D578" s="29"/>
      <c r="E578" s="28"/>
      <c r="F578" s="28"/>
      <c r="G578" s="28"/>
      <c r="H578" s="28"/>
      <c r="I578" s="31"/>
      <c r="J578" s="35"/>
      <c r="K578" s="33" t="s">
        <v>7347</v>
      </c>
      <c r="L578" s="33" t="s">
        <v>7347</v>
      </c>
    </row>
    <row r="579" spans="1:12" s="34" customFormat="1" ht="15.75" x14ac:dyDescent="0.25">
      <c r="A579" s="27">
        <v>572</v>
      </c>
      <c r="B579" s="111"/>
      <c r="C579" s="28"/>
      <c r="D579" s="29"/>
      <c r="E579" s="28"/>
      <c r="F579" s="28"/>
      <c r="G579" s="28"/>
      <c r="H579" s="28"/>
      <c r="I579" s="31"/>
      <c r="J579" s="35"/>
      <c r="K579" s="33" t="s">
        <v>7347</v>
      </c>
      <c r="L579" s="33" t="s">
        <v>7347</v>
      </c>
    </row>
    <row r="580" spans="1:12" s="34" customFormat="1" ht="15.75" x14ac:dyDescent="0.25">
      <c r="A580" s="27">
        <v>573</v>
      </c>
      <c r="B580" s="111"/>
      <c r="C580" s="28"/>
      <c r="D580" s="29"/>
      <c r="E580" s="28"/>
      <c r="F580" s="28"/>
      <c r="G580" s="28"/>
      <c r="H580" s="28"/>
      <c r="I580" s="31"/>
      <c r="J580" s="35"/>
      <c r="K580" s="33" t="s">
        <v>7347</v>
      </c>
      <c r="L580" s="33" t="s">
        <v>7347</v>
      </c>
    </row>
    <row r="581" spans="1:12" s="34" customFormat="1" ht="15.75" x14ac:dyDescent="0.25">
      <c r="A581" s="27">
        <v>574</v>
      </c>
      <c r="B581" s="111"/>
      <c r="C581" s="28"/>
      <c r="D581" s="29"/>
      <c r="E581" s="28"/>
      <c r="F581" s="28"/>
      <c r="G581" s="28"/>
      <c r="H581" s="28"/>
      <c r="I581" s="31"/>
      <c r="J581" s="35"/>
      <c r="K581" s="33" t="s">
        <v>7347</v>
      </c>
      <c r="L581" s="33" t="s">
        <v>7347</v>
      </c>
    </row>
    <row r="582" spans="1:12" s="34" customFormat="1" ht="15.75" x14ac:dyDescent="0.25">
      <c r="A582" s="27">
        <v>575</v>
      </c>
      <c r="B582" s="111"/>
      <c r="C582" s="28"/>
      <c r="D582" s="29"/>
      <c r="E582" s="28"/>
      <c r="F582" s="28"/>
      <c r="G582" s="28"/>
      <c r="H582" s="28"/>
      <c r="I582" s="31"/>
      <c r="J582" s="35"/>
      <c r="K582" s="33" t="s">
        <v>7347</v>
      </c>
      <c r="L582" s="33" t="s">
        <v>7347</v>
      </c>
    </row>
    <row r="583" spans="1:12" s="34" customFormat="1" ht="15.75" x14ac:dyDescent="0.25">
      <c r="A583" s="27">
        <v>576</v>
      </c>
      <c r="B583" s="111"/>
      <c r="C583" s="28"/>
      <c r="D583" s="29"/>
      <c r="E583" s="28"/>
      <c r="F583" s="28"/>
      <c r="G583" s="28"/>
      <c r="H583" s="28"/>
      <c r="I583" s="31"/>
      <c r="J583" s="35"/>
      <c r="K583" s="33" t="s">
        <v>7347</v>
      </c>
      <c r="L583" s="33" t="s">
        <v>7347</v>
      </c>
    </row>
    <row r="584" spans="1:12" s="34" customFormat="1" ht="15.75" x14ac:dyDescent="0.25">
      <c r="A584" s="27">
        <v>577</v>
      </c>
      <c r="B584" s="111"/>
      <c r="C584" s="28"/>
      <c r="D584" s="29"/>
      <c r="E584" s="28"/>
      <c r="F584" s="28"/>
      <c r="G584" s="28"/>
      <c r="H584" s="28"/>
      <c r="I584" s="31"/>
      <c r="J584" s="35"/>
      <c r="K584" s="33" t="s">
        <v>7347</v>
      </c>
      <c r="L584" s="33" t="s">
        <v>7347</v>
      </c>
    </row>
    <row r="585" spans="1:12" s="34" customFormat="1" ht="15.75" x14ac:dyDescent="0.25">
      <c r="A585" s="27">
        <v>578</v>
      </c>
      <c r="B585" s="111"/>
      <c r="C585" s="28"/>
      <c r="D585" s="29"/>
      <c r="E585" s="28"/>
      <c r="F585" s="28"/>
      <c r="G585" s="28"/>
      <c r="H585" s="28"/>
      <c r="I585" s="31"/>
      <c r="J585" s="35"/>
      <c r="K585" s="33" t="s">
        <v>7347</v>
      </c>
      <c r="L585" s="33" t="s">
        <v>7347</v>
      </c>
    </row>
    <row r="586" spans="1:12" s="34" customFormat="1" ht="15.75" x14ac:dyDescent="0.25">
      <c r="A586" s="27">
        <v>579</v>
      </c>
      <c r="B586" s="111"/>
      <c r="C586" s="28"/>
      <c r="D586" s="29"/>
      <c r="E586" s="28"/>
      <c r="F586" s="28"/>
      <c r="G586" s="28"/>
      <c r="H586" s="28"/>
      <c r="I586" s="31"/>
      <c r="J586" s="35"/>
      <c r="K586" s="33" t="s">
        <v>7347</v>
      </c>
      <c r="L586" s="33" t="s">
        <v>7347</v>
      </c>
    </row>
    <row r="587" spans="1:12" s="34" customFormat="1" ht="15.75" x14ac:dyDescent="0.25">
      <c r="A587" s="27">
        <v>580</v>
      </c>
      <c r="B587" s="111"/>
      <c r="C587" s="28"/>
      <c r="D587" s="29"/>
      <c r="E587" s="28"/>
      <c r="F587" s="28"/>
      <c r="G587" s="28"/>
      <c r="H587" s="28"/>
      <c r="I587" s="31"/>
      <c r="J587" s="35"/>
      <c r="K587" s="33" t="s">
        <v>7347</v>
      </c>
      <c r="L587" s="33" t="s">
        <v>7347</v>
      </c>
    </row>
    <row r="588" spans="1:12" s="34" customFormat="1" ht="15.75" x14ac:dyDescent="0.25">
      <c r="A588" s="27">
        <v>581</v>
      </c>
      <c r="B588" s="111"/>
      <c r="C588" s="28"/>
      <c r="D588" s="29"/>
      <c r="E588" s="28"/>
      <c r="F588" s="28"/>
      <c r="G588" s="28"/>
      <c r="H588" s="28"/>
      <c r="I588" s="31"/>
      <c r="J588" s="35"/>
      <c r="K588" s="33" t="s">
        <v>7347</v>
      </c>
      <c r="L588" s="33" t="s">
        <v>7347</v>
      </c>
    </row>
    <row r="589" spans="1:12" s="34" customFormat="1" ht="15.75" x14ac:dyDescent="0.25">
      <c r="A589" s="27">
        <v>582</v>
      </c>
      <c r="B589" s="111"/>
      <c r="C589" s="28"/>
      <c r="D589" s="29"/>
      <c r="E589" s="28"/>
      <c r="F589" s="28"/>
      <c r="G589" s="28"/>
      <c r="H589" s="28"/>
      <c r="I589" s="31"/>
      <c r="J589" s="35"/>
      <c r="K589" s="33" t="s">
        <v>7347</v>
      </c>
      <c r="L589" s="33" t="s">
        <v>7347</v>
      </c>
    </row>
    <row r="590" spans="1:12" s="34" customFormat="1" ht="15.75" x14ac:dyDescent="0.25">
      <c r="A590" s="27">
        <v>583</v>
      </c>
      <c r="B590" s="111"/>
      <c r="C590" s="28"/>
      <c r="D590" s="29"/>
      <c r="E590" s="28"/>
      <c r="F590" s="28"/>
      <c r="G590" s="28"/>
      <c r="H590" s="28"/>
      <c r="I590" s="31"/>
      <c r="J590" s="35"/>
      <c r="K590" s="33" t="s">
        <v>7347</v>
      </c>
      <c r="L590" s="33" t="s">
        <v>7347</v>
      </c>
    </row>
    <row r="591" spans="1:12" s="34" customFormat="1" ht="15.75" x14ac:dyDescent="0.25">
      <c r="A591" s="27">
        <v>584</v>
      </c>
      <c r="B591" s="111"/>
      <c r="C591" s="28"/>
      <c r="D591" s="29"/>
      <c r="E591" s="28"/>
      <c r="F591" s="28"/>
      <c r="G591" s="28"/>
      <c r="H591" s="28"/>
      <c r="I591" s="31"/>
      <c r="J591" s="35"/>
      <c r="K591" s="33" t="s">
        <v>7347</v>
      </c>
      <c r="L591" s="33" t="s">
        <v>7347</v>
      </c>
    </row>
    <row r="592" spans="1:12" s="34" customFormat="1" ht="15.75" x14ac:dyDescent="0.25">
      <c r="A592" s="27">
        <v>585</v>
      </c>
      <c r="B592" s="111"/>
      <c r="C592" s="28"/>
      <c r="D592" s="29"/>
      <c r="E592" s="28"/>
      <c r="F592" s="28"/>
      <c r="G592" s="28"/>
      <c r="H592" s="28"/>
      <c r="I592" s="31"/>
      <c r="J592" s="35"/>
      <c r="K592" s="33" t="s">
        <v>7347</v>
      </c>
      <c r="L592" s="33" t="s">
        <v>7347</v>
      </c>
    </row>
    <row r="593" spans="1:12" s="34" customFormat="1" ht="15.75" x14ac:dyDescent="0.25">
      <c r="A593" s="27">
        <v>586</v>
      </c>
      <c r="B593" s="111"/>
      <c r="C593" s="28"/>
      <c r="D593" s="29"/>
      <c r="E593" s="28"/>
      <c r="F593" s="28"/>
      <c r="G593" s="28"/>
      <c r="H593" s="28"/>
      <c r="I593" s="31"/>
      <c r="J593" s="35"/>
      <c r="K593" s="33" t="s">
        <v>7347</v>
      </c>
      <c r="L593" s="33" t="s">
        <v>7347</v>
      </c>
    </row>
    <row r="594" spans="1:12" s="34" customFormat="1" ht="15.75" x14ac:dyDescent="0.25">
      <c r="A594" s="27">
        <v>587</v>
      </c>
      <c r="B594" s="111"/>
      <c r="C594" s="28"/>
      <c r="D594" s="29"/>
      <c r="E594" s="28"/>
      <c r="F594" s="28"/>
      <c r="G594" s="28"/>
      <c r="H594" s="28"/>
      <c r="I594" s="31"/>
      <c r="J594" s="35"/>
      <c r="K594" s="33" t="s">
        <v>7347</v>
      </c>
      <c r="L594" s="33" t="s">
        <v>7347</v>
      </c>
    </row>
    <row r="595" spans="1:12" s="34" customFormat="1" ht="15.75" x14ac:dyDescent="0.25">
      <c r="A595" s="27">
        <v>588</v>
      </c>
      <c r="B595" s="111"/>
      <c r="C595" s="28"/>
      <c r="D595" s="29"/>
      <c r="E595" s="28"/>
      <c r="F595" s="28"/>
      <c r="G595" s="28"/>
      <c r="H595" s="28"/>
      <c r="I595" s="31"/>
      <c r="J595" s="35"/>
      <c r="K595" s="33" t="s">
        <v>7347</v>
      </c>
      <c r="L595" s="33" t="s">
        <v>7347</v>
      </c>
    </row>
    <row r="596" spans="1:12" s="34" customFormat="1" ht="15.75" x14ac:dyDescent="0.25">
      <c r="A596" s="27">
        <v>589</v>
      </c>
      <c r="B596" s="111"/>
      <c r="C596" s="28"/>
      <c r="D596" s="29"/>
      <c r="E596" s="28"/>
      <c r="F596" s="28"/>
      <c r="G596" s="28"/>
      <c r="H596" s="28"/>
      <c r="I596" s="31"/>
      <c r="J596" s="35"/>
      <c r="K596" s="33" t="s">
        <v>7347</v>
      </c>
      <c r="L596" s="33" t="s">
        <v>7347</v>
      </c>
    </row>
    <row r="597" spans="1:12" s="34" customFormat="1" ht="15.75" x14ac:dyDescent="0.25">
      <c r="A597" s="27">
        <v>590</v>
      </c>
      <c r="B597" s="111"/>
      <c r="C597" s="28"/>
      <c r="D597" s="29"/>
      <c r="E597" s="28"/>
      <c r="F597" s="28"/>
      <c r="G597" s="28"/>
      <c r="H597" s="28"/>
      <c r="I597" s="31"/>
      <c r="J597" s="35"/>
      <c r="K597" s="33" t="s">
        <v>7347</v>
      </c>
      <c r="L597" s="33" t="s">
        <v>7347</v>
      </c>
    </row>
    <row r="598" spans="1:12" s="34" customFormat="1" ht="15.75" x14ac:dyDescent="0.25">
      <c r="A598" s="27">
        <v>591</v>
      </c>
      <c r="B598" s="111"/>
      <c r="C598" s="28"/>
      <c r="D598" s="29"/>
      <c r="E598" s="28"/>
      <c r="F598" s="28"/>
      <c r="G598" s="28"/>
      <c r="H598" s="28"/>
      <c r="I598" s="31"/>
      <c r="J598" s="35"/>
      <c r="K598" s="33" t="s">
        <v>7347</v>
      </c>
      <c r="L598" s="33" t="s">
        <v>7347</v>
      </c>
    </row>
    <row r="599" spans="1:12" s="34" customFormat="1" ht="15.75" x14ac:dyDescent="0.25">
      <c r="A599" s="27">
        <v>592</v>
      </c>
      <c r="B599" s="111"/>
      <c r="C599" s="28"/>
      <c r="D599" s="29"/>
      <c r="E599" s="28"/>
      <c r="F599" s="28"/>
      <c r="G599" s="28"/>
      <c r="H599" s="28"/>
      <c r="I599" s="31"/>
      <c r="J599" s="35"/>
      <c r="K599" s="33" t="s">
        <v>7347</v>
      </c>
      <c r="L599" s="33" t="s">
        <v>7347</v>
      </c>
    </row>
    <row r="600" spans="1:12" s="34" customFormat="1" ht="15.75" x14ac:dyDescent="0.25">
      <c r="A600" s="27">
        <v>593</v>
      </c>
      <c r="B600" s="111"/>
      <c r="C600" s="28"/>
      <c r="D600" s="29"/>
      <c r="E600" s="28"/>
      <c r="F600" s="28"/>
      <c r="G600" s="28"/>
      <c r="H600" s="28"/>
      <c r="I600" s="31"/>
      <c r="J600" s="35"/>
      <c r="K600" s="33" t="s">
        <v>7347</v>
      </c>
      <c r="L600" s="33" t="s">
        <v>7347</v>
      </c>
    </row>
    <row r="601" spans="1:12" s="34" customFormat="1" ht="15.75" x14ac:dyDescent="0.25">
      <c r="A601" s="27">
        <v>594</v>
      </c>
      <c r="B601" s="111"/>
      <c r="C601" s="28"/>
      <c r="D601" s="29"/>
      <c r="E601" s="28"/>
      <c r="F601" s="28"/>
      <c r="G601" s="28"/>
      <c r="H601" s="28"/>
      <c r="I601" s="31"/>
      <c r="J601" s="35"/>
      <c r="K601" s="33" t="s">
        <v>7347</v>
      </c>
      <c r="L601" s="33" t="s">
        <v>7347</v>
      </c>
    </row>
    <row r="602" spans="1:12" s="34" customFormat="1" ht="15.75" x14ac:dyDescent="0.25">
      <c r="A602" s="27">
        <v>595</v>
      </c>
      <c r="B602" s="111"/>
      <c r="C602" s="28"/>
      <c r="D602" s="29"/>
      <c r="E602" s="28"/>
      <c r="F602" s="28"/>
      <c r="G602" s="28"/>
      <c r="H602" s="28"/>
      <c r="I602" s="31"/>
      <c r="J602" s="35"/>
      <c r="K602" s="33" t="s">
        <v>7347</v>
      </c>
      <c r="L602" s="33" t="s">
        <v>7347</v>
      </c>
    </row>
    <row r="603" spans="1:12" s="34" customFormat="1" ht="15.75" x14ac:dyDescent="0.25">
      <c r="A603" s="27">
        <v>596</v>
      </c>
      <c r="B603" s="111"/>
      <c r="C603" s="28"/>
      <c r="D603" s="29"/>
      <c r="E603" s="28"/>
      <c r="F603" s="28"/>
      <c r="G603" s="28"/>
      <c r="H603" s="28"/>
      <c r="I603" s="31"/>
      <c r="J603" s="35"/>
      <c r="K603" s="33" t="s">
        <v>7347</v>
      </c>
      <c r="L603" s="33" t="s">
        <v>7347</v>
      </c>
    </row>
    <row r="604" spans="1:12" s="34" customFormat="1" ht="15.75" x14ac:dyDescent="0.25">
      <c r="A604" s="27">
        <v>597</v>
      </c>
      <c r="B604" s="111"/>
      <c r="C604" s="28"/>
      <c r="D604" s="29"/>
      <c r="E604" s="28"/>
      <c r="F604" s="28"/>
      <c r="G604" s="28"/>
      <c r="H604" s="28"/>
      <c r="I604" s="31"/>
      <c r="J604" s="35"/>
      <c r="K604" s="33" t="s">
        <v>7347</v>
      </c>
      <c r="L604" s="33" t="s">
        <v>7347</v>
      </c>
    </row>
    <row r="605" spans="1:12" s="34" customFormat="1" ht="15.75" x14ac:dyDescent="0.25">
      <c r="A605" s="27">
        <v>598</v>
      </c>
      <c r="B605" s="111"/>
      <c r="C605" s="28"/>
      <c r="D605" s="29"/>
      <c r="E605" s="28"/>
      <c r="F605" s="28"/>
      <c r="G605" s="28"/>
      <c r="H605" s="28"/>
      <c r="I605" s="31"/>
      <c r="J605" s="35"/>
      <c r="K605" s="33" t="s">
        <v>7347</v>
      </c>
      <c r="L605" s="33" t="s">
        <v>7347</v>
      </c>
    </row>
    <row r="606" spans="1:12" s="34" customFormat="1" ht="15.75" x14ac:dyDescent="0.25">
      <c r="A606" s="27">
        <v>599</v>
      </c>
      <c r="B606" s="111"/>
      <c r="C606" s="28"/>
      <c r="D606" s="29"/>
      <c r="E606" s="28"/>
      <c r="F606" s="28"/>
      <c r="G606" s="28"/>
      <c r="H606" s="28"/>
      <c r="I606" s="31"/>
      <c r="J606" s="35"/>
      <c r="K606" s="33" t="s">
        <v>7347</v>
      </c>
      <c r="L606" s="33" t="s">
        <v>7347</v>
      </c>
    </row>
    <row r="607" spans="1:12" s="34" customFormat="1" ht="15.75" x14ac:dyDescent="0.25">
      <c r="A607" s="27">
        <v>600</v>
      </c>
      <c r="B607" s="111"/>
      <c r="C607" s="28"/>
      <c r="D607" s="29"/>
      <c r="E607" s="28"/>
      <c r="F607" s="28"/>
      <c r="G607" s="28"/>
      <c r="H607" s="28"/>
      <c r="I607" s="31"/>
      <c r="J607" s="35"/>
      <c r="K607" s="33" t="s">
        <v>7347</v>
      </c>
      <c r="L607" s="33" t="s">
        <v>7347</v>
      </c>
    </row>
    <row r="608" spans="1:12" s="34" customFormat="1" ht="15.75" x14ac:dyDescent="0.25">
      <c r="A608" s="27">
        <v>601</v>
      </c>
      <c r="B608" s="111"/>
      <c r="C608" s="28"/>
      <c r="D608" s="29"/>
      <c r="E608" s="28"/>
      <c r="F608" s="28"/>
      <c r="G608" s="28"/>
      <c r="H608" s="28"/>
      <c r="I608" s="31"/>
      <c r="J608" s="35"/>
      <c r="K608" s="33" t="s">
        <v>7347</v>
      </c>
      <c r="L608" s="33" t="s">
        <v>7347</v>
      </c>
    </row>
    <row r="609" spans="1:12" s="34" customFormat="1" ht="15.75" x14ac:dyDescent="0.25">
      <c r="A609" s="27">
        <v>602</v>
      </c>
      <c r="B609" s="111"/>
      <c r="C609" s="28"/>
      <c r="D609" s="29"/>
      <c r="E609" s="28"/>
      <c r="F609" s="28"/>
      <c r="G609" s="28"/>
      <c r="H609" s="28"/>
      <c r="I609" s="31"/>
      <c r="J609" s="35"/>
      <c r="K609" s="33" t="s">
        <v>7347</v>
      </c>
      <c r="L609" s="33" t="s">
        <v>7347</v>
      </c>
    </row>
    <row r="610" spans="1:12" s="34" customFormat="1" ht="15.75" x14ac:dyDescent="0.25">
      <c r="A610" s="27">
        <v>603</v>
      </c>
      <c r="B610" s="111"/>
      <c r="C610" s="28"/>
      <c r="D610" s="29"/>
      <c r="E610" s="28"/>
      <c r="F610" s="28"/>
      <c r="G610" s="28"/>
      <c r="H610" s="28"/>
      <c r="I610" s="31"/>
      <c r="J610" s="35"/>
      <c r="K610" s="33" t="s">
        <v>7347</v>
      </c>
      <c r="L610" s="33" t="s">
        <v>7347</v>
      </c>
    </row>
    <row r="611" spans="1:12" s="34" customFormat="1" ht="15.75" x14ac:dyDescent="0.25">
      <c r="A611" s="27">
        <v>604</v>
      </c>
      <c r="B611" s="111"/>
      <c r="C611" s="28"/>
      <c r="D611" s="29"/>
      <c r="E611" s="28"/>
      <c r="F611" s="28"/>
      <c r="G611" s="28"/>
      <c r="H611" s="28"/>
      <c r="I611" s="31"/>
      <c r="J611" s="35"/>
      <c r="K611" s="33" t="s">
        <v>7347</v>
      </c>
      <c r="L611" s="33" t="s">
        <v>7347</v>
      </c>
    </row>
    <row r="612" spans="1:12" s="34" customFormat="1" ht="15.75" x14ac:dyDescent="0.25">
      <c r="A612" s="27">
        <v>605</v>
      </c>
      <c r="B612" s="111"/>
      <c r="C612" s="28"/>
      <c r="D612" s="29"/>
      <c r="E612" s="28"/>
      <c r="F612" s="28"/>
      <c r="G612" s="28"/>
      <c r="H612" s="28"/>
      <c r="I612" s="31"/>
      <c r="J612" s="35"/>
      <c r="K612" s="33" t="s">
        <v>7347</v>
      </c>
      <c r="L612" s="33" t="s">
        <v>7347</v>
      </c>
    </row>
    <row r="613" spans="1:12" s="34" customFormat="1" ht="15.75" x14ac:dyDescent="0.25">
      <c r="A613" s="27">
        <v>606</v>
      </c>
      <c r="B613" s="111"/>
      <c r="C613" s="28"/>
      <c r="D613" s="29"/>
      <c r="E613" s="28"/>
      <c r="F613" s="28"/>
      <c r="G613" s="28"/>
      <c r="H613" s="28"/>
      <c r="I613" s="31"/>
      <c r="J613" s="35"/>
      <c r="K613" s="33" t="s">
        <v>7347</v>
      </c>
      <c r="L613" s="33" t="s">
        <v>7347</v>
      </c>
    </row>
    <row r="614" spans="1:12" s="34" customFormat="1" ht="15.75" x14ac:dyDescent="0.25">
      <c r="A614" s="27">
        <v>607</v>
      </c>
      <c r="B614" s="111"/>
      <c r="C614" s="28"/>
      <c r="D614" s="29"/>
      <c r="E614" s="28"/>
      <c r="F614" s="28"/>
      <c r="G614" s="28"/>
      <c r="H614" s="28"/>
      <c r="I614" s="31"/>
      <c r="J614" s="35"/>
      <c r="K614" s="33" t="s">
        <v>7347</v>
      </c>
      <c r="L614" s="33" t="s">
        <v>7347</v>
      </c>
    </row>
    <row r="615" spans="1:12" s="34" customFormat="1" ht="15.75" x14ac:dyDescent="0.25">
      <c r="A615" s="27">
        <v>608</v>
      </c>
      <c r="B615" s="111"/>
      <c r="C615" s="28"/>
      <c r="D615" s="29"/>
      <c r="E615" s="28"/>
      <c r="F615" s="28"/>
      <c r="G615" s="28"/>
      <c r="H615" s="28"/>
      <c r="I615" s="31"/>
      <c r="J615" s="35"/>
      <c r="K615" s="33" t="s">
        <v>7347</v>
      </c>
      <c r="L615" s="33" t="s">
        <v>7347</v>
      </c>
    </row>
    <row r="616" spans="1:12" s="34" customFormat="1" ht="15.75" x14ac:dyDescent="0.25">
      <c r="A616" s="27">
        <v>609</v>
      </c>
      <c r="B616" s="111"/>
      <c r="C616" s="28"/>
      <c r="D616" s="29"/>
      <c r="E616" s="28"/>
      <c r="F616" s="28"/>
      <c r="G616" s="28"/>
      <c r="H616" s="28"/>
      <c r="I616" s="31"/>
      <c r="J616" s="35"/>
      <c r="K616" s="33" t="s">
        <v>7347</v>
      </c>
      <c r="L616" s="33" t="s">
        <v>7347</v>
      </c>
    </row>
    <row r="617" spans="1:12" s="34" customFormat="1" ht="15.75" x14ac:dyDescent="0.25">
      <c r="A617" s="27">
        <v>610</v>
      </c>
      <c r="B617" s="111"/>
      <c r="C617" s="28"/>
      <c r="D617" s="29"/>
      <c r="E617" s="28"/>
      <c r="F617" s="28"/>
      <c r="G617" s="28"/>
      <c r="H617" s="28"/>
      <c r="I617" s="31"/>
      <c r="J617" s="35"/>
      <c r="K617" s="33" t="s">
        <v>7347</v>
      </c>
      <c r="L617" s="33" t="s">
        <v>7347</v>
      </c>
    </row>
    <row r="618" spans="1:12" s="34" customFormat="1" ht="15.75" x14ac:dyDescent="0.25">
      <c r="A618" s="27">
        <v>611</v>
      </c>
      <c r="B618" s="111"/>
      <c r="C618" s="28"/>
      <c r="D618" s="29"/>
      <c r="E618" s="28"/>
      <c r="F618" s="28"/>
      <c r="G618" s="28"/>
      <c r="H618" s="28"/>
      <c r="I618" s="31"/>
      <c r="J618" s="35"/>
      <c r="K618" s="33" t="s">
        <v>7347</v>
      </c>
      <c r="L618" s="33" t="s">
        <v>7347</v>
      </c>
    </row>
    <row r="619" spans="1:12" s="34" customFormat="1" ht="15.75" x14ac:dyDescent="0.25">
      <c r="A619" s="27">
        <v>612</v>
      </c>
      <c r="B619" s="111"/>
      <c r="C619" s="28"/>
      <c r="D619" s="29"/>
      <c r="E619" s="28"/>
      <c r="F619" s="28"/>
      <c r="G619" s="28"/>
      <c r="H619" s="28"/>
      <c r="I619" s="31"/>
      <c r="J619" s="35"/>
      <c r="K619" s="33" t="s">
        <v>7347</v>
      </c>
      <c r="L619" s="33" t="s">
        <v>7347</v>
      </c>
    </row>
    <row r="620" spans="1:12" s="34" customFormat="1" ht="15.75" x14ac:dyDescent="0.25">
      <c r="A620" s="27">
        <v>613</v>
      </c>
      <c r="B620" s="111"/>
      <c r="C620" s="28"/>
      <c r="D620" s="29"/>
      <c r="E620" s="28"/>
      <c r="F620" s="28"/>
      <c r="G620" s="28"/>
      <c r="H620" s="28"/>
      <c r="I620" s="31"/>
      <c r="J620" s="35"/>
      <c r="K620" s="33" t="s">
        <v>7347</v>
      </c>
      <c r="L620" s="33" t="s">
        <v>7347</v>
      </c>
    </row>
    <row r="621" spans="1:12" s="34" customFormat="1" ht="15.75" x14ac:dyDescent="0.25">
      <c r="A621" s="27">
        <v>614</v>
      </c>
      <c r="B621" s="111"/>
      <c r="C621" s="28"/>
      <c r="D621" s="29"/>
      <c r="E621" s="28"/>
      <c r="F621" s="28"/>
      <c r="G621" s="28"/>
      <c r="H621" s="28"/>
      <c r="I621" s="31"/>
      <c r="J621" s="35"/>
      <c r="K621" s="33" t="s">
        <v>7347</v>
      </c>
      <c r="L621" s="33" t="s">
        <v>7347</v>
      </c>
    </row>
    <row r="622" spans="1:12" s="34" customFormat="1" ht="15.75" x14ac:dyDescent="0.25">
      <c r="A622" s="27">
        <v>615</v>
      </c>
      <c r="B622" s="111"/>
      <c r="C622" s="28"/>
      <c r="D622" s="29"/>
      <c r="E622" s="28"/>
      <c r="F622" s="28"/>
      <c r="G622" s="28"/>
      <c r="H622" s="28"/>
      <c r="I622" s="31"/>
      <c r="J622" s="35"/>
      <c r="K622" s="33" t="s">
        <v>7347</v>
      </c>
      <c r="L622" s="33" t="s">
        <v>7347</v>
      </c>
    </row>
    <row r="623" spans="1:12" s="34" customFormat="1" ht="15.75" x14ac:dyDescent="0.25">
      <c r="A623" s="27">
        <v>616</v>
      </c>
      <c r="B623" s="111"/>
      <c r="C623" s="28"/>
      <c r="D623" s="29"/>
      <c r="E623" s="28"/>
      <c r="F623" s="28"/>
      <c r="G623" s="28"/>
      <c r="H623" s="28"/>
      <c r="I623" s="31"/>
      <c r="J623" s="35"/>
      <c r="K623" s="33" t="s">
        <v>7347</v>
      </c>
      <c r="L623" s="33" t="s">
        <v>7347</v>
      </c>
    </row>
    <row r="624" spans="1:12" s="34" customFormat="1" ht="15.75" x14ac:dyDescent="0.25">
      <c r="A624" s="27">
        <v>617</v>
      </c>
      <c r="B624" s="111"/>
      <c r="C624" s="28"/>
      <c r="D624" s="29"/>
      <c r="E624" s="28"/>
      <c r="F624" s="28"/>
      <c r="G624" s="28"/>
      <c r="H624" s="28"/>
      <c r="I624" s="31"/>
      <c r="J624" s="35"/>
      <c r="K624" s="33" t="s">
        <v>7347</v>
      </c>
      <c r="L624" s="33" t="s">
        <v>7347</v>
      </c>
    </row>
    <row r="625" spans="1:12" s="34" customFormat="1" ht="15.75" x14ac:dyDescent="0.25">
      <c r="A625" s="27">
        <v>618</v>
      </c>
      <c r="B625" s="111"/>
      <c r="C625" s="28"/>
      <c r="D625" s="29"/>
      <c r="E625" s="28"/>
      <c r="F625" s="28"/>
      <c r="G625" s="28"/>
      <c r="H625" s="28"/>
      <c r="I625" s="31"/>
      <c r="J625" s="35"/>
      <c r="K625" s="33" t="s">
        <v>7347</v>
      </c>
      <c r="L625" s="33" t="s">
        <v>7347</v>
      </c>
    </row>
    <row r="626" spans="1:12" s="34" customFormat="1" ht="15.75" x14ac:dyDescent="0.25">
      <c r="A626" s="27">
        <v>619</v>
      </c>
      <c r="B626" s="111"/>
      <c r="C626" s="28"/>
      <c r="D626" s="29"/>
      <c r="E626" s="28"/>
      <c r="F626" s="28"/>
      <c r="G626" s="28"/>
      <c r="H626" s="28"/>
      <c r="I626" s="31"/>
      <c r="J626" s="35"/>
      <c r="K626" s="33" t="s">
        <v>7347</v>
      </c>
      <c r="L626" s="33" t="s">
        <v>7347</v>
      </c>
    </row>
    <row r="627" spans="1:12" s="34" customFormat="1" ht="15.75" x14ac:dyDescent="0.25">
      <c r="A627" s="27">
        <v>620</v>
      </c>
      <c r="B627" s="111"/>
      <c r="C627" s="28"/>
      <c r="D627" s="29"/>
      <c r="E627" s="28"/>
      <c r="F627" s="28"/>
      <c r="G627" s="28"/>
      <c r="H627" s="28"/>
      <c r="I627" s="31"/>
      <c r="J627" s="35"/>
      <c r="K627" s="33" t="s">
        <v>7347</v>
      </c>
      <c r="L627" s="33" t="s">
        <v>7347</v>
      </c>
    </row>
    <row r="628" spans="1:12" s="34" customFormat="1" ht="15.75" x14ac:dyDescent="0.25">
      <c r="A628" s="27">
        <v>621</v>
      </c>
      <c r="B628" s="111"/>
      <c r="C628" s="28"/>
      <c r="D628" s="29"/>
      <c r="E628" s="28"/>
      <c r="F628" s="28"/>
      <c r="G628" s="28"/>
      <c r="H628" s="28"/>
      <c r="I628" s="31"/>
      <c r="J628" s="35"/>
      <c r="K628" s="33" t="s">
        <v>7347</v>
      </c>
      <c r="L628" s="33" t="s">
        <v>7347</v>
      </c>
    </row>
    <row r="629" spans="1:12" s="34" customFormat="1" ht="15.75" x14ac:dyDescent="0.25">
      <c r="A629" s="27">
        <v>622</v>
      </c>
      <c r="B629" s="111"/>
      <c r="C629" s="28"/>
      <c r="D629" s="29"/>
      <c r="E629" s="28"/>
      <c r="F629" s="28"/>
      <c r="G629" s="28"/>
      <c r="H629" s="28"/>
      <c r="I629" s="31"/>
      <c r="J629" s="35"/>
      <c r="K629" s="33" t="s">
        <v>7347</v>
      </c>
      <c r="L629" s="33" t="s">
        <v>7347</v>
      </c>
    </row>
    <row r="630" spans="1:12" s="34" customFormat="1" ht="15.75" x14ac:dyDescent="0.25">
      <c r="A630" s="27">
        <v>623</v>
      </c>
      <c r="B630" s="111"/>
      <c r="C630" s="28"/>
      <c r="D630" s="29"/>
      <c r="E630" s="28"/>
      <c r="F630" s="28"/>
      <c r="G630" s="28"/>
      <c r="H630" s="28"/>
      <c r="I630" s="31"/>
      <c r="J630" s="35"/>
      <c r="K630" s="33" t="s">
        <v>7347</v>
      </c>
      <c r="L630" s="33" t="s">
        <v>7347</v>
      </c>
    </row>
    <row r="631" spans="1:12" s="34" customFormat="1" ht="15.75" x14ac:dyDescent="0.25">
      <c r="A631" s="27">
        <v>624</v>
      </c>
      <c r="B631" s="111"/>
      <c r="C631" s="28"/>
      <c r="D631" s="29"/>
      <c r="E631" s="28"/>
      <c r="F631" s="28"/>
      <c r="G631" s="28"/>
      <c r="H631" s="28"/>
      <c r="I631" s="31"/>
      <c r="J631" s="35"/>
      <c r="K631" s="33" t="s">
        <v>7347</v>
      </c>
      <c r="L631" s="33" t="s">
        <v>7347</v>
      </c>
    </row>
    <row r="632" spans="1:12" s="34" customFormat="1" ht="15.75" x14ac:dyDescent="0.25">
      <c r="A632" s="27">
        <v>625</v>
      </c>
      <c r="B632" s="111"/>
      <c r="C632" s="28"/>
      <c r="D632" s="29"/>
      <c r="E632" s="28"/>
      <c r="F632" s="28"/>
      <c r="G632" s="28"/>
      <c r="H632" s="28"/>
      <c r="I632" s="31"/>
      <c r="J632" s="35"/>
      <c r="K632" s="33" t="s">
        <v>7347</v>
      </c>
      <c r="L632" s="33" t="s">
        <v>7347</v>
      </c>
    </row>
    <row r="633" spans="1:12" s="34" customFormat="1" ht="15.75" x14ac:dyDescent="0.25">
      <c r="A633" s="27">
        <v>626</v>
      </c>
      <c r="B633" s="111"/>
      <c r="C633" s="28"/>
      <c r="D633" s="29"/>
      <c r="E633" s="28"/>
      <c r="F633" s="28"/>
      <c r="G633" s="28"/>
      <c r="H633" s="28"/>
      <c r="I633" s="31"/>
      <c r="J633" s="35"/>
      <c r="K633" s="33" t="s">
        <v>7347</v>
      </c>
      <c r="L633" s="33" t="s">
        <v>7347</v>
      </c>
    </row>
    <row r="634" spans="1:12" s="34" customFormat="1" ht="15.75" x14ac:dyDescent="0.25">
      <c r="A634" s="27">
        <v>627</v>
      </c>
      <c r="B634" s="111"/>
      <c r="C634" s="28"/>
      <c r="D634" s="29"/>
      <c r="E634" s="28"/>
      <c r="F634" s="28"/>
      <c r="G634" s="28"/>
      <c r="H634" s="28"/>
      <c r="I634" s="31"/>
      <c r="J634" s="35"/>
      <c r="K634" s="33" t="s">
        <v>7347</v>
      </c>
      <c r="L634" s="33" t="s">
        <v>7347</v>
      </c>
    </row>
    <row r="635" spans="1:12" s="34" customFormat="1" ht="15.75" x14ac:dyDescent="0.25">
      <c r="A635" s="27">
        <v>628</v>
      </c>
      <c r="B635" s="111"/>
      <c r="C635" s="28"/>
      <c r="D635" s="29"/>
      <c r="E635" s="28"/>
      <c r="F635" s="28"/>
      <c r="G635" s="28"/>
      <c r="H635" s="28"/>
      <c r="I635" s="31"/>
      <c r="J635" s="35"/>
      <c r="K635" s="33" t="s">
        <v>7347</v>
      </c>
      <c r="L635" s="33" t="s">
        <v>7347</v>
      </c>
    </row>
    <row r="636" spans="1:12" s="34" customFormat="1" ht="15.75" x14ac:dyDescent="0.25">
      <c r="A636" s="27">
        <v>629</v>
      </c>
      <c r="B636" s="111"/>
      <c r="C636" s="28"/>
      <c r="D636" s="29"/>
      <c r="E636" s="28"/>
      <c r="F636" s="28"/>
      <c r="G636" s="28"/>
      <c r="H636" s="28"/>
      <c r="I636" s="31"/>
      <c r="J636" s="35"/>
      <c r="K636" s="33" t="s">
        <v>7347</v>
      </c>
      <c r="L636" s="33" t="s">
        <v>7347</v>
      </c>
    </row>
    <row r="637" spans="1:12" s="34" customFormat="1" ht="15.75" x14ac:dyDescent="0.25">
      <c r="A637" s="27">
        <v>630</v>
      </c>
      <c r="B637" s="111"/>
      <c r="C637" s="28"/>
      <c r="D637" s="29"/>
      <c r="E637" s="28"/>
      <c r="F637" s="28"/>
      <c r="G637" s="28"/>
      <c r="H637" s="28"/>
      <c r="I637" s="31"/>
      <c r="J637" s="35"/>
      <c r="K637" s="33" t="s">
        <v>7347</v>
      </c>
      <c r="L637" s="33" t="s">
        <v>7347</v>
      </c>
    </row>
    <row r="638" spans="1:12" s="34" customFormat="1" ht="15.75" x14ac:dyDescent="0.25">
      <c r="A638" s="27">
        <v>631</v>
      </c>
      <c r="B638" s="111"/>
      <c r="C638" s="28"/>
      <c r="D638" s="29"/>
      <c r="E638" s="28"/>
      <c r="F638" s="28"/>
      <c r="G638" s="28"/>
      <c r="H638" s="28"/>
      <c r="I638" s="31"/>
      <c r="J638" s="35"/>
      <c r="K638" s="33" t="s">
        <v>7347</v>
      </c>
      <c r="L638" s="33" t="s">
        <v>7347</v>
      </c>
    </row>
    <row r="639" spans="1:12" s="34" customFormat="1" ht="15.75" x14ac:dyDescent="0.25">
      <c r="A639" s="27">
        <v>632</v>
      </c>
      <c r="B639" s="111"/>
      <c r="C639" s="28"/>
      <c r="D639" s="29"/>
      <c r="E639" s="28"/>
      <c r="F639" s="28"/>
      <c r="G639" s="28"/>
      <c r="H639" s="28"/>
      <c r="I639" s="31"/>
      <c r="J639" s="35"/>
      <c r="K639" s="33" t="s">
        <v>7347</v>
      </c>
      <c r="L639" s="33" t="s">
        <v>7347</v>
      </c>
    </row>
    <row r="640" spans="1:12" s="34" customFormat="1" ht="15.75" x14ac:dyDescent="0.25">
      <c r="A640" s="27">
        <v>633</v>
      </c>
      <c r="B640" s="111"/>
      <c r="C640" s="28"/>
      <c r="D640" s="29"/>
      <c r="E640" s="28"/>
      <c r="F640" s="28"/>
      <c r="G640" s="28"/>
      <c r="H640" s="28"/>
      <c r="I640" s="31"/>
      <c r="J640" s="35"/>
      <c r="K640" s="33" t="s">
        <v>7347</v>
      </c>
      <c r="L640" s="33" t="s">
        <v>7347</v>
      </c>
    </row>
    <row r="641" spans="1:12" s="34" customFormat="1" ht="15.75" x14ac:dyDescent="0.25">
      <c r="A641" s="27">
        <v>634</v>
      </c>
      <c r="B641" s="111"/>
      <c r="C641" s="28"/>
      <c r="D641" s="29"/>
      <c r="E641" s="28"/>
      <c r="F641" s="28"/>
      <c r="G641" s="28"/>
      <c r="H641" s="28"/>
      <c r="I641" s="31"/>
      <c r="J641" s="35"/>
      <c r="K641" s="33" t="s">
        <v>7347</v>
      </c>
      <c r="L641" s="33" t="s">
        <v>7347</v>
      </c>
    </row>
    <row r="642" spans="1:12" s="34" customFormat="1" ht="15.75" x14ac:dyDescent="0.25">
      <c r="A642" s="27">
        <v>635</v>
      </c>
      <c r="B642" s="111"/>
      <c r="C642" s="28"/>
      <c r="D642" s="29"/>
      <c r="E642" s="28"/>
      <c r="F642" s="28"/>
      <c r="G642" s="28"/>
      <c r="H642" s="28"/>
      <c r="I642" s="31"/>
      <c r="J642" s="35"/>
      <c r="K642" s="33" t="s">
        <v>7347</v>
      </c>
      <c r="L642" s="33" t="s">
        <v>7347</v>
      </c>
    </row>
    <row r="643" spans="1:12" s="34" customFormat="1" ht="15.75" x14ac:dyDescent="0.25">
      <c r="A643" s="27">
        <v>636</v>
      </c>
      <c r="B643" s="111"/>
      <c r="C643" s="28"/>
      <c r="D643" s="29"/>
      <c r="E643" s="28"/>
      <c r="F643" s="28"/>
      <c r="G643" s="28"/>
      <c r="H643" s="28"/>
      <c r="I643" s="31"/>
      <c r="J643" s="35"/>
      <c r="K643" s="33" t="s">
        <v>7347</v>
      </c>
      <c r="L643" s="33" t="s">
        <v>7347</v>
      </c>
    </row>
    <row r="644" spans="1:12" s="34" customFormat="1" ht="15.75" x14ac:dyDescent="0.25">
      <c r="A644" s="27">
        <v>637</v>
      </c>
      <c r="B644" s="111"/>
      <c r="C644" s="28"/>
      <c r="D644" s="29"/>
      <c r="E644" s="28"/>
      <c r="F644" s="28"/>
      <c r="G644" s="28"/>
      <c r="H644" s="28"/>
      <c r="I644" s="31"/>
      <c r="J644" s="35"/>
      <c r="K644" s="33" t="s">
        <v>7347</v>
      </c>
      <c r="L644" s="33" t="s">
        <v>7347</v>
      </c>
    </row>
    <row r="645" spans="1:12" s="34" customFormat="1" ht="15.75" x14ac:dyDescent="0.25">
      <c r="A645" s="27">
        <v>638</v>
      </c>
      <c r="B645" s="111"/>
      <c r="C645" s="28"/>
      <c r="D645" s="29"/>
      <c r="E645" s="28"/>
      <c r="F645" s="28"/>
      <c r="G645" s="28"/>
      <c r="H645" s="28"/>
      <c r="I645" s="31"/>
      <c r="J645" s="35"/>
      <c r="K645" s="33" t="s">
        <v>7347</v>
      </c>
      <c r="L645" s="33" t="s">
        <v>7347</v>
      </c>
    </row>
    <row r="646" spans="1:12" s="34" customFormat="1" ht="15.75" x14ac:dyDescent="0.25">
      <c r="A646" s="27">
        <v>639</v>
      </c>
      <c r="B646" s="111"/>
      <c r="C646" s="28"/>
      <c r="D646" s="29"/>
      <c r="E646" s="28"/>
      <c r="F646" s="28"/>
      <c r="G646" s="28"/>
      <c r="H646" s="28"/>
      <c r="I646" s="31"/>
      <c r="J646" s="35"/>
      <c r="K646" s="33" t="s">
        <v>7347</v>
      </c>
      <c r="L646" s="33" t="s">
        <v>7347</v>
      </c>
    </row>
    <row r="647" spans="1:12" s="34" customFormat="1" ht="15.75" x14ac:dyDescent="0.25">
      <c r="A647" s="27">
        <v>640</v>
      </c>
      <c r="B647" s="111"/>
      <c r="C647" s="28"/>
      <c r="D647" s="29"/>
      <c r="E647" s="28"/>
      <c r="F647" s="28"/>
      <c r="G647" s="28"/>
      <c r="H647" s="28"/>
      <c r="I647" s="31"/>
      <c r="J647" s="35"/>
      <c r="K647" s="33" t="s">
        <v>7347</v>
      </c>
      <c r="L647" s="33" t="s">
        <v>7347</v>
      </c>
    </row>
    <row r="648" spans="1:12" s="34" customFormat="1" ht="15.75" x14ac:dyDescent="0.25">
      <c r="A648" s="27">
        <v>641</v>
      </c>
      <c r="B648" s="111"/>
      <c r="C648" s="28"/>
      <c r="D648" s="29"/>
      <c r="E648" s="28"/>
      <c r="F648" s="28"/>
      <c r="G648" s="28"/>
      <c r="H648" s="28"/>
      <c r="I648" s="31"/>
      <c r="J648" s="35"/>
      <c r="K648" s="33" t="s">
        <v>7347</v>
      </c>
      <c r="L648" s="33" t="s">
        <v>7347</v>
      </c>
    </row>
    <row r="649" spans="1:12" s="34" customFormat="1" ht="15.75" x14ac:dyDescent="0.25">
      <c r="A649" s="27">
        <v>642</v>
      </c>
      <c r="B649" s="111"/>
      <c r="C649" s="28"/>
      <c r="D649" s="29"/>
      <c r="E649" s="28"/>
      <c r="F649" s="28"/>
      <c r="G649" s="28"/>
      <c r="H649" s="28"/>
      <c r="I649" s="31"/>
      <c r="J649" s="35"/>
      <c r="K649" s="33" t="s">
        <v>7347</v>
      </c>
      <c r="L649" s="33" t="s">
        <v>7347</v>
      </c>
    </row>
    <row r="650" spans="1:12" s="34" customFormat="1" ht="15.75" x14ac:dyDescent="0.25">
      <c r="A650" s="27">
        <v>643</v>
      </c>
      <c r="B650" s="111"/>
      <c r="C650" s="28"/>
      <c r="D650" s="29"/>
      <c r="E650" s="28"/>
      <c r="F650" s="28"/>
      <c r="G650" s="28"/>
      <c r="H650" s="28"/>
      <c r="I650" s="31"/>
      <c r="J650" s="35"/>
      <c r="K650" s="33" t="s">
        <v>7347</v>
      </c>
      <c r="L650" s="33" t="s">
        <v>7347</v>
      </c>
    </row>
    <row r="651" spans="1:12" s="34" customFormat="1" ht="15.75" x14ac:dyDescent="0.25">
      <c r="A651" s="27">
        <v>644</v>
      </c>
      <c r="B651" s="111"/>
      <c r="C651" s="28"/>
      <c r="D651" s="29"/>
      <c r="E651" s="28"/>
      <c r="F651" s="28"/>
      <c r="G651" s="28"/>
      <c r="H651" s="28"/>
      <c r="I651" s="31"/>
      <c r="J651" s="35"/>
      <c r="K651" s="33" t="s">
        <v>7347</v>
      </c>
      <c r="L651" s="33" t="s">
        <v>7347</v>
      </c>
    </row>
    <row r="652" spans="1:12" s="34" customFormat="1" ht="15.75" x14ac:dyDescent="0.25">
      <c r="A652" s="27">
        <v>645</v>
      </c>
      <c r="B652" s="111"/>
      <c r="C652" s="28"/>
      <c r="D652" s="29"/>
      <c r="E652" s="28"/>
      <c r="F652" s="28"/>
      <c r="G652" s="28"/>
      <c r="H652" s="28"/>
      <c r="I652" s="31"/>
      <c r="J652" s="35"/>
      <c r="K652" s="33" t="s">
        <v>7347</v>
      </c>
      <c r="L652" s="33" t="s">
        <v>7347</v>
      </c>
    </row>
    <row r="653" spans="1:12" s="34" customFormat="1" ht="15.75" x14ac:dyDescent="0.25">
      <c r="A653" s="27">
        <v>646</v>
      </c>
      <c r="B653" s="111"/>
      <c r="C653" s="28"/>
      <c r="D653" s="29"/>
      <c r="E653" s="28"/>
      <c r="F653" s="28"/>
      <c r="G653" s="28"/>
      <c r="H653" s="28"/>
      <c r="I653" s="31"/>
      <c r="J653" s="35"/>
      <c r="K653" s="33" t="s">
        <v>7347</v>
      </c>
      <c r="L653" s="33" t="s">
        <v>7347</v>
      </c>
    </row>
    <row r="654" spans="1:12" s="34" customFormat="1" ht="15.75" x14ac:dyDescent="0.25">
      <c r="A654" s="27">
        <v>647</v>
      </c>
      <c r="B654" s="111"/>
      <c r="C654" s="28"/>
      <c r="D654" s="29"/>
      <c r="E654" s="28"/>
      <c r="F654" s="28"/>
      <c r="G654" s="28"/>
      <c r="H654" s="28"/>
      <c r="I654" s="31"/>
      <c r="J654" s="35"/>
      <c r="K654" s="33" t="s">
        <v>7347</v>
      </c>
      <c r="L654" s="33" t="s">
        <v>7347</v>
      </c>
    </row>
    <row r="655" spans="1:12" s="34" customFormat="1" ht="15.75" x14ac:dyDescent="0.25">
      <c r="A655" s="27">
        <v>648</v>
      </c>
      <c r="B655" s="111"/>
      <c r="C655" s="28"/>
      <c r="D655" s="29"/>
      <c r="E655" s="28"/>
      <c r="F655" s="28"/>
      <c r="G655" s="28"/>
      <c r="H655" s="28"/>
      <c r="I655" s="31"/>
      <c r="J655" s="35"/>
      <c r="K655" s="33" t="s">
        <v>7347</v>
      </c>
      <c r="L655" s="33" t="s">
        <v>7347</v>
      </c>
    </row>
    <row r="656" spans="1:12" s="34" customFormat="1" ht="15.75" x14ac:dyDescent="0.25">
      <c r="A656" s="27">
        <v>649</v>
      </c>
      <c r="B656" s="111"/>
      <c r="C656" s="28"/>
      <c r="D656" s="29"/>
      <c r="E656" s="28"/>
      <c r="F656" s="28"/>
      <c r="G656" s="28"/>
      <c r="H656" s="28"/>
      <c r="I656" s="31"/>
      <c r="J656" s="35"/>
      <c r="K656" s="33" t="s">
        <v>7347</v>
      </c>
      <c r="L656" s="33" t="s">
        <v>7347</v>
      </c>
    </row>
    <row r="657" spans="1:12" s="34" customFormat="1" ht="15.75" x14ac:dyDescent="0.25">
      <c r="A657" s="27">
        <v>650</v>
      </c>
      <c r="B657" s="111"/>
      <c r="C657" s="28"/>
      <c r="D657" s="29"/>
      <c r="E657" s="28"/>
      <c r="F657" s="28"/>
      <c r="G657" s="28"/>
      <c r="H657" s="28"/>
      <c r="I657" s="31"/>
      <c r="J657" s="35"/>
      <c r="K657" s="33" t="s">
        <v>7347</v>
      </c>
      <c r="L657" s="33" t="s">
        <v>7347</v>
      </c>
    </row>
    <row r="658" spans="1:12" s="34" customFormat="1" ht="15.75" x14ac:dyDescent="0.25">
      <c r="A658" s="27">
        <v>651</v>
      </c>
      <c r="B658" s="111"/>
      <c r="C658" s="28"/>
      <c r="D658" s="29"/>
      <c r="E658" s="28"/>
      <c r="F658" s="28"/>
      <c r="G658" s="28"/>
      <c r="H658" s="28"/>
      <c r="I658" s="31"/>
      <c r="J658" s="35"/>
      <c r="K658" s="33" t="s">
        <v>7347</v>
      </c>
      <c r="L658" s="33" t="s">
        <v>7347</v>
      </c>
    </row>
    <row r="659" spans="1:12" s="34" customFormat="1" ht="15.75" x14ac:dyDescent="0.25">
      <c r="A659" s="27">
        <v>652</v>
      </c>
      <c r="B659" s="111"/>
      <c r="C659" s="28"/>
      <c r="D659" s="29"/>
      <c r="E659" s="28"/>
      <c r="F659" s="28"/>
      <c r="G659" s="28"/>
      <c r="H659" s="28"/>
      <c r="I659" s="31"/>
      <c r="J659" s="35"/>
      <c r="K659" s="33" t="s">
        <v>7347</v>
      </c>
      <c r="L659" s="33" t="s">
        <v>7347</v>
      </c>
    </row>
    <row r="660" spans="1:12" s="34" customFormat="1" ht="15.75" x14ac:dyDescent="0.25">
      <c r="A660" s="27">
        <v>653</v>
      </c>
      <c r="B660" s="111"/>
      <c r="C660" s="28"/>
      <c r="D660" s="29"/>
      <c r="E660" s="28"/>
      <c r="F660" s="28"/>
      <c r="G660" s="28"/>
      <c r="H660" s="28"/>
      <c r="I660" s="31"/>
      <c r="J660" s="35"/>
      <c r="K660" s="33" t="s">
        <v>7347</v>
      </c>
      <c r="L660" s="33" t="s">
        <v>7347</v>
      </c>
    </row>
    <row r="661" spans="1:12" s="34" customFormat="1" ht="15.75" x14ac:dyDescent="0.25">
      <c r="A661" s="27">
        <v>654</v>
      </c>
      <c r="B661" s="111"/>
      <c r="C661" s="28"/>
      <c r="D661" s="29"/>
      <c r="E661" s="28"/>
      <c r="F661" s="28"/>
      <c r="G661" s="28"/>
      <c r="H661" s="28"/>
      <c r="I661" s="31"/>
      <c r="J661" s="35"/>
      <c r="K661" s="33" t="s">
        <v>7347</v>
      </c>
      <c r="L661" s="33" t="s">
        <v>7347</v>
      </c>
    </row>
    <row r="662" spans="1:12" s="34" customFormat="1" ht="15.75" x14ac:dyDescent="0.25">
      <c r="A662" s="27">
        <v>655</v>
      </c>
      <c r="B662" s="111"/>
      <c r="C662" s="28"/>
      <c r="D662" s="29"/>
      <c r="E662" s="28"/>
      <c r="F662" s="28"/>
      <c r="G662" s="28"/>
      <c r="H662" s="28"/>
      <c r="I662" s="31"/>
      <c r="J662" s="35"/>
      <c r="K662" s="33" t="s">
        <v>7347</v>
      </c>
      <c r="L662" s="33" t="s">
        <v>7347</v>
      </c>
    </row>
    <row r="663" spans="1:12" s="34" customFormat="1" ht="15.75" x14ac:dyDescent="0.25">
      <c r="A663" s="27">
        <v>656</v>
      </c>
      <c r="B663" s="111"/>
      <c r="C663" s="28"/>
      <c r="D663" s="29"/>
      <c r="E663" s="28"/>
      <c r="F663" s="28"/>
      <c r="G663" s="28"/>
      <c r="H663" s="28"/>
      <c r="I663" s="31"/>
      <c r="J663" s="35"/>
      <c r="K663" s="33" t="s">
        <v>7347</v>
      </c>
      <c r="L663" s="33" t="s">
        <v>7347</v>
      </c>
    </row>
    <row r="664" spans="1:12" s="34" customFormat="1" ht="15.75" x14ac:dyDescent="0.25">
      <c r="A664" s="27">
        <v>657</v>
      </c>
      <c r="B664" s="111"/>
      <c r="C664" s="28"/>
      <c r="D664" s="29"/>
      <c r="E664" s="28"/>
      <c r="F664" s="28"/>
      <c r="G664" s="28"/>
      <c r="H664" s="28"/>
      <c r="I664" s="31"/>
      <c r="J664" s="35"/>
      <c r="K664" s="33" t="s">
        <v>7347</v>
      </c>
      <c r="L664" s="33" t="s">
        <v>7347</v>
      </c>
    </row>
    <row r="665" spans="1:12" s="34" customFormat="1" ht="15.75" x14ac:dyDescent="0.25">
      <c r="A665" s="27">
        <v>658</v>
      </c>
      <c r="B665" s="111"/>
      <c r="C665" s="28"/>
      <c r="D665" s="29"/>
      <c r="E665" s="28"/>
      <c r="F665" s="28"/>
      <c r="G665" s="28"/>
      <c r="H665" s="28"/>
      <c r="I665" s="31"/>
      <c r="J665" s="35"/>
      <c r="K665" s="33" t="s">
        <v>7347</v>
      </c>
      <c r="L665" s="33" t="s">
        <v>7347</v>
      </c>
    </row>
    <row r="666" spans="1:12" s="34" customFormat="1" ht="15.75" x14ac:dyDescent="0.25">
      <c r="A666" s="27">
        <v>659</v>
      </c>
      <c r="B666" s="111"/>
      <c r="C666" s="28"/>
      <c r="D666" s="29"/>
      <c r="E666" s="28"/>
      <c r="F666" s="28"/>
      <c r="G666" s="28"/>
      <c r="H666" s="28"/>
      <c r="I666" s="31"/>
      <c r="J666" s="35"/>
      <c r="K666" s="33" t="s">
        <v>7347</v>
      </c>
      <c r="L666" s="33" t="s">
        <v>7347</v>
      </c>
    </row>
    <row r="667" spans="1:12" s="34" customFormat="1" ht="15.75" x14ac:dyDescent="0.25">
      <c r="A667" s="27">
        <v>660</v>
      </c>
      <c r="B667" s="111"/>
      <c r="C667" s="28"/>
      <c r="D667" s="29"/>
      <c r="E667" s="28"/>
      <c r="F667" s="28"/>
      <c r="G667" s="28"/>
      <c r="H667" s="28"/>
      <c r="I667" s="31"/>
      <c r="J667" s="35"/>
      <c r="K667" s="33" t="s">
        <v>7347</v>
      </c>
      <c r="L667" s="33" t="s">
        <v>7347</v>
      </c>
    </row>
    <row r="668" spans="1:12" s="34" customFormat="1" ht="15.75" x14ac:dyDescent="0.25">
      <c r="A668" s="27">
        <v>661</v>
      </c>
      <c r="B668" s="111"/>
      <c r="C668" s="28"/>
      <c r="D668" s="29"/>
      <c r="E668" s="28"/>
      <c r="F668" s="28"/>
      <c r="G668" s="28"/>
      <c r="H668" s="28"/>
      <c r="I668" s="31"/>
      <c r="J668" s="35"/>
      <c r="K668" s="33" t="s">
        <v>7347</v>
      </c>
      <c r="L668" s="33" t="s">
        <v>7347</v>
      </c>
    </row>
    <row r="669" spans="1:12" s="34" customFormat="1" ht="15.75" x14ac:dyDescent="0.25">
      <c r="A669" s="27">
        <v>662</v>
      </c>
      <c r="B669" s="111"/>
      <c r="C669" s="28"/>
      <c r="D669" s="29"/>
      <c r="E669" s="28"/>
      <c r="F669" s="28"/>
      <c r="G669" s="28"/>
      <c r="H669" s="28"/>
      <c r="I669" s="31"/>
      <c r="J669" s="35"/>
      <c r="K669" s="33" t="s">
        <v>7347</v>
      </c>
      <c r="L669" s="33" t="s">
        <v>7347</v>
      </c>
    </row>
    <row r="670" spans="1:12" s="34" customFormat="1" ht="15.75" x14ac:dyDescent="0.25">
      <c r="A670" s="27">
        <v>663</v>
      </c>
      <c r="B670" s="111"/>
      <c r="C670" s="28"/>
      <c r="D670" s="29"/>
      <c r="E670" s="28"/>
      <c r="F670" s="28"/>
      <c r="G670" s="28"/>
      <c r="H670" s="28"/>
      <c r="I670" s="31"/>
      <c r="J670" s="35"/>
      <c r="K670" s="33" t="s">
        <v>7347</v>
      </c>
      <c r="L670" s="33" t="s">
        <v>7347</v>
      </c>
    </row>
    <row r="671" spans="1:12" s="34" customFormat="1" ht="15.75" x14ac:dyDescent="0.25">
      <c r="A671" s="27">
        <v>664</v>
      </c>
      <c r="B671" s="111"/>
      <c r="C671" s="28"/>
      <c r="D671" s="29"/>
      <c r="E671" s="28"/>
      <c r="F671" s="28"/>
      <c r="G671" s="28"/>
      <c r="H671" s="28"/>
      <c r="I671" s="31"/>
      <c r="J671" s="35"/>
      <c r="K671" s="33" t="s">
        <v>7347</v>
      </c>
      <c r="L671" s="33" t="s">
        <v>7347</v>
      </c>
    </row>
    <row r="672" spans="1:12" s="34" customFormat="1" ht="15.75" x14ac:dyDescent="0.25">
      <c r="A672" s="27">
        <v>665</v>
      </c>
      <c r="B672" s="111"/>
      <c r="C672" s="28"/>
      <c r="D672" s="29"/>
      <c r="E672" s="28"/>
      <c r="F672" s="28"/>
      <c r="G672" s="28"/>
      <c r="H672" s="28"/>
      <c r="I672" s="31"/>
      <c r="J672" s="35"/>
      <c r="K672" s="33" t="s">
        <v>7347</v>
      </c>
      <c r="L672" s="33" t="s">
        <v>7347</v>
      </c>
    </row>
    <row r="673" spans="1:12" s="34" customFormat="1" ht="15.75" x14ac:dyDescent="0.25">
      <c r="A673" s="27">
        <v>666</v>
      </c>
      <c r="B673" s="111"/>
      <c r="C673" s="28"/>
      <c r="D673" s="29"/>
      <c r="E673" s="28"/>
      <c r="F673" s="28"/>
      <c r="G673" s="28"/>
      <c r="H673" s="28"/>
      <c r="I673" s="31"/>
      <c r="J673" s="35"/>
      <c r="K673" s="33" t="s">
        <v>7347</v>
      </c>
      <c r="L673" s="33" t="s">
        <v>7347</v>
      </c>
    </row>
    <row r="674" spans="1:12" s="34" customFormat="1" ht="15.75" x14ac:dyDescent="0.25">
      <c r="A674" s="27">
        <v>667</v>
      </c>
      <c r="B674" s="111"/>
      <c r="C674" s="28"/>
      <c r="D674" s="29"/>
      <c r="E674" s="28"/>
      <c r="F674" s="28"/>
      <c r="G674" s="28"/>
      <c r="H674" s="28"/>
      <c r="I674" s="31"/>
      <c r="J674" s="35"/>
      <c r="K674" s="33" t="s">
        <v>7347</v>
      </c>
      <c r="L674" s="33" t="s">
        <v>7347</v>
      </c>
    </row>
    <row r="675" spans="1:12" s="34" customFormat="1" ht="15.75" x14ac:dyDescent="0.25">
      <c r="A675" s="27">
        <v>668</v>
      </c>
      <c r="B675" s="111"/>
      <c r="C675" s="28"/>
      <c r="D675" s="29"/>
      <c r="E675" s="28"/>
      <c r="F675" s="28"/>
      <c r="G675" s="28"/>
      <c r="H675" s="28"/>
      <c r="I675" s="31"/>
      <c r="J675" s="35"/>
      <c r="K675" s="33" t="s">
        <v>7347</v>
      </c>
      <c r="L675" s="33" t="s">
        <v>7347</v>
      </c>
    </row>
    <row r="676" spans="1:12" s="34" customFormat="1" ht="15.75" x14ac:dyDescent="0.25">
      <c r="A676" s="27">
        <v>669</v>
      </c>
      <c r="B676" s="111"/>
      <c r="C676" s="28"/>
      <c r="D676" s="29"/>
      <c r="E676" s="28"/>
      <c r="F676" s="28"/>
      <c r="G676" s="28"/>
      <c r="H676" s="28"/>
      <c r="I676" s="31"/>
      <c r="J676" s="35"/>
      <c r="K676" s="33" t="s">
        <v>7347</v>
      </c>
      <c r="L676" s="33" t="s">
        <v>7347</v>
      </c>
    </row>
    <row r="677" spans="1:12" s="34" customFormat="1" ht="15.75" x14ac:dyDescent="0.25">
      <c r="A677" s="27">
        <v>670</v>
      </c>
      <c r="B677" s="111"/>
      <c r="C677" s="28"/>
      <c r="D677" s="29"/>
      <c r="E677" s="28"/>
      <c r="F677" s="28"/>
      <c r="G677" s="28"/>
      <c r="H677" s="28"/>
      <c r="I677" s="31"/>
      <c r="J677" s="35"/>
      <c r="K677" s="33" t="s">
        <v>7347</v>
      </c>
      <c r="L677" s="33" t="s">
        <v>7347</v>
      </c>
    </row>
    <row r="678" spans="1:12" s="34" customFormat="1" ht="15.75" x14ac:dyDescent="0.25">
      <c r="A678" s="27">
        <v>671</v>
      </c>
      <c r="B678" s="111"/>
      <c r="C678" s="28"/>
      <c r="D678" s="29"/>
      <c r="E678" s="28"/>
      <c r="F678" s="28"/>
      <c r="G678" s="28"/>
      <c r="H678" s="28"/>
      <c r="I678" s="31"/>
      <c r="J678" s="35"/>
      <c r="K678" s="33" t="s">
        <v>7347</v>
      </c>
      <c r="L678" s="33" t="s">
        <v>7347</v>
      </c>
    </row>
    <row r="679" spans="1:12" s="34" customFormat="1" ht="15.75" x14ac:dyDescent="0.25">
      <c r="A679" s="27">
        <v>672</v>
      </c>
      <c r="B679" s="111"/>
      <c r="C679" s="28"/>
      <c r="D679" s="29"/>
      <c r="E679" s="28"/>
      <c r="F679" s="28"/>
      <c r="G679" s="28"/>
      <c r="H679" s="28"/>
      <c r="I679" s="31"/>
      <c r="J679" s="35"/>
      <c r="K679" s="33" t="s">
        <v>7347</v>
      </c>
      <c r="L679" s="33" t="s">
        <v>7347</v>
      </c>
    </row>
    <row r="680" spans="1:12" s="34" customFormat="1" ht="15.75" x14ac:dyDescent="0.25">
      <c r="A680" s="27">
        <v>673</v>
      </c>
      <c r="B680" s="111"/>
      <c r="C680" s="28"/>
      <c r="D680" s="29"/>
      <c r="E680" s="28"/>
      <c r="F680" s="28"/>
      <c r="G680" s="28"/>
      <c r="H680" s="28"/>
      <c r="I680" s="31"/>
      <c r="J680" s="35"/>
      <c r="K680" s="33" t="s">
        <v>7347</v>
      </c>
      <c r="L680" s="33" t="s">
        <v>7347</v>
      </c>
    </row>
    <row r="681" spans="1:12" s="34" customFormat="1" ht="15.75" x14ac:dyDescent="0.25">
      <c r="A681" s="27">
        <v>674</v>
      </c>
      <c r="B681" s="111"/>
      <c r="C681" s="28"/>
      <c r="D681" s="29"/>
      <c r="E681" s="28"/>
      <c r="F681" s="28"/>
      <c r="G681" s="28"/>
      <c r="H681" s="28"/>
      <c r="I681" s="31"/>
      <c r="J681" s="35"/>
      <c r="K681" s="33" t="s">
        <v>7347</v>
      </c>
      <c r="L681" s="33" t="s">
        <v>7347</v>
      </c>
    </row>
    <row r="682" spans="1:12" s="34" customFormat="1" ht="15.75" x14ac:dyDescent="0.25">
      <c r="A682" s="27">
        <v>675</v>
      </c>
      <c r="B682" s="111"/>
      <c r="C682" s="28"/>
      <c r="D682" s="29"/>
      <c r="E682" s="28"/>
      <c r="F682" s="28"/>
      <c r="G682" s="28"/>
      <c r="H682" s="28"/>
      <c r="I682" s="31"/>
      <c r="J682" s="35"/>
      <c r="K682" s="33" t="s">
        <v>7347</v>
      </c>
      <c r="L682" s="33" t="s">
        <v>7347</v>
      </c>
    </row>
    <row r="683" spans="1:12" s="34" customFormat="1" ht="15.75" x14ac:dyDescent="0.25">
      <c r="A683" s="27">
        <v>676</v>
      </c>
      <c r="B683" s="111"/>
      <c r="C683" s="28"/>
      <c r="D683" s="29"/>
      <c r="E683" s="28"/>
      <c r="F683" s="28"/>
      <c r="G683" s="28"/>
      <c r="H683" s="28"/>
      <c r="I683" s="31"/>
      <c r="J683" s="35"/>
      <c r="K683" s="33" t="s">
        <v>7347</v>
      </c>
      <c r="L683" s="33" t="s">
        <v>7347</v>
      </c>
    </row>
    <row r="684" spans="1:12" s="34" customFormat="1" ht="15.75" x14ac:dyDescent="0.25">
      <c r="A684" s="27">
        <v>677</v>
      </c>
      <c r="B684" s="111"/>
      <c r="C684" s="28"/>
      <c r="D684" s="29"/>
      <c r="E684" s="28"/>
      <c r="F684" s="28"/>
      <c r="G684" s="28"/>
      <c r="H684" s="28"/>
      <c r="I684" s="31"/>
      <c r="J684" s="35"/>
      <c r="K684" s="33" t="s">
        <v>7347</v>
      </c>
      <c r="L684" s="33" t="s">
        <v>7347</v>
      </c>
    </row>
    <row r="685" spans="1:12" s="34" customFormat="1" ht="15.75" x14ac:dyDescent="0.25">
      <c r="A685" s="27">
        <v>678</v>
      </c>
      <c r="B685" s="111"/>
      <c r="C685" s="28"/>
      <c r="D685" s="29"/>
      <c r="E685" s="28"/>
      <c r="F685" s="28"/>
      <c r="G685" s="28"/>
      <c r="H685" s="28"/>
      <c r="I685" s="31"/>
      <c r="J685" s="35"/>
      <c r="K685" s="33" t="s">
        <v>7347</v>
      </c>
      <c r="L685" s="33" t="s">
        <v>7347</v>
      </c>
    </row>
    <row r="686" spans="1:12" s="34" customFormat="1" ht="15.75" x14ac:dyDescent="0.25">
      <c r="A686" s="27">
        <v>679</v>
      </c>
      <c r="B686" s="111"/>
      <c r="C686" s="28"/>
      <c r="D686" s="29"/>
      <c r="E686" s="28"/>
      <c r="F686" s="28"/>
      <c r="G686" s="28"/>
      <c r="H686" s="28"/>
      <c r="I686" s="31"/>
      <c r="J686" s="35"/>
      <c r="K686" s="33" t="s">
        <v>7347</v>
      </c>
      <c r="L686" s="33" t="s">
        <v>7347</v>
      </c>
    </row>
    <row r="687" spans="1:12" s="34" customFormat="1" ht="15.75" x14ac:dyDescent="0.25">
      <c r="A687" s="27">
        <v>680</v>
      </c>
      <c r="B687" s="111"/>
      <c r="C687" s="28"/>
      <c r="D687" s="29"/>
      <c r="E687" s="28"/>
      <c r="F687" s="28"/>
      <c r="G687" s="28"/>
      <c r="H687" s="28"/>
      <c r="I687" s="31"/>
      <c r="J687" s="35"/>
      <c r="K687" s="33" t="s">
        <v>7347</v>
      </c>
      <c r="L687" s="33" t="s">
        <v>7347</v>
      </c>
    </row>
    <row r="688" spans="1:12" s="34" customFormat="1" ht="15.75" x14ac:dyDescent="0.25">
      <c r="A688" s="27">
        <v>681</v>
      </c>
      <c r="B688" s="111"/>
      <c r="C688" s="28"/>
      <c r="D688" s="29"/>
      <c r="E688" s="28"/>
      <c r="F688" s="28"/>
      <c r="G688" s="28"/>
      <c r="H688" s="28"/>
      <c r="I688" s="31"/>
      <c r="J688" s="35"/>
      <c r="K688" s="33" t="s">
        <v>7347</v>
      </c>
      <c r="L688" s="33" t="s">
        <v>7347</v>
      </c>
    </row>
    <row r="689" spans="1:12" s="34" customFormat="1" ht="15.75" x14ac:dyDescent="0.25">
      <c r="A689" s="27">
        <v>682</v>
      </c>
      <c r="B689" s="111"/>
      <c r="C689" s="28"/>
      <c r="D689" s="29"/>
      <c r="E689" s="28"/>
      <c r="F689" s="28"/>
      <c r="G689" s="28"/>
      <c r="H689" s="28"/>
      <c r="I689" s="31"/>
      <c r="J689" s="35"/>
      <c r="K689" s="33" t="s">
        <v>7347</v>
      </c>
      <c r="L689" s="33" t="s">
        <v>7347</v>
      </c>
    </row>
    <row r="690" spans="1:12" s="34" customFormat="1" ht="15.75" x14ac:dyDescent="0.25">
      <c r="A690" s="27">
        <v>683</v>
      </c>
      <c r="B690" s="111"/>
      <c r="C690" s="28"/>
      <c r="D690" s="29"/>
      <c r="E690" s="28"/>
      <c r="F690" s="28"/>
      <c r="G690" s="28"/>
      <c r="H690" s="28"/>
      <c r="I690" s="31"/>
      <c r="J690" s="35"/>
      <c r="K690" s="33" t="s">
        <v>7347</v>
      </c>
      <c r="L690" s="33" t="s">
        <v>7347</v>
      </c>
    </row>
    <row r="691" spans="1:12" s="34" customFormat="1" ht="15.75" x14ac:dyDescent="0.25">
      <c r="A691" s="27">
        <v>684</v>
      </c>
      <c r="B691" s="111"/>
      <c r="C691" s="28"/>
      <c r="D691" s="29"/>
      <c r="E691" s="28"/>
      <c r="F691" s="28"/>
      <c r="G691" s="28"/>
      <c r="H691" s="28"/>
      <c r="I691" s="31"/>
      <c r="J691" s="35"/>
      <c r="K691" s="33" t="s">
        <v>7347</v>
      </c>
      <c r="L691" s="33" t="s">
        <v>7347</v>
      </c>
    </row>
    <row r="692" spans="1:12" s="34" customFormat="1" ht="15.75" x14ac:dyDescent="0.25">
      <c r="A692" s="27">
        <v>685</v>
      </c>
      <c r="B692" s="111"/>
      <c r="C692" s="28"/>
      <c r="D692" s="29"/>
      <c r="E692" s="28"/>
      <c r="F692" s="28"/>
      <c r="G692" s="28"/>
      <c r="H692" s="28"/>
      <c r="I692" s="31"/>
      <c r="J692" s="35"/>
      <c r="K692" s="33" t="s">
        <v>7347</v>
      </c>
      <c r="L692" s="33" t="s">
        <v>7347</v>
      </c>
    </row>
    <row r="693" spans="1:12" s="34" customFormat="1" ht="15.75" x14ac:dyDescent="0.25">
      <c r="A693" s="27">
        <v>686</v>
      </c>
      <c r="B693" s="111"/>
      <c r="C693" s="28"/>
      <c r="D693" s="29"/>
      <c r="E693" s="28"/>
      <c r="F693" s="28"/>
      <c r="G693" s="28"/>
      <c r="H693" s="28"/>
      <c r="I693" s="31"/>
      <c r="J693" s="35"/>
      <c r="K693" s="33" t="s">
        <v>7347</v>
      </c>
      <c r="L693" s="33" t="s">
        <v>7347</v>
      </c>
    </row>
    <row r="694" spans="1:12" s="34" customFormat="1" ht="15.75" x14ac:dyDescent="0.25">
      <c r="A694" s="27">
        <v>687</v>
      </c>
      <c r="B694" s="111"/>
      <c r="C694" s="28"/>
      <c r="D694" s="29"/>
      <c r="E694" s="28"/>
      <c r="F694" s="28"/>
      <c r="G694" s="28"/>
      <c r="H694" s="28"/>
      <c r="I694" s="31"/>
      <c r="J694" s="35"/>
      <c r="K694" s="33" t="s">
        <v>7347</v>
      </c>
      <c r="L694" s="33" t="s">
        <v>7347</v>
      </c>
    </row>
    <row r="695" spans="1:12" s="34" customFormat="1" ht="15.75" x14ac:dyDescent="0.25">
      <c r="A695" s="27">
        <v>688</v>
      </c>
      <c r="B695" s="111"/>
      <c r="C695" s="28"/>
      <c r="D695" s="29"/>
      <c r="E695" s="28"/>
      <c r="F695" s="28"/>
      <c r="G695" s="28"/>
      <c r="H695" s="28"/>
      <c r="I695" s="31"/>
      <c r="J695" s="35"/>
      <c r="K695" s="33" t="s">
        <v>7347</v>
      </c>
      <c r="L695" s="33" t="s">
        <v>7347</v>
      </c>
    </row>
    <row r="696" spans="1:12" s="34" customFormat="1" ht="15.75" x14ac:dyDescent="0.25">
      <c r="A696" s="27">
        <v>689</v>
      </c>
      <c r="B696" s="111"/>
      <c r="C696" s="28"/>
      <c r="D696" s="29"/>
      <c r="E696" s="28"/>
      <c r="F696" s="28"/>
      <c r="G696" s="28"/>
      <c r="H696" s="28"/>
      <c r="I696" s="31"/>
      <c r="J696" s="35"/>
      <c r="K696" s="33" t="s">
        <v>7347</v>
      </c>
      <c r="L696" s="33" t="s">
        <v>7347</v>
      </c>
    </row>
    <row r="697" spans="1:12" s="34" customFormat="1" ht="15.75" x14ac:dyDescent="0.25">
      <c r="A697" s="27">
        <v>690</v>
      </c>
      <c r="B697" s="111"/>
      <c r="C697" s="28"/>
      <c r="D697" s="29"/>
      <c r="E697" s="28"/>
      <c r="F697" s="28"/>
      <c r="G697" s="28"/>
      <c r="H697" s="28"/>
      <c r="I697" s="31"/>
      <c r="J697" s="35"/>
      <c r="K697" s="33" t="s">
        <v>7347</v>
      </c>
      <c r="L697" s="33" t="s">
        <v>7347</v>
      </c>
    </row>
    <row r="698" spans="1:12" s="34" customFormat="1" ht="15.75" x14ac:dyDescent="0.25">
      <c r="A698" s="27">
        <v>691</v>
      </c>
      <c r="B698" s="111"/>
      <c r="C698" s="28"/>
      <c r="D698" s="29"/>
      <c r="E698" s="28"/>
      <c r="F698" s="28"/>
      <c r="G698" s="28"/>
      <c r="H698" s="28"/>
      <c r="I698" s="31"/>
      <c r="J698" s="35"/>
      <c r="K698" s="33" t="s">
        <v>7347</v>
      </c>
      <c r="L698" s="33" t="s">
        <v>7347</v>
      </c>
    </row>
    <row r="699" spans="1:12" s="34" customFormat="1" ht="15.75" x14ac:dyDescent="0.25">
      <c r="A699" s="27">
        <v>692</v>
      </c>
      <c r="B699" s="111"/>
      <c r="C699" s="28"/>
      <c r="D699" s="29"/>
      <c r="E699" s="28"/>
      <c r="F699" s="28"/>
      <c r="G699" s="28"/>
      <c r="H699" s="28"/>
      <c r="I699" s="31"/>
      <c r="J699" s="35"/>
      <c r="K699" s="33" t="s">
        <v>7347</v>
      </c>
      <c r="L699" s="33" t="s">
        <v>7347</v>
      </c>
    </row>
    <row r="700" spans="1:12" s="34" customFormat="1" ht="15.75" x14ac:dyDescent="0.25">
      <c r="A700" s="27">
        <v>693</v>
      </c>
      <c r="B700" s="111"/>
      <c r="C700" s="28"/>
      <c r="D700" s="29"/>
      <c r="E700" s="28"/>
      <c r="F700" s="28"/>
      <c r="G700" s="28"/>
      <c r="H700" s="28"/>
      <c r="I700" s="31"/>
      <c r="J700" s="35"/>
      <c r="K700" s="33" t="s">
        <v>7347</v>
      </c>
      <c r="L700" s="33" t="s">
        <v>7347</v>
      </c>
    </row>
    <row r="701" spans="1:12" s="34" customFormat="1" ht="15.75" x14ac:dyDescent="0.25">
      <c r="A701" s="27">
        <v>694</v>
      </c>
      <c r="B701" s="111"/>
      <c r="C701" s="28"/>
      <c r="D701" s="29"/>
      <c r="E701" s="28"/>
      <c r="F701" s="28"/>
      <c r="G701" s="28"/>
      <c r="H701" s="28"/>
      <c r="I701" s="31"/>
      <c r="J701" s="35"/>
      <c r="K701" s="33" t="s">
        <v>7347</v>
      </c>
      <c r="L701" s="33" t="s">
        <v>7347</v>
      </c>
    </row>
    <row r="702" spans="1:12" s="34" customFormat="1" ht="15.75" x14ac:dyDescent="0.25">
      <c r="A702" s="27">
        <v>695</v>
      </c>
      <c r="B702" s="111"/>
      <c r="C702" s="28"/>
      <c r="D702" s="29"/>
      <c r="E702" s="28"/>
      <c r="F702" s="28"/>
      <c r="G702" s="28"/>
      <c r="H702" s="28"/>
      <c r="I702" s="31"/>
      <c r="J702" s="35"/>
      <c r="K702" s="33" t="s">
        <v>7347</v>
      </c>
      <c r="L702" s="33" t="s">
        <v>7347</v>
      </c>
    </row>
    <row r="703" spans="1:12" s="34" customFormat="1" ht="15.75" x14ac:dyDescent="0.25">
      <c r="A703" s="27">
        <v>696</v>
      </c>
      <c r="B703" s="111"/>
      <c r="C703" s="28"/>
      <c r="D703" s="29"/>
      <c r="E703" s="28"/>
      <c r="F703" s="28"/>
      <c r="G703" s="28"/>
      <c r="H703" s="28"/>
      <c r="I703" s="31"/>
      <c r="J703" s="35"/>
      <c r="K703" s="33" t="s">
        <v>7347</v>
      </c>
      <c r="L703" s="33" t="s">
        <v>7347</v>
      </c>
    </row>
    <row r="704" spans="1:12" s="34" customFormat="1" ht="15.75" x14ac:dyDescent="0.25">
      <c r="A704" s="27">
        <v>697</v>
      </c>
      <c r="B704" s="111"/>
      <c r="C704" s="28"/>
      <c r="D704" s="29"/>
      <c r="E704" s="28"/>
      <c r="F704" s="28"/>
      <c r="G704" s="28"/>
      <c r="H704" s="28"/>
      <c r="I704" s="31"/>
      <c r="J704" s="35"/>
      <c r="K704" s="33" t="s">
        <v>7347</v>
      </c>
      <c r="L704" s="33" t="s">
        <v>7347</v>
      </c>
    </row>
    <row r="705" spans="1:12" s="34" customFormat="1" ht="15.75" x14ac:dyDescent="0.25">
      <c r="A705" s="27">
        <v>698</v>
      </c>
      <c r="B705" s="111"/>
      <c r="C705" s="28"/>
      <c r="D705" s="29"/>
      <c r="E705" s="28"/>
      <c r="F705" s="28"/>
      <c r="G705" s="28"/>
      <c r="H705" s="28"/>
      <c r="I705" s="31"/>
      <c r="J705" s="35"/>
      <c r="K705" s="33" t="s">
        <v>7347</v>
      </c>
      <c r="L705" s="33" t="s">
        <v>7347</v>
      </c>
    </row>
    <row r="706" spans="1:12" s="34" customFormat="1" ht="15.75" x14ac:dyDescent="0.25">
      <c r="A706" s="27">
        <v>699</v>
      </c>
      <c r="B706" s="111"/>
      <c r="C706" s="28"/>
      <c r="D706" s="29"/>
      <c r="E706" s="28"/>
      <c r="F706" s="28"/>
      <c r="G706" s="28"/>
      <c r="H706" s="28"/>
      <c r="I706" s="31"/>
      <c r="J706" s="35"/>
      <c r="K706" s="33" t="s">
        <v>7347</v>
      </c>
      <c r="L706" s="33" t="s">
        <v>7347</v>
      </c>
    </row>
    <row r="707" spans="1:12" s="34" customFormat="1" ht="15.75" x14ac:dyDescent="0.25">
      <c r="A707" s="27">
        <v>700</v>
      </c>
      <c r="B707" s="111"/>
      <c r="C707" s="28"/>
      <c r="D707" s="29"/>
      <c r="E707" s="28"/>
      <c r="F707" s="28"/>
      <c r="G707" s="28"/>
      <c r="H707" s="28"/>
      <c r="I707" s="31"/>
      <c r="J707" s="35"/>
      <c r="K707" s="33" t="s">
        <v>7347</v>
      </c>
      <c r="L707" s="33" t="s">
        <v>7347</v>
      </c>
    </row>
    <row r="708" spans="1:12" s="34" customFormat="1" ht="15.75" x14ac:dyDescent="0.25">
      <c r="A708" s="27">
        <v>701</v>
      </c>
      <c r="B708" s="111"/>
      <c r="C708" s="28"/>
      <c r="D708" s="29"/>
      <c r="E708" s="28"/>
      <c r="F708" s="28"/>
      <c r="G708" s="28"/>
      <c r="H708" s="28"/>
      <c r="I708" s="31"/>
      <c r="J708" s="35"/>
      <c r="K708" s="33" t="s">
        <v>7347</v>
      </c>
      <c r="L708" s="33" t="s">
        <v>7347</v>
      </c>
    </row>
    <row r="709" spans="1:12" s="34" customFormat="1" ht="15.75" x14ac:dyDescent="0.25">
      <c r="A709" s="27">
        <v>702</v>
      </c>
      <c r="B709" s="111"/>
      <c r="C709" s="28"/>
      <c r="D709" s="29"/>
      <c r="E709" s="28"/>
      <c r="F709" s="28"/>
      <c r="G709" s="28"/>
      <c r="H709" s="28"/>
      <c r="I709" s="31"/>
      <c r="J709" s="35"/>
      <c r="K709" s="33" t="s">
        <v>7347</v>
      </c>
      <c r="L709" s="33" t="s">
        <v>7347</v>
      </c>
    </row>
    <row r="710" spans="1:12" s="34" customFormat="1" ht="15.75" x14ac:dyDescent="0.25">
      <c r="A710" s="27">
        <v>703</v>
      </c>
      <c r="B710" s="111"/>
      <c r="C710" s="28"/>
      <c r="D710" s="29"/>
      <c r="E710" s="28"/>
      <c r="F710" s="28"/>
      <c r="G710" s="28"/>
      <c r="H710" s="28"/>
      <c r="I710" s="31"/>
      <c r="J710" s="35"/>
      <c r="K710" s="33" t="s">
        <v>7347</v>
      </c>
      <c r="L710" s="33" t="s">
        <v>7347</v>
      </c>
    </row>
    <row r="711" spans="1:12" s="34" customFormat="1" ht="15.75" x14ac:dyDescent="0.25">
      <c r="A711" s="27">
        <v>704</v>
      </c>
      <c r="B711" s="111"/>
      <c r="C711" s="28"/>
      <c r="D711" s="29"/>
      <c r="E711" s="28"/>
      <c r="F711" s="28"/>
      <c r="G711" s="28"/>
      <c r="H711" s="28"/>
      <c r="I711" s="31"/>
      <c r="J711" s="35"/>
      <c r="K711" s="33" t="s">
        <v>7347</v>
      </c>
      <c r="L711" s="33" t="s">
        <v>7347</v>
      </c>
    </row>
    <row r="712" spans="1:12" s="34" customFormat="1" ht="15.75" x14ac:dyDescent="0.25">
      <c r="A712" s="27">
        <v>705</v>
      </c>
      <c r="B712" s="111"/>
      <c r="C712" s="28"/>
      <c r="D712" s="29"/>
      <c r="E712" s="28"/>
      <c r="F712" s="28"/>
      <c r="G712" s="28"/>
      <c r="H712" s="28"/>
      <c r="I712" s="31"/>
      <c r="J712" s="35"/>
      <c r="K712" s="33" t="s">
        <v>7347</v>
      </c>
      <c r="L712" s="33" t="s">
        <v>7347</v>
      </c>
    </row>
    <row r="713" spans="1:12" s="34" customFormat="1" ht="15.75" x14ac:dyDescent="0.25">
      <c r="A713" s="27">
        <v>706</v>
      </c>
      <c r="B713" s="111"/>
      <c r="C713" s="28"/>
      <c r="D713" s="29"/>
      <c r="E713" s="28"/>
      <c r="F713" s="28"/>
      <c r="G713" s="28"/>
      <c r="H713" s="28"/>
      <c r="I713" s="31"/>
      <c r="J713" s="35"/>
      <c r="K713" s="33" t="s">
        <v>7347</v>
      </c>
      <c r="L713" s="33" t="s">
        <v>7347</v>
      </c>
    </row>
    <row r="714" spans="1:12" s="34" customFormat="1" ht="15.75" x14ac:dyDescent="0.25">
      <c r="A714" s="27">
        <v>707</v>
      </c>
      <c r="B714" s="111"/>
      <c r="C714" s="28"/>
      <c r="D714" s="29"/>
      <c r="E714" s="28"/>
      <c r="F714" s="28"/>
      <c r="G714" s="28"/>
      <c r="H714" s="28"/>
      <c r="I714" s="31"/>
      <c r="J714" s="35"/>
      <c r="K714" s="33" t="s">
        <v>7347</v>
      </c>
      <c r="L714" s="33" t="s">
        <v>7347</v>
      </c>
    </row>
    <row r="715" spans="1:12" s="34" customFormat="1" ht="15.75" x14ac:dyDescent="0.25">
      <c r="A715" s="27">
        <v>708</v>
      </c>
      <c r="B715" s="111"/>
      <c r="C715" s="28"/>
      <c r="D715" s="29"/>
      <c r="E715" s="28"/>
      <c r="F715" s="28"/>
      <c r="G715" s="28"/>
      <c r="H715" s="28"/>
      <c r="I715" s="31"/>
      <c r="J715" s="35"/>
      <c r="K715" s="33" t="s">
        <v>7347</v>
      </c>
      <c r="L715" s="33" t="s">
        <v>7347</v>
      </c>
    </row>
    <row r="716" spans="1:12" s="34" customFormat="1" ht="15.75" x14ac:dyDescent="0.25">
      <c r="A716" s="27">
        <v>709</v>
      </c>
      <c r="B716" s="111"/>
      <c r="C716" s="28"/>
      <c r="D716" s="29"/>
      <c r="E716" s="28"/>
      <c r="F716" s="28"/>
      <c r="G716" s="28"/>
      <c r="H716" s="28"/>
      <c r="I716" s="31"/>
      <c r="J716" s="35"/>
      <c r="K716" s="33" t="s">
        <v>7347</v>
      </c>
      <c r="L716" s="33" t="s">
        <v>7347</v>
      </c>
    </row>
    <row r="717" spans="1:12" s="34" customFormat="1" ht="15.75" x14ac:dyDescent="0.25">
      <c r="A717" s="27">
        <v>710</v>
      </c>
      <c r="B717" s="111"/>
      <c r="C717" s="28"/>
      <c r="D717" s="29"/>
      <c r="E717" s="28"/>
      <c r="F717" s="28"/>
      <c r="G717" s="28"/>
      <c r="H717" s="28"/>
      <c r="I717" s="31"/>
      <c r="J717" s="35"/>
      <c r="K717" s="33" t="s">
        <v>7347</v>
      </c>
      <c r="L717" s="33" t="s">
        <v>7347</v>
      </c>
    </row>
    <row r="718" spans="1:12" s="34" customFormat="1" ht="15.75" x14ac:dyDescent="0.25">
      <c r="A718" s="27">
        <v>711</v>
      </c>
      <c r="B718" s="111"/>
      <c r="C718" s="28"/>
      <c r="D718" s="29"/>
      <c r="E718" s="28"/>
      <c r="F718" s="28"/>
      <c r="G718" s="28"/>
      <c r="H718" s="28"/>
      <c r="I718" s="31"/>
      <c r="J718" s="35"/>
      <c r="K718" s="33" t="s">
        <v>7347</v>
      </c>
      <c r="L718" s="33" t="s">
        <v>7347</v>
      </c>
    </row>
    <row r="719" spans="1:12" s="34" customFormat="1" ht="15.75" x14ac:dyDescent="0.25">
      <c r="A719" s="27">
        <v>712</v>
      </c>
      <c r="B719" s="111"/>
      <c r="C719" s="28"/>
      <c r="D719" s="29"/>
      <c r="E719" s="28"/>
      <c r="F719" s="28"/>
      <c r="G719" s="28"/>
      <c r="H719" s="28"/>
      <c r="I719" s="31"/>
      <c r="J719" s="35"/>
      <c r="K719" s="33" t="s">
        <v>7347</v>
      </c>
      <c r="L719" s="33" t="s">
        <v>7347</v>
      </c>
    </row>
    <row r="720" spans="1:12" s="34" customFormat="1" ht="15.75" x14ac:dyDescent="0.25">
      <c r="A720" s="27">
        <v>713</v>
      </c>
      <c r="B720" s="111"/>
      <c r="C720" s="28"/>
      <c r="D720" s="29"/>
      <c r="E720" s="28"/>
      <c r="F720" s="28"/>
      <c r="G720" s="28"/>
      <c r="H720" s="28"/>
      <c r="I720" s="31"/>
      <c r="J720" s="35"/>
      <c r="K720" s="33" t="s">
        <v>7347</v>
      </c>
      <c r="L720" s="33" t="s">
        <v>7347</v>
      </c>
    </row>
    <row r="721" spans="1:12" s="34" customFormat="1" ht="15.75" x14ac:dyDescent="0.25">
      <c r="A721" s="27">
        <v>714</v>
      </c>
      <c r="B721" s="111"/>
      <c r="C721" s="28"/>
      <c r="D721" s="29"/>
      <c r="E721" s="28"/>
      <c r="F721" s="28"/>
      <c r="G721" s="28"/>
      <c r="H721" s="28"/>
      <c r="I721" s="31"/>
      <c r="J721" s="35"/>
      <c r="K721" s="33" t="s">
        <v>7347</v>
      </c>
      <c r="L721" s="33" t="s">
        <v>7347</v>
      </c>
    </row>
    <row r="722" spans="1:12" s="34" customFormat="1" ht="15.75" x14ac:dyDescent="0.25">
      <c r="A722" s="27">
        <v>715</v>
      </c>
      <c r="B722" s="111"/>
      <c r="C722" s="28"/>
      <c r="D722" s="29"/>
      <c r="E722" s="28"/>
      <c r="F722" s="28"/>
      <c r="G722" s="28"/>
      <c r="H722" s="28"/>
      <c r="I722" s="31"/>
      <c r="J722" s="35"/>
      <c r="K722" s="33" t="s">
        <v>7347</v>
      </c>
      <c r="L722" s="33" t="s">
        <v>7347</v>
      </c>
    </row>
    <row r="723" spans="1:12" s="34" customFormat="1" ht="15.75" x14ac:dyDescent="0.25">
      <c r="A723" s="27">
        <v>716</v>
      </c>
      <c r="B723" s="111"/>
      <c r="C723" s="28"/>
      <c r="D723" s="29"/>
      <c r="E723" s="28"/>
      <c r="F723" s="28"/>
      <c r="G723" s="28"/>
      <c r="H723" s="28"/>
      <c r="I723" s="31"/>
      <c r="J723" s="35"/>
      <c r="K723" s="33" t="s">
        <v>7347</v>
      </c>
      <c r="L723" s="33" t="s">
        <v>7347</v>
      </c>
    </row>
    <row r="724" spans="1:12" s="34" customFormat="1" ht="15.75" x14ac:dyDescent="0.25">
      <c r="A724" s="27">
        <v>717</v>
      </c>
      <c r="B724" s="111"/>
      <c r="C724" s="28"/>
      <c r="D724" s="29"/>
      <c r="E724" s="28"/>
      <c r="F724" s="28"/>
      <c r="G724" s="28"/>
      <c r="H724" s="28"/>
      <c r="I724" s="31"/>
      <c r="J724" s="35"/>
      <c r="K724" s="33" t="s">
        <v>7347</v>
      </c>
      <c r="L724" s="33" t="s">
        <v>7347</v>
      </c>
    </row>
    <row r="725" spans="1:12" s="34" customFormat="1" ht="15.75" x14ac:dyDescent="0.25">
      <c r="A725" s="27">
        <v>718</v>
      </c>
      <c r="B725" s="111"/>
      <c r="C725" s="28"/>
      <c r="D725" s="29"/>
      <c r="E725" s="28"/>
      <c r="F725" s="28"/>
      <c r="G725" s="28"/>
      <c r="H725" s="28"/>
      <c r="I725" s="31"/>
      <c r="J725" s="35"/>
      <c r="K725" s="33" t="s">
        <v>7347</v>
      </c>
      <c r="L725" s="33" t="s">
        <v>7347</v>
      </c>
    </row>
    <row r="726" spans="1:12" s="34" customFormat="1" ht="15.75" x14ac:dyDescent="0.25">
      <c r="A726" s="27">
        <v>719</v>
      </c>
      <c r="B726" s="111"/>
      <c r="C726" s="28"/>
      <c r="D726" s="29"/>
      <c r="E726" s="28"/>
      <c r="F726" s="28"/>
      <c r="G726" s="28"/>
      <c r="H726" s="28"/>
      <c r="I726" s="31"/>
      <c r="J726" s="35"/>
      <c r="K726" s="33" t="s">
        <v>7347</v>
      </c>
      <c r="L726" s="33" t="s">
        <v>7347</v>
      </c>
    </row>
    <row r="727" spans="1:12" s="34" customFormat="1" ht="15.75" x14ac:dyDescent="0.25">
      <c r="A727" s="27">
        <v>720</v>
      </c>
      <c r="B727" s="111"/>
      <c r="C727" s="28"/>
      <c r="D727" s="29"/>
      <c r="E727" s="28"/>
      <c r="F727" s="28"/>
      <c r="G727" s="28"/>
      <c r="H727" s="28"/>
      <c r="I727" s="31"/>
      <c r="J727" s="35"/>
      <c r="K727" s="33" t="s">
        <v>7347</v>
      </c>
      <c r="L727" s="33" t="s">
        <v>7347</v>
      </c>
    </row>
    <row r="728" spans="1:12" s="34" customFormat="1" ht="15.75" x14ac:dyDescent="0.25">
      <c r="A728" s="27">
        <v>721</v>
      </c>
      <c r="B728" s="111"/>
      <c r="C728" s="28"/>
      <c r="D728" s="29"/>
      <c r="E728" s="28"/>
      <c r="F728" s="28"/>
      <c r="G728" s="28"/>
      <c r="H728" s="28"/>
      <c r="I728" s="31"/>
      <c r="J728" s="35"/>
      <c r="K728" s="33" t="s">
        <v>7347</v>
      </c>
      <c r="L728" s="33" t="s">
        <v>7347</v>
      </c>
    </row>
    <row r="729" spans="1:12" s="34" customFormat="1" ht="15.75" x14ac:dyDescent="0.25">
      <c r="A729" s="27">
        <v>722</v>
      </c>
      <c r="B729" s="111"/>
      <c r="C729" s="28"/>
      <c r="D729" s="29"/>
      <c r="E729" s="28"/>
      <c r="F729" s="28"/>
      <c r="G729" s="28"/>
      <c r="H729" s="28"/>
      <c r="I729" s="31"/>
      <c r="J729" s="35"/>
      <c r="K729" s="33" t="s">
        <v>7347</v>
      </c>
      <c r="L729" s="33" t="s">
        <v>7347</v>
      </c>
    </row>
    <row r="730" spans="1:12" s="34" customFormat="1" ht="15.75" x14ac:dyDescent="0.25">
      <c r="A730" s="27">
        <v>723</v>
      </c>
      <c r="B730" s="111"/>
      <c r="C730" s="28"/>
      <c r="D730" s="29"/>
      <c r="E730" s="28"/>
      <c r="F730" s="28"/>
      <c r="G730" s="28"/>
      <c r="H730" s="28"/>
      <c r="I730" s="31"/>
      <c r="J730" s="35"/>
      <c r="K730" s="33" t="s">
        <v>7347</v>
      </c>
      <c r="L730" s="33" t="s">
        <v>7347</v>
      </c>
    </row>
    <row r="731" spans="1:12" s="34" customFormat="1" ht="15.75" x14ac:dyDescent="0.25">
      <c r="A731" s="27">
        <v>724</v>
      </c>
      <c r="B731" s="111"/>
      <c r="C731" s="28"/>
      <c r="D731" s="29"/>
      <c r="E731" s="28"/>
      <c r="F731" s="28"/>
      <c r="G731" s="28"/>
      <c r="H731" s="28"/>
      <c r="I731" s="31"/>
      <c r="J731" s="35"/>
      <c r="K731" s="33" t="s">
        <v>7347</v>
      </c>
      <c r="L731" s="33" t="s">
        <v>7347</v>
      </c>
    </row>
    <row r="732" spans="1:12" s="34" customFormat="1" ht="15.75" x14ac:dyDescent="0.25">
      <c r="A732" s="27">
        <v>725</v>
      </c>
      <c r="B732" s="111"/>
      <c r="C732" s="28"/>
      <c r="D732" s="29"/>
      <c r="E732" s="28"/>
      <c r="F732" s="28"/>
      <c r="G732" s="28"/>
      <c r="H732" s="28"/>
      <c r="I732" s="31"/>
      <c r="J732" s="35"/>
      <c r="K732" s="33" t="s">
        <v>7347</v>
      </c>
      <c r="L732" s="33" t="s">
        <v>7347</v>
      </c>
    </row>
    <row r="733" spans="1:12" s="34" customFormat="1" ht="15.75" x14ac:dyDescent="0.25">
      <c r="A733" s="27">
        <v>726</v>
      </c>
      <c r="B733" s="111"/>
      <c r="C733" s="28"/>
      <c r="D733" s="29"/>
      <c r="E733" s="28"/>
      <c r="F733" s="28"/>
      <c r="G733" s="28"/>
      <c r="H733" s="28"/>
      <c r="I733" s="31"/>
      <c r="J733" s="35"/>
      <c r="K733" s="33" t="s">
        <v>7347</v>
      </c>
      <c r="L733" s="33" t="s">
        <v>7347</v>
      </c>
    </row>
    <row r="734" spans="1:12" s="34" customFormat="1" ht="15.75" x14ac:dyDescent="0.25">
      <c r="A734" s="27">
        <v>727</v>
      </c>
      <c r="B734" s="111"/>
      <c r="C734" s="28"/>
      <c r="D734" s="29"/>
      <c r="E734" s="28"/>
      <c r="F734" s="28"/>
      <c r="G734" s="28"/>
      <c r="H734" s="28"/>
      <c r="I734" s="31"/>
      <c r="J734" s="35"/>
      <c r="K734" s="33" t="s">
        <v>7347</v>
      </c>
      <c r="L734" s="33" t="s">
        <v>7347</v>
      </c>
    </row>
    <row r="735" spans="1:12" s="34" customFormat="1" ht="15.75" x14ac:dyDescent="0.25">
      <c r="A735" s="27">
        <v>728</v>
      </c>
      <c r="B735" s="111"/>
      <c r="C735" s="28"/>
      <c r="D735" s="29"/>
      <c r="E735" s="28"/>
      <c r="F735" s="28"/>
      <c r="G735" s="28"/>
      <c r="H735" s="28"/>
      <c r="I735" s="31"/>
      <c r="J735" s="35"/>
      <c r="K735" s="33" t="s">
        <v>7347</v>
      </c>
      <c r="L735" s="33" t="s">
        <v>7347</v>
      </c>
    </row>
    <row r="736" spans="1:12" s="34" customFormat="1" ht="15.75" x14ac:dyDescent="0.25">
      <c r="A736" s="27">
        <v>729</v>
      </c>
      <c r="B736" s="111"/>
      <c r="C736" s="28"/>
      <c r="D736" s="29"/>
      <c r="E736" s="28"/>
      <c r="F736" s="28"/>
      <c r="G736" s="28"/>
      <c r="H736" s="28"/>
      <c r="I736" s="31"/>
      <c r="J736" s="35"/>
      <c r="K736" s="33" t="s">
        <v>7347</v>
      </c>
      <c r="L736" s="33" t="s">
        <v>7347</v>
      </c>
    </row>
    <row r="737" spans="1:12" s="34" customFormat="1" ht="15.75" x14ac:dyDescent="0.25">
      <c r="A737" s="27">
        <v>730</v>
      </c>
      <c r="B737" s="111"/>
      <c r="C737" s="28"/>
      <c r="D737" s="29"/>
      <c r="E737" s="28"/>
      <c r="F737" s="28"/>
      <c r="G737" s="28"/>
      <c r="H737" s="28"/>
      <c r="I737" s="31"/>
      <c r="J737" s="35"/>
      <c r="K737" s="33" t="s">
        <v>7347</v>
      </c>
      <c r="L737" s="33" t="s">
        <v>7347</v>
      </c>
    </row>
    <row r="738" spans="1:12" s="34" customFormat="1" ht="15.75" x14ac:dyDescent="0.25">
      <c r="A738" s="27">
        <v>731</v>
      </c>
      <c r="B738" s="111"/>
      <c r="C738" s="28"/>
      <c r="D738" s="29"/>
      <c r="E738" s="28"/>
      <c r="F738" s="28"/>
      <c r="G738" s="28"/>
      <c r="H738" s="28"/>
      <c r="I738" s="31"/>
      <c r="J738" s="35"/>
      <c r="K738" s="33" t="s">
        <v>7347</v>
      </c>
      <c r="L738" s="33" t="s">
        <v>7347</v>
      </c>
    </row>
    <row r="739" spans="1:12" s="34" customFormat="1" ht="15.75" x14ac:dyDescent="0.25">
      <c r="A739" s="27">
        <v>732</v>
      </c>
      <c r="B739" s="111"/>
      <c r="C739" s="28"/>
      <c r="D739" s="29"/>
      <c r="E739" s="28"/>
      <c r="F739" s="28"/>
      <c r="G739" s="28"/>
      <c r="H739" s="28"/>
      <c r="I739" s="31"/>
      <c r="J739" s="35"/>
      <c r="K739" s="33" t="s">
        <v>7347</v>
      </c>
      <c r="L739" s="33" t="s">
        <v>7347</v>
      </c>
    </row>
    <row r="740" spans="1:12" s="34" customFormat="1" ht="15.75" x14ac:dyDescent="0.25">
      <c r="A740" s="27">
        <v>733</v>
      </c>
      <c r="B740" s="111"/>
      <c r="C740" s="28"/>
      <c r="D740" s="29"/>
      <c r="E740" s="28"/>
      <c r="F740" s="28"/>
      <c r="G740" s="28"/>
      <c r="H740" s="28"/>
      <c r="I740" s="31"/>
      <c r="J740" s="35"/>
      <c r="K740" s="33" t="s">
        <v>7347</v>
      </c>
      <c r="L740" s="33" t="s">
        <v>7347</v>
      </c>
    </row>
    <row r="741" spans="1:12" s="34" customFormat="1" ht="15.75" x14ac:dyDescent="0.25">
      <c r="A741" s="27">
        <v>734</v>
      </c>
      <c r="B741" s="111"/>
      <c r="C741" s="28"/>
      <c r="D741" s="29"/>
      <c r="E741" s="28"/>
      <c r="F741" s="28"/>
      <c r="G741" s="28"/>
      <c r="H741" s="28"/>
      <c r="I741" s="31"/>
      <c r="J741" s="35"/>
      <c r="K741" s="33" t="s">
        <v>7347</v>
      </c>
      <c r="L741" s="33" t="s">
        <v>7347</v>
      </c>
    </row>
    <row r="742" spans="1:12" s="34" customFormat="1" ht="15.75" x14ac:dyDescent="0.25">
      <c r="A742" s="27">
        <v>735</v>
      </c>
      <c r="B742" s="111"/>
      <c r="C742" s="28"/>
      <c r="D742" s="29"/>
      <c r="E742" s="28"/>
      <c r="F742" s="28"/>
      <c r="G742" s="28"/>
      <c r="H742" s="28"/>
      <c r="I742" s="31"/>
      <c r="J742" s="35"/>
      <c r="K742" s="33" t="s">
        <v>7347</v>
      </c>
      <c r="L742" s="33" t="s">
        <v>7347</v>
      </c>
    </row>
    <row r="743" spans="1:12" s="34" customFormat="1" ht="15.75" x14ac:dyDescent="0.25">
      <c r="A743" s="27">
        <v>736</v>
      </c>
      <c r="B743" s="111"/>
      <c r="C743" s="28"/>
      <c r="D743" s="29"/>
      <c r="E743" s="28"/>
      <c r="F743" s="28"/>
      <c r="G743" s="28"/>
      <c r="H743" s="28"/>
      <c r="I743" s="31"/>
      <c r="J743" s="35"/>
      <c r="K743" s="33" t="s">
        <v>7347</v>
      </c>
      <c r="L743" s="33" t="s">
        <v>7347</v>
      </c>
    </row>
    <row r="744" spans="1:12" s="34" customFormat="1" ht="15.75" x14ac:dyDescent="0.25">
      <c r="A744" s="27">
        <v>737</v>
      </c>
      <c r="B744" s="111"/>
      <c r="C744" s="28"/>
      <c r="D744" s="29"/>
      <c r="E744" s="28"/>
      <c r="F744" s="28"/>
      <c r="G744" s="28"/>
      <c r="H744" s="28"/>
      <c r="I744" s="31"/>
      <c r="J744" s="35"/>
      <c r="K744" s="33" t="s">
        <v>7347</v>
      </c>
      <c r="L744" s="33" t="s">
        <v>7347</v>
      </c>
    </row>
    <row r="745" spans="1:12" s="34" customFormat="1" ht="15.75" x14ac:dyDescent="0.25">
      <c r="A745" s="27">
        <v>738</v>
      </c>
      <c r="B745" s="111"/>
      <c r="C745" s="28"/>
      <c r="D745" s="29"/>
      <c r="E745" s="28"/>
      <c r="F745" s="28"/>
      <c r="G745" s="28"/>
      <c r="H745" s="28"/>
      <c r="I745" s="31"/>
      <c r="J745" s="35"/>
      <c r="K745" s="33" t="s">
        <v>7347</v>
      </c>
      <c r="L745" s="33" t="s">
        <v>7347</v>
      </c>
    </row>
    <row r="746" spans="1:12" s="34" customFormat="1" ht="15.75" x14ac:dyDescent="0.25">
      <c r="A746" s="27">
        <v>739</v>
      </c>
      <c r="B746" s="111"/>
      <c r="C746" s="28"/>
      <c r="D746" s="29"/>
      <c r="E746" s="28"/>
      <c r="F746" s="28"/>
      <c r="G746" s="28"/>
      <c r="H746" s="28"/>
      <c r="I746" s="31"/>
      <c r="J746" s="35"/>
      <c r="K746" s="33" t="s">
        <v>7347</v>
      </c>
      <c r="L746" s="33" t="s">
        <v>7347</v>
      </c>
    </row>
    <row r="747" spans="1:12" s="34" customFormat="1" ht="15.75" x14ac:dyDescent="0.25">
      <c r="A747" s="27">
        <v>740</v>
      </c>
      <c r="B747" s="111"/>
      <c r="C747" s="28"/>
      <c r="D747" s="29"/>
      <c r="E747" s="28"/>
      <c r="F747" s="28"/>
      <c r="G747" s="28"/>
      <c r="H747" s="28"/>
      <c r="I747" s="31"/>
      <c r="J747" s="35"/>
      <c r="K747" s="33" t="s">
        <v>7347</v>
      </c>
      <c r="L747" s="33" t="s">
        <v>7347</v>
      </c>
    </row>
    <row r="748" spans="1:12" s="34" customFormat="1" ht="15.75" x14ac:dyDescent="0.25">
      <c r="A748" s="27">
        <v>741</v>
      </c>
      <c r="B748" s="111"/>
      <c r="C748" s="28"/>
      <c r="D748" s="29"/>
      <c r="E748" s="28"/>
      <c r="F748" s="28"/>
      <c r="G748" s="28"/>
      <c r="H748" s="28"/>
      <c r="I748" s="31"/>
      <c r="J748" s="35"/>
      <c r="K748" s="33" t="s">
        <v>7347</v>
      </c>
      <c r="L748" s="33" t="s">
        <v>7347</v>
      </c>
    </row>
    <row r="749" spans="1:12" s="34" customFormat="1" ht="15.75" x14ac:dyDescent="0.25">
      <c r="A749" s="27">
        <v>742</v>
      </c>
      <c r="B749" s="111"/>
      <c r="C749" s="28"/>
      <c r="D749" s="29"/>
      <c r="E749" s="28"/>
      <c r="F749" s="28"/>
      <c r="G749" s="28"/>
      <c r="H749" s="28"/>
      <c r="I749" s="31"/>
      <c r="J749" s="35"/>
      <c r="K749" s="33" t="s">
        <v>7347</v>
      </c>
      <c r="L749" s="33" t="s">
        <v>7347</v>
      </c>
    </row>
    <row r="750" spans="1:12" s="34" customFormat="1" ht="15.75" x14ac:dyDescent="0.25">
      <c r="A750" s="27">
        <v>743</v>
      </c>
      <c r="B750" s="111"/>
      <c r="C750" s="28"/>
      <c r="D750" s="29"/>
      <c r="E750" s="28"/>
      <c r="F750" s="28"/>
      <c r="G750" s="28"/>
      <c r="H750" s="28"/>
      <c r="I750" s="31"/>
      <c r="J750" s="35"/>
      <c r="K750" s="33" t="s">
        <v>7347</v>
      </c>
      <c r="L750" s="33" t="s">
        <v>7347</v>
      </c>
    </row>
    <row r="751" spans="1:12" s="34" customFormat="1" ht="15.75" x14ac:dyDescent="0.25">
      <c r="A751" s="27">
        <v>744</v>
      </c>
      <c r="B751" s="111"/>
      <c r="C751" s="28"/>
      <c r="D751" s="29"/>
      <c r="E751" s="28"/>
      <c r="F751" s="28"/>
      <c r="G751" s="28"/>
      <c r="H751" s="28"/>
      <c r="I751" s="31"/>
      <c r="J751" s="35"/>
      <c r="K751" s="33" t="s">
        <v>7347</v>
      </c>
      <c r="L751" s="33" t="s">
        <v>7347</v>
      </c>
    </row>
    <row r="752" spans="1:12" s="34" customFormat="1" ht="15.75" x14ac:dyDescent="0.25">
      <c r="A752" s="27">
        <v>745</v>
      </c>
      <c r="B752" s="111"/>
      <c r="C752" s="28"/>
      <c r="D752" s="29"/>
      <c r="E752" s="28"/>
      <c r="F752" s="28"/>
      <c r="G752" s="28"/>
      <c r="H752" s="28"/>
      <c r="I752" s="31"/>
      <c r="J752" s="35"/>
      <c r="K752" s="33" t="s">
        <v>7347</v>
      </c>
      <c r="L752" s="33" t="s">
        <v>7347</v>
      </c>
    </row>
    <row r="753" spans="1:12" s="34" customFormat="1" ht="15.75" x14ac:dyDescent="0.25">
      <c r="A753" s="27">
        <v>746</v>
      </c>
      <c r="B753" s="111"/>
      <c r="C753" s="28"/>
      <c r="D753" s="29"/>
      <c r="E753" s="28"/>
      <c r="F753" s="28"/>
      <c r="G753" s="28"/>
      <c r="H753" s="28"/>
      <c r="I753" s="31"/>
      <c r="J753" s="35"/>
      <c r="K753" s="33" t="s">
        <v>7347</v>
      </c>
      <c r="L753" s="33" t="s">
        <v>7347</v>
      </c>
    </row>
    <row r="754" spans="1:12" s="34" customFormat="1" ht="15.75" x14ac:dyDescent="0.25">
      <c r="A754" s="27">
        <v>747</v>
      </c>
      <c r="B754" s="111"/>
      <c r="C754" s="28"/>
      <c r="D754" s="29"/>
      <c r="E754" s="28"/>
      <c r="F754" s="28"/>
      <c r="G754" s="28"/>
      <c r="H754" s="28"/>
      <c r="I754" s="31"/>
      <c r="J754" s="35"/>
      <c r="K754" s="33" t="s">
        <v>7347</v>
      </c>
      <c r="L754" s="33" t="s">
        <v>7347</v>
      </c>
    </row>
    <row r="755" spans="1:12" s="34" customFormat="1" ht="15.75" x14ac:dyDescent="0.25">
      <c r="A755" s="27">
        <v>748</v>
      </c>
      <c r="B755" s="111"/>
      <c r="C755" s="28"/>
      <c r="D755" s="29"/>
      <c r="E755" s="28"/>
      <c r="F755" s="28"/>
      <c r="G755" s="28"/>
      <c r="H755" s="28"/>
      <c r="I755" s="31"/>
      <c r="J755" s="35"/>
      <c r="K755" s="33" t="s">
        <v>7347</v>
      </c>
      <c r="L755" s="33" t="s">
        <v>7347</v>
      </c>
    </row>
    <row r="756" spans="1:12" s="34" customFormat="1" ht="15.75" x14ac:dyDescent="0.25">
      <c r="A756" s="27">
        <v>749</v>
      </c>
      <c r="B756" s="111"/>
      <c r="C756" s="28"/>
      <c r="D756" s="29"/>
      <c r="E756" s="28"/>
      <c r="F756" s="28"/>
      <c r="G756" s="28"/>
      <c r="H756" s="28"/>
      <c r="I756" s="31"/>
      <c r="J756" s="35"/>
      <c r="K756" s="33" t="s">
        <v>7347</v>
      </c>
      <c r="L756" s="33" t="s">
        <v>7347</v>
      </c>
    </row>
    <row r="757" spans="1:12" s="34" customFormat="1" ht="15.75" x14ac:dyDescent="0.25">
      <c r="A757" s="27">
        <v>750</v>
      </c>
      <c r="B757" s="111"/>
      <c r="C757" s="28"/>
      <c r="D757" s="29"/>
      <c r="E757" s="28"/>
      <c r="F757" s="28"/>
      <c r="G757" s="28"/>
      <c r="H757" s="28"/>
      <c r="I757" s="31"/>
      <c r="J757" s="35"/>
      <c r="K757" s="33" t="s">
        <v>7347</v>
      </c>
      <c r="L757" s="33" t="s">
        <v>7347</v>
      </c>
    </row>
    <row r="758" spans="1:12" s="34" customFormat="1" ht="15.75" x14ac:dyDescent="0.25">
      <c r="A758" s="27">
        <v>751</v>
      </c>
      <c r="B758" s="111"/>
      <c r="C758" s="28"/>
      <c r="D758" s="29"/>
      <c r="E758" s="28"/>
      <c r="F758" s="28"/>
      <c r="G758" s="28"/>
      <c r="H758" s="28"/>
      <c r="I758" s="31"/>
      <c r="J758" s="35"/>
      <c r="K758" s="33" t="s">
        <v>7347</v>
      </c>
      <c r="L758" s="33" t="s">
        <v>7347</v>
      </c>
    </row>
    <row r="759" spans="1:12" s="34" customFormat="1" ht="15.75" x14ac:dyDescent="0.25">
      <c r="A759" s="27">
        <v>752</v>
      </c>
      <c r="B759" s="111"/>
      <c r="C759" s="28"/>
      <c r="D759" s="29"/>
      <c r="E759" s="28"/>
      <c r="F759" s="28"/>
      <c r="G759" s="28"/>
      <c r="H759" s="28"/>
      <c r="I759" s="31"/>
      <c r="J759" s="35"/>
      <c r="K759" s="33" t="s">
        <v>7347</v>
      </c>
      <c r="L759" s="33" t="s">
        <v>7347</v>
      </c>
    </row>
    <row r="760" spans="1:12" s="34" customFormat="1" ht="15.75" x14ac:dyDescent="0.25">
      <c r="A760" s="27">
        <v>753</v>
      </c>
      <c r="B760" s="111"/>
      <c r="C760" s="28"/>
      <c r="D760" s="29"/>
      <c r="E760" s="28"/>
      <c r="F760" s="28"/>
      <c r="G760" s="28"/>
      <c r="H760" s="28"/>
      <c r="I760" s="31"/>
      <c r="J760" s="35"/>
      <c r="K760" s="33" t="s">
        <v>7347</v>
      </c>
      <c r="L760" s="33" t="s">
        <v>7347</v>
      </c>
    </row>
    <row r="761" spans="1:12" s="34" customFormat="1" ht="15.75" x14ac:dyDescent="0.25">
      <c r="A761" s="27">
        <v>754</v>
      </c>
      <c r="B761" s="111"/>
      <c r="C761" s="28"/>
      <c r="D761" s="29"/>
      <c r="E761" s="28"/>
      <c r="F761" s="28"/>
      <c r="G761" s="28"/>
      <c r="H761" s="28"/>
      <c r="I761" s="31"/>
      <c r="J761" s="35"/>
      <c r="K761" s="33" t="s">
        <v>7347</v>
      </c>
      <c r="L761" s="33" t="s">
        <v>7347</v>
      </c>
    </row>
    <row r="762" spans="1:12" s="34" customFormat="1" ht="15.75" x14ac:dyDescent="0.25">
      <c r="A762" s="27">
        <v>755</v>
      </c>
      <c r="B762" s="111"/>
      <c r="C762" s="28"/>
      <c r="D762" s="29"/>
      <c r="E762" s="28"/>
      <c r="F762" s="28"/>
      <c r="G762" s="28"/>
      <c r="H762" s="28"/>
      <c r="I762" s="31"/>
      <c r="J762" s="35"/>
      <c r="K762" s="33" t="s">
        <v>7347</v>
      </c>
      <c r="L762" s="33" t="s">
        <v>7347</v>
      </c>
    </row>
    <row r="763" spans="1:12" s="34" customFormat="1" ht="15.75" x14ac:dyDescent="0.25">
      <c r="A763" s="27">
        <v>756</v>
      </c>
      <c r="B763" s="111"/>
      <c r="C763" s="28"/>
      <c r="D763" s="29"/>
      <c r="E763" s="28"/>
      <c r="F763" s="28"/>
      <c r="G763" s="28"/>
      <c r="H763" s="28"/>
      <c r="I763" s="31"/>
      <c r="J763" s="35"/>
      <c r="K763" s="33" t="s">
        <v>7347</v>
      </c>
      <c r="L763" s="33" t="s">
        <v>7347</v>
      </c>
    </row>
    <row r="764" spans="1:12" s="34" customFormat="1" ht="15.75" x14ac:dyDescent="0.25">
      <c r="A764" s="27">
        <v>757</v>
      </c>
      <c r="B764" s="111"/>
      <c r="C764" s="28"/>
      <c r="D764" s="29"/>
      <c r="E764" s="28"/>
      <c r="F764" s="28"/>
      <c r="G764" s="28"/>
      <c r="H764" s="28"/>
      <c r="I764" s="31"/>
      <c r="J764" s="35"/>
      <c r="K764" s="33" t="s">
        <v>7347</v>
      </c>
      <c r="L764" s="33" t="s">
        <v>7347</v>
      </c>
    </row>
    <row r="765" spans="1:12" s="34" customFormat="1" ht="15.75" x14ac:dyDescent="0.25">
      <c r="A765" s="27">
        <v>758</v>
      </c>
      <c r="B765" s="111"/>
      <c r="C765" s="28"/>
      <c r="D765" s="29"/>
      <c r="E765" s="28"/>
      <c r="F765" s="28"/>
      <c r="G765" s="28"/>
      <c r="H765" s="28"/>
      <c r="I765" s="31"/>
      <c r="J765" s="35"/>
      <c r="K765" s="33" t="s">
        <v>7347</v>
      </c>
      <c r="L765" s="33" t="s">
        <v>7347</v>
      </c>
    </row>
    <row r="766" spans="1:12" s="34" customFormat="1" ht="15.75" x14ac:dyDescent="0.25">
      <c r="A766" s="27">
        <v>759</v>
      </c>
      <c r="B766" s="111"/>
      <c r="C766" s="28"/>
      <c r="D766" s="29"/>
      <c r="E766" s="28"/>
      <c r="F766" s="28"/>
      <c r="G766" s="28"/>
      <c r="H766" s="28"/>
      <c r="I766" s="31"/>
      <c r="J766" s="35"/>
      <c r="K766" s="33" t="s">
        <v>7347</v>
      </c>
      <c r="L766" s="33" t="s">
        <v>7347</v>
      </c>
    </row>
    <row r="767" spans="1:12" s="34" customFormat="1" ht="15.75" x14ac:dyDescent="0.25">
      <c r="A767" s="27">
        <v>760</v>
      </c>
      <c r="B767" s="111"/>
      <c r="C767" s="28"/>
      <c r="D767" s="29"/>
      <c r="E767" s="28"/>
      <c r="F767" s="28"/>
      <c r="G767" s="28"/>
      <c r="H767" s="28"/>
      <c r="I767" s="31"/>
      <c r="J767" s="35"/>
      <c r="K767" s="33" t="s">
        <v>7347</v>
      </c>
      <c r="L767" s="33" t="s">
        <v>7347</v>
      </c>
    </row>
    <row r="768" spans="1:12" s="34" customFormat="1" ht="15.75" x14ac:dyDescent="0.25">
      <c r="A768" s="27">
        <v>761</v>
      </c>
      <c r="B768" s="111"/>
      <c r="C768" s="28"/>
      <c r="D768" s="29"/>
      <c r="E768" s="28"/>
      <c r="F768" s="28"/>
      <c r="G768" s="28"/>
      <c r="H768" s="28"/>
      <c r="I768" s="31"/>
      <c r="J768" s="35"/>
      <c r="K768" s="33" t="s">
        <v>7347</v>
      </c>
      <c r="L768" s="33" t="s">
        <v>7347</v>
      </c>
    </row>
    <row r="769" spans="1:12" s="34" customFormat="1" ht="15.75" x14ac:dyDescent="0.25">
      <c r="A769" s="27">
        <v>762</v>
      </c>
      <c r="B769" s="111"/>
      <c r="C769" s="28"/>
      <c r="D769" s="29"/>
      <c r="E769" s="28"/>
      <c r="F769" s="28"/>
      <c r="G769" s="28"/>
      <c r="H769" s="28"/>
      <c r="I769" s="31"/>
      <c r="J769" s="35"/>
      <c r="K769" s="33" t="s">
        <v>7347</v>
      </c>
      <c r="L769" s="33" t="s">
        <v>7347</v>
      </c>
    </row>
    <row r="770" spans="1:12" s="34" customFormat="1" ht="15.75" x14ac:dyDescent="0.25">
      <c r="A770" s="27">
        <v>763</v>
      </c>
      <c r="B770" s="111"/>
      <c r="C770" s="28"/>
      <c r="D770" s="29"/>
      <c r="E770" s="28"/>
      <c r="F770" s="28"/>
      <c r="G770" s="28"/>
      <c r="H770" s="28"/>
      <c r="I770" s="31"/>
      <c r="J770" s="35"/>
      <c r="K770" s="33" t="s">
        <v>7347</v>
      </c>
      <c r="L770" s="33" t="s">
        <v>7347</v>
      </c>
    </row>
    <row r="771" spans="1:12" s="34" customFormat="1" ht="15.75" x14ac:dyDescent="0.25">
      <c r="A771" s="27">
        <v>764</v>
      </c>
      <c r="B771" s="111"/>
      <c r="C771" s="28"/>
      <c r="D771" s="29"/>
      <c r="E771" s="28"/>
      <c r="F771" s="28"/>
      <c r="G771" s="28"/>
      <c r="H771" s="28"/>
      <c r="I771" s="31"/>
      <c r="J771" s="35"/>
      <c r="K771" s="33" t="s">
        <v>7347</v>
      </c>
      <c r="L771" s="33" t="s">
        <v>7347</v>
      </c>
    </row>
    <row r="772" spans="1:12" s="34" customFormat="1" ht="15.75" x14ac:dyDescent="0.25">
      <c r="A772" s="27">
        <v>765</v>
      </c>
      <c r="B772" s="111"/>
      <c r="C772" s="28"/>
      <c r="D772" s="29"/>
      <c r="E772" s="28"/>
      <c r="F772" s="28"/>
      <c r="G772" s="28"/>
      <c r="H772" s="28"/>
      <c r="I772" s="31"/>
      <c r="J772" s="35"/>
      <c r="K772" s="33" t="s">
        <v>7347</v>
      </c>
      <c r="L772" s="33" t="s">
        <v>7347</v>
      </c>
    </row>
    <row r="773" spans="1:12" s="34" customFormat="1" ht="15.75" x14ac:dyDescent="0.25">
      <c r="A773" s="27">
        <v>766</v>
      </c>
      <c r="B773" s="111"/>
      <c r="C773" s="28"/>
      <c r="D773" s="29"/>
      <c r="E773" s="28"/>
      <c r="F773" s="28"/>
      <c r="G773" s="28"/>
      <c r="H773" s="28"/>
      <c r="I773" s="31"/>
      <c r="J773" s="35"/>
      <c r="K773" s="33" t="s">
        <v>7347</v>
      </c>
      <c r="L773" s="33" t="s">
        <v>7347</v>
      </c>
    </row>
    <row r="774" spans="1:12" s="34" customFormat="1" ht="15.75" x14ac:dyDescent="0.25">
      <c r="A774" s="27">
        <v>767</v>
      </c>
      <c r="B774" s="111"/>
      <c r="C774" s="28"/>
      <c r="D774" s="29"/>
      <c r="E774" s="28"/>
      <c r="F774" s="28"/>
      <c r="G774" s="28"/>
      <c r="H774" s="28"/>
      <c r="I774" s="31"/>
      <c r="J774" s="35"/>
      <c r="K774" s="33" t="s">
        <v>7347</v>
      </c>
      <c r="L774" s="33" t="s">
        <v>7347</v>
      </c>
    </row>
    <row r="775" spans="1:12" s="34" customFormat="1" ht="15.75" x14ac:dyDescent="0.25">
      <c r="A775" s="27">
        <v>768</v>
      </c>
      <c r="B775" s="111"/>
      <c r="C775" s="28"/>
      <c r="D775" s="29"/>
      <c r="E775" s="28"/>
      <c r="F775" s="28"/>
      <c r="G775" s="28"/>
      <c r="H775" s="28"/>
      <c r="I775" s="31"/>
      <c r="J775" s="35"/>
      <c r="K775" s="33" t="s">
        <v>7347</v>
      </c>
      <c r="L775" s="33" t="s">
        <v>7347</v>
      </c>
    </row>
    <row r="776" spans="1:12" s="34" customFormat="1" ht="15.75" x14ac:dyDescent="0.25">
      <c r="A776" s="27">
        <v>769</v>
      </c>
      <c r="B776" s="111"/>
      <c r="C776" s="28"/>
      <c r="D776" s="29"/>
      <c r="E776" s="28"/>
      <c r="F776" s="28"/>
      <c r="G776" s="28"/>
      <c r="H776" s="28"/>
      <c r="I776" s="31"/>
      <c r="J776" s="35"/>
      <c r="K776" s="33" t="s">
        <v>7347</v>
      </c>
      <c r="L776" s="33" t="s">
        <v>7347</v>
      </c>
    </row>
    <row r="777" spans="1:12" s="34" customFormat="1" ht="15.75" x14ac:dyDescent="0.25">
      <c r="A777" s="27">
        <v>770</v>
      </c>
      <c r="B777" s="111"/>
      <c r="C777" s="28"/>
      <c r="D777" s="29"/>
      <c r="E777" s="28"/>
      <c r="F777" s="28"/>
      <c r="G777" s="28"/>
      <c r="H777" s="28"/>
      <c r="I777" s="31"/>
      <c r="J777" s="35"/>
      <c r="K777" s="33" t="s">
        <v>7347</v>
      </c>
      <c r="L777" s="33" t="s">
        <v>7347</v>
      </c>
    </row>
    <row r="778" spans="1:12" s="34" customFormat="1" ht="15.75" x14ac:dyDescent="0.25">
      <c r="A778" s="27">
        <v>771</v>
      </c>
      <c r="B778" s="111"/>
      <c r="C778" s="28"/>
      <c r="D778" s="29"/>
      <c r="E778" s="28"/>
      <c r="F778" s="28"/>
      <c r="G778" s="28"/>
      <c r="H778" s="28"/>
      <c r="I778" s="31"/>
      <c r="J778" s="35"/>
      <c r="K778" s="33" t="s">
        <v>7347</v>
      </c>
      <c r="L778" s="33" t="s">
        <v>7347</v>
      </c>
    </row>
    <row r="779" spans="1:12" s="34" customFormat="1" ht="15.75" x14ac:dyDescent="0.25">
      <c r="A779" s="27">
        <v>772</v>
      </c>
      <c r="B779" s="111"/>
      <c r="C779" s="28"/>
      <c r="D779" s="29"/>
      <c r="E779" s="28"/>
      <c r="F779" s="28"/>
      <c r="G779" s="28"/>
      <c r="H779" s="28"/>
      <c r="I779" s="31"/>
      <c r="J779" s="35"/>
      <c r="K779" s="33" t="s">
        <v>7347</v>
      </c>
      <c r="L779" s="33" t="s">
        <v>7347</v>
      </c>
    </row>
    <row r="780" spans="1:12" s="34" customFormat="1" ht="15.75" x14ac:dyDescent="0.25">
      <c r="A780" s="27">
        <v>773</v>
      </c>
      <c r="B780" s="111"/>
      <c r="C780" s="28"/>
      <c r="D780" s="29"/>
      <c r="E780" s="28"/>
      <c r="F780" s="28"/>
      <c r="G780" s="28"/>
      <c r="H780" s="28"/>
      <c r="I780" s="31"/>
      <c r="J780" s="35"/>
      <c r="K780" s="33" t="s">
        <v>7347</v>
      </c>
      <c r="L780" s="33" t="s">
        <v>7347</v>
      </c>
    </row>
    <row r="781" spans="1:12" s="34" customFormat="1" ht="15.75" x14ac:dyDescent="0.25">
      <c r="A781" s="27">
        <v>774</v>
      </c>
      <c r="B781" s="111"/>
      <c r="C781" s="28"/>
      <c r="D781" s="29"/>
      <c r="E781" s="28"/>
      <c r="F781" s="28"/>
      <c r="G781" s="28"/>
      <c r="H781" s="28"/>
      <c r="I781" s="31"/>
      <c r="J781" s="35"/>
      <c r="K781" s="33" t="s">
        <v>7347</v>
      </c>
      <c r="L781" s="33" t="s">
        <v>7347</v>
      </c>
    </row>
    <row r="782" spans="1:12" s="34" customFormat="1" ht="15.75" x14ac:dyDescent="0.25">
      <c r="A782" s="27">
        <v>775</v>
      </c>
      <c r="B782" s="111"/>
      <c r="C782" s="28"/>
      <c r="D782" s="29"/>
      <c r="E782" s="28"/>
      <c r="F782" s="28"/>
      <c r="G782" s="28"/>
      <c r="H782" s="28"/>
      <c r="I782" s="31"/>
      <c r="J782" s="35"/>
      <c r="K782" s="33" t="s">
        <v>7347</v>
      </c>
      <c r="L782" s="33" t="s">
        <v>7347</v>
      </c>
    </row>
    <row r="783" spans="1:12" s="34" customFormat="1" ht="15.75" x14ac:dyDescent="0.25">
      <c r="A783" s="27">
        <v>776</v>
      </c>
      <c r="B783" s="111"/>
      <c r="C783" s="28"/>
      <c r="D783" s="29"/>
      <c r="E783" s="28"/>
      <c r="F783" s="28"/>
      <c r="G783" s="28"/>
      <c r="H783" s="28"/>
      <c r="I783" s="31"/>
      <c r="J783" s="35"/>
      <c r="K783" s="33" t="s">
        <v>7347</v>
      </c>
      <c r="L783" s="33" t="s">
        <v>7347</v>
      </c>
    </row>
    <row r="784" spans="1:12" s="34" customFormat="1" ht="15.75" x14ac:dyDescent="0.25">
      <c r="A784" s="27">
        <v>777</v>
      </c>
      <c r="B784" s="111"/>
      <c r="C784" s="28"/>
      <c r="D784" s="29"/>
      <c r="E784" s="28"/>
      <c r="F784" s="28"/>
      <c r="G784" s="28"/>
      <c r="H784" s="28"/>
      <c r="I784" s="31"/>
      <c r="J784" s="35"/>
      <c r="K784" s="33" t="s">
        <v>7347</v>
      </c>
      <c r="L784" s="33" t="s">
        <v>7347</v>
      </c>
    </row>
    <row r="785" spans="1:12" s="34" customFormat="1" ht="15.75" x14ac:dyDescent="0.25">
      <c r="A785" s="27">
        <v>778</v>
      </c>
      <c r="B785" s="111"/>
      <c r="C785" s="28"/>
      <c r="D785" s="29"/>
      <c r="E785" s="28"/>
      <c r="F785" s="28"/>
      <c r="G785" s="28"/>
      <c r="H785" s="28"/>
      <c r="I785" s="31"/>
      <c r="J785" s="35"/>
      <c r="K785" s="33" t="s">
        <v>7347</v>
      </c>
      <c r="L785" s="33" t="s">
        <v>7347</v>
      </c>
    </row>
    <row r="786" spans="1:12" s="34" customFormat="1" ht="15.75" x14ac:dyDescent="0.25">
      <c r="A786" s="27">
        <v>779</v>
      </c>
      <c r="B786" s="111"/>
      <c r="C786" s="28"/>
      <c r="D786" s="29"/>
      <c r="E786" s="28"/>
      <c r="F786" s="28"/>
      <c r="G786" s="28"/>
      <c r="H786" s="28"/>
      <c r="I786" s="31"/>
      <c r="J786" s="35"/>
      <c r="K786" s="33" t="s">
        <v>7347</v>
      </c>
      <c r="L786" s="33" t="s">
        <v>7347</v>
      </c>
    </row>
    <row r="787" spans="1:12" s="34" customFormat="1" ht="15.75" x14ac:dyDescent="0.25">
      <c r="A787" s="27">
        <v>780</v>
      </c>
      <c r="B787" s="111"/>
      <c r="C787" s="28"/>
      <c r="D787" s="29"/>
      <c r="E787" s="28"/>
      <c r="F787" s="28"/>
      <c r="G787" s="28"/>
      <c r="H787" s="28"/>
      <c r="I787" s="31"/>
      <c r="J787" s="35"/>
      <c r="K787" s="33" t="s">
        <v>7347</v>
      </c>
      <c r="L787" s="33" t="s">
        <v>7347</v>
      </c>
    </row>
    <row r="788" spans="1:12" s="34" customFormat="1" ht="15.75" x14ac:dyDescent="0.25">
      <c r="A788" s="27">
        <v>781</v>
      </c>
      <c r="B788" s="111"/>
      <c r="C788" s="28"/>
      <c r="D788" s="29"/>
      <c r="E788" s="28"/>
      <c r="F788" s="28"/>
      <c r="G788" s="28"/>
      <c r="H788" s="28"/>
      <c r="I788" s="31"/>
      <c r="J788" s="35"/>
      <c r="K788" s="33" t="s">
        <v>7347</v>
      </c>
      <c r="L788" s="33" t="s">
        <v>7347</v>
      </c>
    </row>
    <row r="789" spans="1:12" s="34" customFormat="1" ht="15.75" x14ac:dyDescent="0.25">
      <c r="A789" s="27">
        <v>782</v>
      </c>
      <c r="B789" s="111"/>
      <c r="C789" s="28"/>
      <c r="D789" s="29"/>
      <c r="E789" s="28"/>
      <c r="F789" s="28"/>
      <c r="G789" s="28"/>
      <c r="H789" s="28"/>
      <c r="I789" s="31"/>
      <c r="J789" s="35"/>
      <c r="K789" s="33" t="s">
        <v>7347</v>
      </c>
      <c r="L789" s="33" t="s">
        <v>7347</v>
      </c>
    </row>
    <row r="790" spans="1:12" s="34" customFormat="1" ht="15.75" x14ac:dyDescent="0.25">
      <c r="A790" s="27">
        <v>783</v>
      </c>
      <c r="B790" s="111"/>
      <c r="C790" s="28"/>
      <c r="D790" s="29"/>
      <c r="E790" s="28"/>
      <c r="F790" s="28"/>
      <c r="G790" s="28"/>
      <c r="H790" s="28"/>
      <c r="I790" s="31"/>
      <c r="J790" s="35"/>
      <c r="K790" s="33" t="s">
        <v>7347</v>
      </c>
      <c r="L790" s="33" t="s">
        <v>7347</v>
      </c>
    </row>
    <row r="791" spans="1:12" s="34" customFormat="1" ht="15.75" x14ac:dyDescent="0.25">
      <c r="A791" s="27">
        <v>784</v>
      </c>
      <c r="B791" s="111"/>
      <c r="C791" s="28"/>
      <c r="D791" s="29"/>
      <c r="E791" s="28"/>
      <c r="F791" s="28"/>
      <c r="G791" s="28"/>
      <c r="H791" s="28"/>
      <c r="I791" s="31"/>
      <c r="J791" s="35"/>
      <c r="K791" s="33" t="s">
        <v>7347</v>
      </c>
      <c r="L791" s="33" t="s">
        <v>7347</v>
      </c>
    </row>
    <row r="792" spans="1:12" s="34" customFormat="1" ht="15.75" x14ac:dyDescent="0.25">
      <c r="A792" s="27">
        <v>785</v>
      </c>
      <c r="B792" s="111"/>
      <c r="C792" s="28"/>
      <c r="D792" s="29"/>
      <c r="E792" s="28"/>
      <c r="F792" s="28"/>
      <c r="G792" s="28"/>
      <c r="H792" s="28"/>
      <c r="I792" s="31"/>
      <c r="J792" s="35"/>
      <c r="K792" s="33" t="s">
        <v>7347</v>
      </c>
      <c r="L792" s="33" t="s">
        <v>7347</v>
      </c>
    </row>
    <row r="793" spans="1:12" s="34" customFormat="1" ht="15.75" x14ac:dyDescent="0.25">
      <c r="A793" s="27">
        <v>786</v>
      </c>
      <c r="B793" s="111"/>
      <c r="C793" s="28"/>
      <c r="D793" s="29"/>
      <c r="E793" s="28"/>
      <c r="F793" s="28"/>
      <c r="G793" s="28"/>
      <c r="H793" s="28"/>
      <c r="I793" s="31"/>
      <c r="J793" s="35"/>
      <c r="K793" s="33" t="s">
        <v>7347</v>
      </c>
      <c r="L793" s="33" t="s">
        <v>7347</v>
      </c>
    </row>
    <row r="794" spans="1:12" s="34" customFormat="1" ht="15.75" x14ac:dyDescent="0.25">
      <c r="A794" s="27">
        <v>787</v>
      </c>
      <c r="B794" s="111"/>
      <c r="C794" s="28"/>
      <c r="D794" s="29"/>
      <c r="E794" s="28"/>
      <c r="F794" s="28"/>
      <c r="G794" s="28"/>
      <c r="H794" s="28"/>
      <c r="I794" s="31"/>
      <c r="J794" s="35"/>
      <c r="K794" s="33" t="s">
        <v>7347</v>
      </c>
      <c r="L794" s="33" t="s">
        <v>7347</v>
      </c>
    </row>
    <row r="795" spans="1:12" s="34" customFormat="1" ht="15.75" x14ac:dyDescent="0.25">
      <c r="A795" s="27">
        <v>788</v>
      </c>
      <c r="B795" s="111"/>
      <c r="C795" s="28"/>
      <c r="D795" s="29"/>
      <c r="E795" s="28"/>
      <c r="F795" s="28"/>
      <c r="G795" s="28"/>
      <c r="H795" s="28"/>
      <c r="I795" s="31"/>
      <c r="J795" s="35"/>
      <c r="K795" s="33" t="s">
        <v>7347</v>
      </c>
      <c r="L795" s="33" t="s">
        <v>7347</v>
      </c>
    </row>
    <row r="796" spans="1:12" s="34" customFormat="1" ht="15.75" x14ac:dyDescent="0.25">
      <c r="A796" s="27">
        <v>789</v>
      </c>
      <c r="B796" s="111"/>
      <c r="C796" s="28"/>
      <c r="D796" s="29"/>
      <c r="E796" s="28"/>
      <c r="F796" s="28"/>
      <c r="G796" s="28"/>
      <c r="H796" s="28"/>
      <c r="I796" s="31"/>
      <c r="J796" s="35"/>
      <c r="K796" s="33" t="s">
        <v>7347</v>
      </c>
      <c r="L796" s="33" t="s">
        <v>7347</v>
      </c>
    </row>
    <row r="797" spans="1:12" s="34" customFormat="1" ht="15.75" x14ac:dyDescent="0.25">
      <c r="A797" s="27">
        <v>790</v>
      </c>
      <c r="B797" s="111"/>
      <c r="C797" s="28"/>
      <c r="D797" s="29"/>
      <c r="E797" s="28"/>
      <c r="F797" s="28"/>
      <c r="G797" s="28"/>
      <c r="H797" s="28"/>
      <c r="I797" s="31"/>
      <c r="J797" s="35"/>
      <c r="K797" s="33" t="s">
        <v>7347</v>
      </c>
      <c r="L797" s="33" t="s">
        <v>7347</v>
      </c>
    </row>
    <row r="798" spans="1:12" s="34" customFormat="1" ht="15.75" x14ac:dyDescent="0.25">
      <c r="A798" s="27">
        <v>791</v>
      </c>
      <c r="B798" s="111"/>
      <c r="C798" s="28"/>
      <c r="D798" s="29"/>
      <c r="E798" s="28"/>
      <c r="F798" s="28"/>
      <c r="G798" s="28"/>
      <c r="H798" s="28"/>
      <c r="I798" s="31"/>
      <c r="J798" s="35"/>
      <c r="K798" s="33" t="s">
        <v>7347</v>
      </c>
      <c r="L798" s="33" t="s">
        <v>7347</v>
      </c>
    </row>
    <row r="799" spans="1:12" s="34" customFormat="1" ht="15.75" x14ac:dyDescent="0.25">
      <c r="A799" s="27">
        <v>792</v>
      </c>
      <c r="B799" s="111"/>
      <c r="C799" s="28"/>
      <c r="D799" s="29"/>
      <c r="E799" s="28"/>
      <c r="F799" s="28"/>
      <c r="G799" s="28"/>
      <c r="H799" s="28"/>
      <c r="I799" s="31"/>
      <c r="J799" s="35"/>
      <c r="K799" s="33" t="s">
        <v>7347</v>
      </c>
      <c r="L799" s="33" t="s">
        <v>7347</v>
      </c>
    </row>
    <row r="800" spans="1:12" s="34" customFormat="1" ht="15.75" x14ac:dyDescent="0.25">
      <c r="A800" s="27">
        <v>793</v>
      </c>
      <c r="B800" s="111"/>
      <c r="C800" s="28"/>
      <c r="D800" s="29"/>
      <c r="E800" s="28"/>
      <c r="F800" s="28"/>
      <c r="G800" s="28"/>
      <c r="H800" s="28"/>
      <c r="I800" s="31"/>
      <c r="J800" s="35"/>
      <c r="K800" s="33" t="s">
        <v>7347</v>
      </c>
      <c r="L800" s="33" t="s">
        <v>7347</v>
      </c>
    </row>
    <row r="801" spans="1:12" s="34" customFormat="1" ht="15.75" x14ac:dyDescent="0.25">
      <c r="A801" s="27">
        <v>794</v>
      </c>
      <c r="B801" s="111"/>
      <c r="C801" s="28"/>
      <c r="D801" s="29"/>
      <c r="E801" s="28"/>
      <c r="F801" s="28"/>
      <c r="G801" s="28"/>
      <c r="H801" s="28"/>
      <c r="I801" s="31"/>
      <c r="J801" s="35"/>
      <c r="K801" s="33" t="s">
        <v>7347</v>
      </c>
      <c r="L801" s="33" t="s">
        <v>7347</v>
      </c>
    </row>
    <row r="802" spans="1:12" s="34" customFormat="1" ht="15.75" x14ac:dyDescent="0.25">
      <c r="A802" s="27">
        <v>795</v>
      </c>
      <c r="B802" s="111"/>
      <c r="C802" s="28"/>
      <c r="D802" s="29"/>
      <c r="E802" s="28"/>
      <c r="F802" s="28"/>
      <c r="G802" s="28"/>
      <c r="H802" s="28"/>
      <c r="I802" s="31"/>
      <c r="J802" s="35"/>
      <c r="K802" s="33" t="s">
        <v>7347</v>
      </c>
      <c r="L802" s="33" t="s">
        <v>7347</v>
      </c>
    </row>
    <row r="803" spans="1:12" s="34" customFormat="1" ht="15.75" x14ac:dyDescent="0.25">
      <c r="A803" s="27">
        <v>796</v>
      </c>
      <c r="B803" s="111"/>
      <c r="C803" s="28"/>
      <c r="D803" s="29"/>
      <c r="E803" s="28"/>
      <c r="F803" s="28"/>
      <c r="G803" s="28"/>
      <c r="H803" s="28"/>
      <c r="I803" s="31"/>
      <c r="J803" s="35"/>
      <c r="K803" s="33" t="s">
        <v>7347</v>
      </c>
      <c r="L803" s="33" t="s">
        <v>7347</v>
      </c>
    </row>
    <row r="804" spans="1:12" s="34" customFormat="1" ht="15.75" x14ac:dyDescent="0.25">
      <c r="A804" s="27">
        <v>797</v>
      </c>
      <c r="B804" s="111"/>
      <c r="C804" s="28"/>
      <c r="D804" s="29"/>
      <c r="E804" s="28"/>
      <c r="F804" s="28"/>
      <c r="G804" s="28"/>
      <c r="H804" s="28"/>
      <c r="I804" s="31"/>
      <c r="J804" s="35"/>
      <c r="K804" s="33" t="s">
        <v>7347</v>
      </c>
      <c r="L804" s="33" t="s">
        <v>7347</v>
      </c>
    </row>
    <row r="805" spans="1:12" s="34" customFormat="1" ht="15.75" x14ac:dyDescent="0.25">
      <c r="A805" s="27">
        <v>798</v>
      </c>
      <c r="B805" s="111"/>
      <c r="C805" s="28"/>
      <c r="D805" s="29"/>
      <c r="E805" s="28"/>
      <c r="F805" s="28"/>
      <c r="G805" s="28"/>
      <c r="H805" s="28"/>
      <c r="I805" s="31"/>
      <c r="J805" s="35"/>
      <c r="K805" s="33" t="s">
        <v>7347</v>
      </c>
      <c r="L805" s="33" t="s">
        <v>7347</v>
      </c>
    </row>
    <row r="806" spans="1:12" s="34" customFormat="1" ht="15.75" x14ac:dyDescent="0.25">
      <c r="A806" s="27">
        <v>799</v>
      </c>
      <c r="B806" s="111"/>
      <c r="C806" s="28"/>
      <c r="D806" s="29"/>
      <c r="E806" s="28"/>
      <c r="F806" s="28"/>
      <c r="G806" s="28"/>
      <c r="H806" s="28"/>
      <c r="I806" s="31"/>
      <c r="J806" s="35"/>
      <c r="K806" s="33" t="s">
        <v>7347</v>
      </c>
      <c r="L806" s="33" t="s">
        <v>7347</v>
      </c>
    </row>
    <row r="807" spans="1:12" s="34" customFormat="1" ht="15.75" x14ac:dyDescent="0.25">
      <c r="A807" s="27">
        <v>800</v>
      </c>
      <c r="B807" s="111"/>
      <c r="C807" s="28"/>
      <c r="D807" s="29"/>
      <c r="E807" s="28"/>
      <c r="F807" s="28"/>
      <c r="G807" s="28"/>
      <c r="H807" s="28"/>
      <c r="I807" s="31"/>
      <c r="J807" s="35"/>
      <c r="K807" s="33" t="s">
        <v>7347</v>
      </c>
      <c r="L807" s="33" t="s">
        <v>7347</v>
      </c>
    </row>
    <row r="808" spans="1:12" s="34" customFormat="1" ht="15.75" x14ac:dyDescent="0.25">
      <c r="A808" s="27">
        <v>801</v>
      </c>
      <c r="B808" s="111"/>
      <c r="C808" s="28"/>
      <c r="D808" s="29"/>
      <c r="E808" s="28"/>
      <c r="F808" s="28"/>
      <c r="G808" s="28"/>
      <c r="H808" s="28"/>
      <c r="I808" s="31"/>
      <c r="J808" s="35"/>
      <c r="K808" s="33" t="s">
        <v>7347</v>
      </c>
      <c r="L808" s="33" t="s">
        <v>7347</v>
      </c>
    </row>
    <row r="809" spans="1:12" s="34" customFormat="1" ht="15.75" x14ac:dyDescent="0.25">
      <c r="A809" s="27">
        <v>802</v>
      </c>
      <c r="B809" s="111"/>
      <c r="C809" s="28"/>
      <c r="D809" s="29"/>
      <c r="E809" s="28"/>
      <c r="F809" s="28"/>
      <c r="G809" s="28"/>
      <c r="H809" s="28"/>
      <c r="I809" s="31"/>
      <c r="J809" s="35"/>
      <c r="K809" s="33" t="s">
        <v>7347</v>
      </c>
      <c r="L809" s="33" t="s">
        <v>7347</v>
      </c>
    </row>
    <row r="810" spans="1:12" s="34" customFormat="1" ht="15.75" x14ac:dyDescent="0.25">
      <c r="A810" s="27">
        <v>803</v>
      </c>
      <c r="B810" s="111"/>
      <c r="C810" s="28"/>
      <c r="D810" s="29"/>
      <c r="E810" s="28"/>
      <c r="F810" s="28"/>
      <c r="G810" s="28"/>
      <c r="H810" s="28"/>
      <c r="I810" s="31"/>
      <c r="J810" s="35"/>
      <c r="K810" s="33" t="s">
        <v>7347</v>
      </c>
      <c r="L810" s="33" t="s">
        <v>7347</v>
      </c>
    </row>
    <row r="811" spans="1:12" s="34" customFormat="1" ht="15.75" x14ac:dyDescent="0.25">
      <c r="A811" s="27">
        <v>804</v>
      </c>
      <c r="B811" s="111"/>
      <c r="C811" s="28"/>
      <c r="D811" s="29"/>
      <c r="E811" s="28"/>
      <c r="F811" s="28"/>
      <c r="G811" s="28"/>
      <c r="H811" s="28"/>
      <c r="I811" s="31"/>
      <c r="J811" s="35"/>
      <c r="K811" s="33" t="s">
        <v>7347</v>
      </c>
      <c r="L811" s="33" t="s">
        <v>7347</v>
      </c>
    </row>
    <row r="812" spans="1:12" s="34" customFormat="1" ht="15.75" x14ac:dyDescent="0.25">
      <c r="A812" s="27">
        <v>805</v>
      </c>
      <c r="B812" s="111"/>
      <c r="C812" s="28"/>
      <c r="D812" s="29"/>
      <c r="E812" s="28"/>
      <c r="F812" s="28"/>
      <c r="G812" s="28"/>
      <c r="H812" s="28"/>
      <c r="I812" s="31"/>
      <c r="J812" s="35"/>
      <c r="K812" s="33" t="s">
        <v>7347</v>
      </c>
      <c r="L812" s="33" t="s">
        <v>7347</v>
      </c>
    </row>
    <row r="813" spans="1:12" s="34" customFormat="1" ht="15.75" x14ac:dyDescent="0.25">
      <c r="A813" s="27">
        <v>806</v>
      </c>
      <c r="B813" s="111"/>
      <c r="C813" s="28"/>
      <c r="D813" s="29"/>
      <c r="E813" s="28"/>
      <c r="F813" s="28"/>
      <c r="G813" s="28"/>
      <c r="H813" s="28"/>
      <c r="I813" s="31"/>
      <c r="J813" s="35"/>
      <c r="K813" s="33" t="s">
        <v>7347</v>
      </c>
      <c r="L813" s="33" t="s">
        <v>7347</v>
      </c>
    </row>
    <row r="814" spans="1:12" s="34" customFormat="1" ht="15.75" x14ac:dyDescent="0.25">
      <c r="A814" s="27">
        <v>807</v>
      </c>
      <c r="B814" s="111"/>
      <c r="C814" s="28"/>
      <c r="D814" s="29"/>
      <c r="E814" s="28"/>
      <c r="F814" s="28"/>
      <c r="G814" s="28"/>
      <c r="H814" s="28"/>
      <c r="I814" s="31"/>
      <c r="J814" s="35"/>
      <c r="K814" s="33" t="s">
        <v>7347</v>
      </c>
      <c r="L814" s="33" t="s">
        <v>7347</v>
      </c>
    </row>
    <row r="815" spans="1:12" s="34" customFormat="1" ht="15.75" x14ac:dyDescent="0.25">
      <c r="A815" s="27">
        <v>808</v>
      </c>
      <c r="B815" s="111"/>
      <c r="C815" s="28"/>
      <c r="D815" s="29"/>
      <c r="E815" s="28"/>
      <c r="F815" s="28"/>
      <c r="G815" s="28"/>
      <c r="H815" s="28"/>
      <c r="I815" s="31"/>
      <c r="J815" s="35"/>
      <c r="K815" s="33" t="s">
        <v>7347</v>
      </c>
      <c r="L815" s="33" t="s">
        <v>7347</v>
      </c>
    </row>
    <row r="816" spans="1:12" s="34" customFormat="1" ht="15.75" x14ac:dyDescent="0.25">
      <c r="A816" s="27">
        <v>809</v>
      </c>
      <c r="B816" s="111"/>
      <c r="C816" s="28"/>
      <c r="D816" s="29"/>
      <c r="E816" s="28"/>
      <c r="F816" s="28"/>
      <c r="G816" s="28"/>
      <c r="H816" s="28"/>
      <c r="I816" s="31"/>
      <c r="J816" s="35"/>
      <c r="K816" s="33" t="s">
        <v>7347</v>
      </c>
      <c r="L816" s="33" t="s">
        <v>7347</v>
      </c>
    </row>
    <row r="817" spans="1:12" s="34" customFormat="1" ht="15.75" x14ac:dyDescent="0.25">
      <c r="A817" s="27">
        <v>810</v>
      </c>
      <c r="B817" s="111"/>
      <c r="C817" s="28"/>
      <c r="D817" s="29"/>
      <c r="E817" s="28"/>
      <c r="F817" s="28"/>
      <c r="G817" s="28"/>
      <c r="H817" s="28"/>
      <c r="I817" s="31"/>
      <c r="J817" s="35"/>
      <c r="K817" s="33" t="s">
        <v>7347</v>
      </c>
      <c r="L817" s="33" t="s">
        <v>7347</v>
      </c>
    </row>
    <row r="818" spans="1:12" s="34" customFormat="1" ht="15.75" x14ac:dyDescent="0.25">
      <c r="A818" s="27">
        <v>811</v>
      </c>
      <c r="B818" s="111"/>
      <c r="C818" s="28"/>
      <c r="D818" s="29"/>
      <c r="E818" s="28"/>
      <c r="F818" s="28"/>
      <c r="G818" s="28"/>
      <c r="H818" s="28"/>
      <c r="I818" s="31"/>
      <c r="J818" s="35"/>
      <c r="K818" s="33" t="s">
        <v>7347</v>
      </c>
      <c r="L818" s="33" t="s">
        <v>7347</v>
      </c>
    </row>
    <row r="819" spans="1:12" s="34" customFormat="1" ht="15.75" x14ac:dyDescent="0.25">
      <c r="A819" s="27">
        <v>812</v>
      </c>
      <c r="B819" s="111"/>
      <c r="C819" s="28"/>
      <c r="D819" s="29"/>
      <c r="E819" s="28"/>
      <c r="F819" s="28"/>
      <c r="G819" s="28"/>
      <c r="H819" s="28"/>
      <c r="I819" s="31"/>
      <c r="J819" s="35"/>
      <c r="K819" s="33" t="s">
        <v>7347</v>
      </c>
      <c r="L819" s="33" t="s">
        <v>7347</v>
      </c>
    </row>
    <row r="820" spans="1:12" s="34" customFormat="1" ht="15.75" x14ac:dyDescent="0.25">
      <c r="A820" s="27">
        <v>813</v>
      </c>
      <c r="B820" s="111"/>
      <c r="C820" s="28"/>
      <c r="D820" s="29"/>
      <c r="E820" s="28"/>
      <c r="F820" s="28"/>
      <c r="G820" s="28"/>
      <c r="H820" s="28"/>
      <c r="I820" s="31"/>
      <c r="J820" s="35"/>
      <c r="K820" s="33" t="s">
        <v>7347</v>
      </c>
      <c r="L820" s="33" t="s">
        <v>7347</v>
      </c>
    </row>
    <row r="821" spans="1:12" s="34" customFormat="1" ht="15.75" x14ac:dyDescent="0.25">
      <c r="A821" s="27">
        <v>814</v>
      </c>
      <c r="B821" s="111"/>
      <c r="C821" s="28"/>
      <c r="D821" s="29"/>
      <c r="E821" s="28"/>
      <c r="F821" s="28"/>
      <c r="G821" s="28"/>
      <c r="H821" s="28"/>
      <c r="I821" s="31"/>
      <c r="J821" s="35"/>
      <c r="K821" s="33" t="s">
        <v>7347</v>
      </c>
      <c r="L821" s="33" t="s">
        <v>7347</v>
      </c>
    </row>
    <row r="822" spans="1:12" s="34" customFormat="1" ht="15.75" x14ac:dyDescent="0.25">
      <c r="A822" s="27">
        <v>815</v>
      </c>
      <c r="B822" s="111"/>
      <c r="C822" s="28"/>
      <c r="D822" s="29"/>
      <c r="E822" s="28"/>
      <c r="F822" s="28"/>
      <c r="G822" s="28"/>
      <c r="H822" s="28"/>
      <c r="I822" s="31"/>
      <c r="J822" s="35"/>
      <c r="K822" s="33" t="s">
        <v>7347</v>
      </c>
      <c r="L822" s="33" t="s">
        <v>7347</v>
      </c>
    </row>
    <row r="823" spans="1:12" s="34" customFormat="1" ht="15.75" x14ac:dyDescent="0.25">
      <c r="A823" s="27">
        <v>816</v>
      </c>
      <c r="B823" s="111"/>
      <c r="C823" s="28"/>
      <c r="D823" s="29"/>
      <c r="E823" s="28"/>
      <c r="F823" s="28"/>
      <c r="G823" s="28"/>
      <c r="H823" s="28"/>
      <c r="I823" s="31"/>
      <c r="J823" s="35"/>
      <c r="K823" s="33" t="s">
        <v>7347</v>
      </c>
      <c r="L823" s="33" t="s">
        <v>7347</v>
      </c>
    </row>
    <row r="824" spans="1:12" s="34" customFormat="1" ht="15.75" x14ac:dyDescent="0.25">
      <c r="A824" s="27">
        <v>817</v>
      </c>
      <c r="B824" s="111"/>
      <c r="C824" s="28"/>
      <c r="D824" s="29"/>
      <c r="E824" s="28"/>
      <c r="F824" s="28"/>
      <c r="G824" s="28"/>
      <c r="H824" s="28"/>
      <c r="I824" s="31"/>
      <c r="J824" s="35"/>
      <c r="K824" s="33" t="s">
        <v>7347</v>
      </c>
      <c r="L824" s="33" t="s">
        <v>7347</v>
      </c>
    </row>
    <row r="825" spans="1:12" s="34" customFormat="1" ht="15.75" x14ac:dyDescent="0.25">
      <c r="A825" s="27">
        <v>818</v>
      </c>
      <c r="B825" s="111"/>
      <c r="C825" s="28"/>
      <c r="D825" s="29"/>
      <c r="E825" s="28"/>
      <c r="F825" s="28"/>
      <c r="G825" s="28"/>
      <c r="H825" s="28"/>
      <c r="I825" s="31"/>
      <c r="J825" s="35"/>
      <c r="K825" s="33" t="s">
        <v>7347</v>
      </c>
      <c r="L825" s="33" t="s">
        <v>7347</v>
      </c>
    </row>
    <row r="826" spans="1:12" s="34" customFormat="1" ht="15.75" x14ac:dyDescent="0.25">
      <c r="A826" s="27">
        <v>819</v>
      </c>
      <c r="B826" s="111"/>
      <c r="C826" s="28"/>
      <c r="D826" s="29"/>
      <c r="E826" s="28"/>
      <c r="F826" s="28"/>
      <c r="G826" s="28"/>
      <c r="H826" s="28"/>
      <c r="I826" s="31"/>
      <c r="J826" s="35"/>
      <c r="K826" s="33" t="s">
        <v>7347</v>
      </c>
      <c r="L826" s="33" t="s">
        <v>7347</v>
      </c>
    </row>
    <row r="827" spans="1:12" s="34" customFormat="1" ht="15.75" x14ac:dyDescent="0.25">
      <c r="A827" s="27">
        <v>820</v>
      </c>
      <c r="B827" s="111"/>
      <c r="C827" s="28"/>
      <c r="D827" s="29"/>
      <c r="E827" s="28"/>
      <c r="F827" s="28"/>
      <c r="G827" s="28"/>
      <c r="H827" s="28"/>
      <c r="I827" s="31"/>
      <c r="J827" s="35"/>
      <c r="K827" s="33" t="s">
        <v>7347</v>
      </c>
      <c r="L827" s="33" t="s">
        <v>7347</v>
      </c>
    </row>
    <row r="828" spans="1:12" s="34" customFormat="1" ht="15.75" x14ac:dyDescent="0.25">
      <c r="A828" s="27">
        <v>821</v>
      </c>
      <c r="B828" s="111"/>
      <c r="C828" s="28"/>
      <c r="D828" s="29"/>
      <c r="E828" s="28"/>
      <c r="F828" s="28"/>
      <c r="G828" s="28"/>
      <c r="H828" s="28"/>
      <c r="I828" s="31"/>
      <c r="J828" s="35"/>
      <c r="K828" s="33" t="s">
        <v>7347</v>
      </c>
      <c r="L828" s="33" t="s">
        <v>7347</v>
      </c>
    </row>
    <row r="829" spans="1:12" s="34" customFormat="1" ht="15.75" x14ac:dyDescent="0.25">
      <c r="A829" s="27">
        <v>822</v>
      </c>
      <c r="B829" s="111"/>
      <c r="C829" s="28"/>
      <c r="D829" s="29"/>
      <c r="E829" s="28"/>
      <c r="F829" s="28"/>
      <c r="G829" s="28"/>
      <c r="H829" s="28"/>
      <c r="I829" s="31"/>
      <c r="J829" s="35"/>
      <c r="K829" s="33" t="s">
        <v>7347</v>
      </c>
      <c r="L829" s="33" t="s">
        <v>7347</v>
      </c>
    </row>
    <row r="830" spans="1:12" s="34" customFormat="1" ht="15.75" x14ac:dyDescent="0.25">
      <c r="A830" s="27">
        <v>823</v>
      </c>
      <c r="B830" s="111"/>
      <c r="C830" s="28"/>
      <c r="D830" s="29"/>
      <c r="E830" s="28"/>
      <c r="F830" s="28"/>
      <c r="G830" s="28"/>
      <c r="H830" s="28"/>
      <c r="I830" s="31"/>
      <c r="J830" s="35"/>
      <c r="K830" s="33" t="s">
        <v>7347</v>
      </c>
      <c r="L830" s="33" t="s">
        <v>7347</v>
      </c>
    </row>
    <row r="831" spans="1:12" s="34" customFormat="1" ht="15.75" x14ac:dyDescent="0.25">
      <c r="A831" s="27">
        <v>824</v>
      </c>
      <c r="B831" s="111"/>
      <c r="C831" s="28"/>
      <c r="D831" s="29"/>
      <c r="E831" s="28"/>
      <c r="F831" s="28"/>
      <c r="G831" s="28"/>
      <c r="H831" s="28"/>
      <c r="I831" s="31"/>
      <c r="J831" s="35"/>
      <c r="K831" s="33" t="s">
        <v>7347</v>
      </c>
      <c r="L831" s="33" t="s">
        <v>7347</v>
      </c>
    </row>
    <row r="832" spans="1:12" s="34" customFormat="1" ht="15.75" x14ac:dyDescent="0.25">
      <c r="A832" s="27">
        <v>825</v>
      </c>
      <c r="B832" s="111"/>
      <c r="C832" s="28"/>
      <c r="D832" s="29"/>
      <c r="E832" s="28"/>
      <c r="F832" s="28"/>
      <c r="G832" s="28"/>
      <c r="H832" s="28"/>
      <c r="I832" s="31"/>
      <c r="J832" s="35"/>
      <c r="K832" s="33" t="s">
        <v>7347</v>
      </c>
      <c r="L832" s="33" t="s">
        <v>7347</v>
      </c>
    </row>
    <row r="833" spans="1:12" s="34" customFormat="1" ht="15.75" x14ac:dyDescent="0.25">
      <c r="A833" s="27">
        <v>826</v>
      </c>
      <c r="B833" s="111"/>
      <c r="C833" s="28"/>
      <c r="D833" s="29"/>
      <c r="E833" s="28"/>
      <c r="F833" s="28"/>
      <c r="G833" s="28"/>
      <c r="H833" s="28"/>
      <c r="I833" s="31"/>
      <c r="J833" s="35"/>
      <c r="K833" s="33" t="s">
        <v>7347</v>
      </c>
      <c r="L833" s="33" t="s">
        <v>7347</v>
      </c>
    </row>
    <row r="834" spans="1:12" s="34" customFormat="1" ht="15.75" x14ac:dyDescent="0.25">
      <c r="A834" s="27">
        <v>827</v>
      </c>
      <c r="B834" s="111"/>
      <c r="C834" s="28"/>
      <c r="D834" s="29"/>
      <c r="E834" s="28"/>
      <c r="F834" s="28"/>
      <c r="G834" s="28"/>
      <c r="H834" s="28"/>
      <c r="I834" s="31"/>
      <c r="J834" s="35"/>
      <c r="K834" s="33" t="s">
        <v>7347</v>
      </c>
      <c r="L834" s="33" t="s">
        <v>7347</v>
      </c>
    </row>
    <row r="835" spans="1:12" s="34" customFormat="1" ht="15.75" x14ac:dyDescent="0.25">
      <c r="A835" s="27">
        <v>828</v>
      </c>
      <c r="B835" s="111"/>
      <c r="C835" s="28"/>
      <c r="D835" s="29"/>
      <c r="E835" s="28"/>
      <c r="F835" s="28"/>
      <c r="G835" s="28"/>
      <c r="H835" s="28"/>
      <c r="I835" s="31"/>
      <c r="J835" s="35"/>
      <c r="K835" s="33" t="s">
        <v>7347</v>
      </c>
      <c r="L835" s="33" t="s">
        <v>7347</v>
      </c>
    </row>
    <row r="836" spans="1:12" s="34" customFormat="1" ht="15.75" x14ac:dyDescent="0.25">
      <c r="A836" s="27">
        <v>829</v>
      </c>
      <c r="B836" s="111"/>
      <c r="C836" s="28"/>
      <c r="D836" s="29"/>
      <c r="E836" s="28"/>
      <c r="F836" s="28"/>
      <c r="G836" s="28"/>
      <c r="H836" s="28"/>
      <c r="I836" s="31"/>
      <c r="J836" s="35"/>
      <c r="K836" s="33" t="s">
        <v>7347</v>
      </c>
      <c r="L836" s="33" t="s">
        <v>7347</v>
      </c>
    </row>
    <row r="837" spans="1:12" s="34" customFormat="1" ht="15.75" x14ac:dyDescent="0.25">
      <c r="A837" s="27">
        <v>830</v>
      </c>
      <c r="B837" s="111"/>
      <c r="C837" s="28"/>
      <c r="D837" s="29"/>
      <c r="E837" s="28"/>
      <c r="F837" s="28"/>
      <c r="G837" s="28"/>
      <c r="H837" s="28"/>
      <c r="I837" s="31"/>
      <c r="J837" s="35"/>
      <c r="K837" s="33" t="s">
        <v>7347</v>
      </c>
      <c r="L837" s="33" t="s">
        <v>7347</v>
      </c>
    </row>
    <row r="838" spans="1:12" s="34" customFormat="1" ht="15.75" x14ac:dyDescent="0.25">
      <c r="A838" s="27">
        <v>831</v>
      </c>
      <c r="B838" s="111"/>
      <c r="C838" s="28"/>
      <c r="D838" s="29"/>
      <c r="E838" s="28"/>
      <c r="F838" s="28"/>
      <c r="G838" s="28"/>
      <c r="H838" s="28"/>
      <c r="I838" s="31"/>
      <c r="J838" s="35"/>
      <c r="K838" s="33" t="s">
        <v>7347</v>
      </c>
      <c r="L838" s="33" t="s">
        <v>7347</v>
      </c>
    </row>
    <row r="839" spans="1:12" s="34" customFormat="1" ht="15.75" x14ac:dyDescent="0.25">
      <c r="A839" s="27">
        <v>832</v>
      </c>
      <c r="B839" s="111"/>
      <c r="C839" s="28"/>
      <c r="D839" s="29"/>
      <c r="E839" s="28"/>
      <c r="F839" s="28"/>
      <c r="G839" s="28"/>
      <c r="H839" s="28"/>
      <c r="I839" s="31"/>
      <c r="J839" s="35"/>
      <c r="K839" s="33" t="s">
        <v>7347</v>
      </c>
      <c r="L839" s="33" t="s">
        <v>7347</v>
      </c>
    </row>
    <row r="840" spans="1:12" s="34" customFormat="1" ht="15.75" x14ac:dyDescent="0.25">
      <c r="A840" s="27">
        <v>833</v>
      </c>
      <c r="B840" s="111"/>
      <c r="C840" s="28"/>
      <c r="D840" s="29"/>
      <c r="E840" s="28"/>
      <c r="F840" s="28"/>
      <c r="G840" s="28"/>
      <c r="H840" s="28"/>
      <c r="I840" s="31"/>
      <c r="J840" s="35"/>
      <c r="K840" s="33" t="s">
        <v>7347</v>
      </c>
      <c r="L840" s="33" t="s">
        <v>7347</v>
      </c>
    </row>
    <row r="841" spans="1:12" s="34" customFormat="1" ht="15.75" x14ac:dyDescent="0.25">
      <c r="A841" s="27">
        <v>834</v>
      </c>
      <c r="B841" s="111"/>
      <c r="C841" s="28"/>
      <c r="D841" s="29"/>
      <c r="E841" s="28"/>
      <c r="F841" s="28"/>
      <c r="G841" s="28"/>
      <c r="H841" s="28"/>
      <c r="I841" s="31"/>
      <c r="J841" s="35"/>
      <c r="K841" s="33" t="s">
        <v>7347</v>
      </c>
      <c r="L841" s="33" t="s">
        <v>7347</v>
      </c>
    </row>
    <row r="842" spans="1:12" s="34" customFormat="1" ht="15.75" x14ac:dyDescent="0.25">
      <c r="A842" s="27">
        <v>835</v>
      </c>
      <c r="B842" s="111"/>
      <c r="C842" s="28"/>
      <c r="D842" s="29"/>
      <c r="E842" s="28"/>
      <c r="F842" s="28"/>
      <c r="G842" s="28"/>
      <c r="H842" s="28"/>
      <c r="I842" s="31"/>
      <c r="J842" s="35"/>
      <c r="K842" s="33" t="s">
        <v>7347</v>
      </c>
      <c r="L842" s="33" t="s">
        <v>7347</v>
      </c>
    </row>
    <row r="843" spans="1:12" s="34" customFormat="1" ht="15.75" x14ac:dyDescent="0.25">
      <c r="A843" s="27">
        <v>836</v>
      </c>
      <c r="B843" s="111"/>
      <c r="C843" s="28"/>
      <c r="D843" s="29"/>
      <c r="E843" s="28"/>
      <c r="F843" s="28"/>
      <c r="G843" s="28"/>
      <c r="H843" s="28"/>
      <c r="I843" s="31"/>
      <c r="J843" s="35"/>
      <c r="K843" s="33" t="s">
        <v>7347</v>
      </c>
      <c r="L843" s="33" t="s">
        <v>7347</v>
      </c>
    </row>
    <row r="844" spans="1:12" s="34" customFormat="1" ht="15.75" x14ac:dyDescent="0.25">
      <c r="A844" s="27">
        <v>837</v>
      </c>
      <c r="B844" s="111"/>
      <c r="C844" s="28"/>
      <c r="D844" s="29"/>
      <c r="E844" s="28"/>
      <c r="F844" s="28"/>
      <c r="G844" s="28"/>
      <c r="H844" s="28"/>
      <c r="I844" s="31"/>
      <c r="J844" s="35"/>
      <c r="K844" s="33" t="s">
        <v>7347</v>
      </c>
      <c r="L844" s="33" t="s">
        <v>7347</v>
      </c>
    </row>
    <row r="845" spans="1:12" s="34" customFormat="1" ht="15.75" x14ac:dyDescent="0.25">
      <c r="A845" s="27">
        <v>838</v>
      </c>
      <c r="B845" s="111"/>
      <c r="C845" s="28"/>
      <c r="D845" s="29"/>
      <c r="E845" s="28"/>
      <c r="F845" s="28"/>
      <c r="G845" s="28"/>
      <c r="H845" s="28"/>
      <c r="I845" s="31"/>
      <c r="J845" s="35"/>
      <c r="K845" s="33" t="s">
        <v>7347</v>
      </c>
      <c r="L845" s="33" t="s">
        <v>7347</v>
      </c>
    </row>
    <row r="846" spans="1:12" s="34" customFormat="1" ht="15.75" x14ac:dyDescent="0.25">
      <c r="A846" s="27">
        <v>839</v>
      </c>
      <c r="B846" s="111"/>
      <c r="C846" s="28"/>
      <c r="D846" s="29"/>
      <c r="E846" s="28"/>
      <c r="F846" s="28"/>
      <c r="G846" s="28"/>
      <c r="H846" s="28"/>
      <c r="I846" s="31"/>
      <c r="J846" s="35"/>
      <c r="K846" s="33" t="s">
        <v>7347</v>
      </c>
      <c r="L846" s="33" t="s">
        <v>7347</v>
      </c>
    </row>
    <row r="847" spans="1:12" s="34" customFormat="1" ht="15.75" x14ac:dyDescent="0.25">
      <c r="A847" s="27">
        <v>840</v>
      </c>
      <c r="B847" s="111"/>
      <c r="C847" s="28"/>
      <c r="D847" s="29"/>
      <c r="E847" s="28"/>
      <c r="F847" s="28"/>
      <c r="G847" s="28"/>
      <c r="H847" s="28"/>
      <c r="I847" s="31"/>
      <c r="J847" s="35"/>
      <c r="K847" s="33" t="s">
        <v>7347</v>
      </c>
      <c r="L847" s="33" t="s">
        <v>7347</v>
      </c>
    </row>
    <row r="848" spans="1:12" s="34" customFormat="1" ht="15.75" x14ac:dyDescent="0.25">
      <c r="A848" s="27">
        <v>841</v>
      </c>
      <c r="B848" s="111"/>
      <c r="C848" s="28"/>
      <c r="D848" s="29"/>
      <c r="E848" s="28"/>
      <c r="F848" s="28"/>
      <c r="G848" s="28"/>
      <c r="H848" s="28"/>
      <c r="I848" s="31"/>
      <c r="J848" s="35"/>
      <c r="K848" s="33" t="s">
        <v>7347</v>
      </c>
      <c r="L848" s="33" t="s">
        <v>7347</v>
      </c>
    </row>
    <row r="849" spans="1:12" s="34" customFormat="1" ht="15.75" x14ac:dyDescent="0.25">
      <c r="A849" s="27">
        <v>842</v>
      </c>
      <c r="B849" s="111"/>
      <c r="C849" s="28"/>
      <c r="D849" s="29"/>
      <c r="E849" s="28"/>
      <c r="F849" s="28"/>
      <c r="G849" s="28"/>
      <c r="H849" s="28"/>
      <c r="I849" s="31"/>
      <c r="J849" s="35"/>
      <c r="K849" s="33" t="s">
        <v>7347</v>
      </c>
      <c r="L849" s="33" t="s">
        <v>7347</v>
      </c>
    </row>
    <row r="850" spans="1:12" s="34" customFormat="1" ht="15.75" x14ac:dyDescent="0.25">
      <c r="A850" s="27">
        <v>843</v>
      </c>
      <c r="B850" s="111"/>
      <c r="C850" s="28"/>
      <c r="D850" s="29"/>
      <c r="E850" s="28"/>
      <c r="F850" s="28"/>
      <c r="G850" s="28"/>
      <c r="H850" s="28"/>
      <c r="I850" s="31"/>
      <c r="J850" s="35"/>
      <c r="K850" s="33" t="s">
        <v>7347</v>
      </c>
      <c r="L850" s="33" t="s">
        <v>7347</v>
      </c>
    </row>
    <row r="851" spans="1:12" s="34" customFormat="1" ht="15.75" x14ac:dyDescent="0.25">
      <c r="A851" s="27">
        <v>844</v>
      </c>
      <c r="B851" s="111"/>
      <c r="C851" s="28"/>
      <c r="D851" s="29"/>
      <c r="E851" s="28"/>
      <c r="F851" s="28"/>
      <c r="G851" s="28"/>
      <c r="H851" s="28"/>
      <c r="I851" s="31"/>
      <c r="J851" s="35"/>
      <c r="K851" s="33" t="s">
        <v>7347</v>
      </c>
      <c r="L851" s="33" t="s">
        <v>7347</v>
      </c>
    </row>
    <row r="852" spans="1:12" s="34" customFormat="1" ht="15.75" x14ac:dyDescent="0.25">
      <c r="A852" s="27">
        <v>845</v>
      </c>
      <c r="B852" s="111"/>
      <c r="C852" s="28"/>
      <c r="D852" s="29"/>
      <c r="E852" s="28"/>
      <c r="F852" s="28"/>
      <c r="G852" s="28"/>
      <c r="H852" s="28"/>
      <c r="I852" s="31"/>
      <c r="J852" s="35"/>
      <c r="K852" s="33" t="s">
        <v>7347</v>
      </c>
      <c r="L852" s="33" t="s">
        <v>7347</v>
      </c>
    </row>
    <row r="853" spans="1:12" s="34" customFormat="1" ht="15.75" x14ac:dyDescent="0.25">
      <c r="A853" s="27">
        <v>846</v>
      </c>
      <c r="B853" s="111"/>
      <c r="C853" s="28"/>
      <c r="D853" s="29"/>
      <c r="E853" s="28"/>
      <c r="F853" s="28"/>
      <c r="G853" s="28"/>
      <c r="H853" s="28"/>
      <c r="I853" s="31"/>
      <c r="J853" s="35"/>
      <c r="K853" s="33" t="s">
        <v>7347</v>
      </c>
      <c r="L853" s="33" t="s">
        <v>7347</v>
      </c>
    </row>
    <row r="854" spans="1:12" s="34" customFormat="1" ht="15.75" x14ac:dyDescent="0.25">
      <c r="A854" s="27">
        <v>847</v>
      </c>
      <c r="B854" s="111"/>
      <c r="C854" s="28"/>
      <c r="D854" s="29"/>
      <c r="E854" s="28"/>
      <c r="F854" s="28"/>
      <c r="G854" s="28"/>
      <c r="H854" s="28"/>
      <c r="I854" s="31"/>
      <c r="J854" s="35"/>
      <c r="K854" s="33" t="s">
        <v>7347</v>
      </c>
      <c r="L854" s="33" t="s">
        <v>7347</v>
      </c>
    </row>
    <row r="855" spans="1:12" s="34" customFormat="1" ht="15.75" x14ac:dyDescent="0.25">
      <c r="A855" s="27">
        <v>848</v>
      </c>
      <c r="B855" s="111"/>
      <c r="C855" s="28"/>
      <c r="D855" s="29"/>
      <c r="E855" s="28"/>
      <c r="F855" s="28"/>
      <c r="G855" s="28"/>
      <c r="H855" s="28"/>
      <c r="I855" s="31"/>
      <c r="J855" s="35"/>
      <c r="K855" s="33" t="s">
        <v>7347</v>
      </c>
      <c r="L855" s="33" t="s">
        <v>7347</v>
      </c>
    </row>
    <row r="856" spans="1:12" s="34" customFormat="1" ht="15.75" x14ac:dyDescent="0.25">
      <c r="A856" s="27">
        <v>849</v>
      </c>
      <c r="B856" s="111"/>
      <c r="C856" s="28"/>
      <c r="D856" s="29"/>
      <c r="E856" s="28"/>
      <c r="F856" s="28"/>
      <c r="G856" s="28"/>
      <c r="H856" s="28"/>
      <c r="I856" s="31"/>
      <c r="J856" s="35"/>
      <c r="K856" s="33" t="s">
        <v>7347</v>
      </c>
      <c r="L856" s="33" t="s">
        <v>7347</v>
      </c>
    </row>
    <row r="857" spans="1:12" s="34" customFormat="1" ht="15.75" x14ac:dyDescent="0.25">
      <c r="A857" s="27">
        <v>850</v>
      </c>
      <c r="B857" s="111"/>
      <c r="C857" s="28"/>
      <c r="D857" s="29"/>
      <c r="E857" s="28"/>
      <c r="F857" s="28"/>
      <c r="G857" s="28"/>
      <c r="H857" s="28"/>
      <c r="I857" s="31"/>
      <c r="J857" s="35"/>
      <c r="K857" s="33" t="s">
        <v>7347</v>
      </c>
      <c r="L857" s="33" t="s">
        <v>7347</v>
      </c>
    </row>
    <row r="858" spans="1:12" s="34" customFormat="1" ht="15.75" x14ac:dyDescent="0.25">
      <c r="A858" s="27">
        <v>851</v>
      </c>
      <c r="B858" s="111"/>
      <c r="C858" s="28"/>
      <c r="D858" s="29"/>
      <c r="E858" s="28"/>
      <c r="F858" s="28"/>
      <c r="G858" s="28"/>
      <c r="H858" s="28"/>
      <c r="I858" s="31"/>
      <c r="J858" s="35"/>
      <c r="K858" s="33" t="s">
        <v>7347</v>
      </c>
      <c r="L858" s="33" t="s">
        <v>7347</v>
      </c>
    </row>
    <row r="859" spans="1:12" s="34" customFormat="1" ht="15.75" x14ac:dyDescent="0.25">
      <c r="A859" s="27">
        <v>852</v>
      </c>
      <c r="B859" s="111"/>
      <c r="C859" s="28"/>
      <c r="D859" s="29"/>
      <c r="E859" s="28"/>
      <c r="F859" s="28"/>
      <c r="G859" s="28"/>
      <c r="H859" s="28"/>
      <c r="I859" s="31"/>
      <c r="J859" s="35"/>
      <c r="K859" s="33" t="s">
        <v>7347</v>
      </c>
      <c r="L859" s="33" t="s">
        <v>7347</v>
      </c>
    </row>
    <row r="860" spans="1:12" s="34" customFormat="1" ht="15.75" x14ac:dyDescent="0.25">
      <c r="A860" s="27">
        <v>853</v>
      </c>
      <c r="B860" s="111"/>
      <c r="C860" s="28"/>
      <c r="D860" s="29"/>
      <c r="E860" s="28"/>
      <c r="F860" s="28"/>
      <c r="G860" s="28"/>
      <c r="H860" s="28"/>
      <c r="I860" s="31"/>
      <c r="J860" s="35"/>
      <c r="K860" s="33" t="s">
        <v>7347</v>
      </c>
      <c r="L860" s="33" t="s">
        <v>7347</v>
      </c>
    </row>
    <row r="861" spans="1:12" s="34" customFormat="1" ht="15.75" x14ac:dyDescent="0.25">
      <c r="A861" s="27">
        <v>854</v>
      </c>
      <c r="B861" s="111"/>
      <c r="C861" s="28"/>
      <c r="D861" s="29"/>
      <c r="E861" s="28"/>
      <c r="F861" s="28"/>
      <c r="G861" s="28"/>
      <c r="H861" s="28"/>
      <c r="I861" s="31"/>
      <c r="J861" s="35"/>
      <c r="K861" s="33" t="s">
        <v>7347</v>
      </c>
      <c r="L861" s="33" t="s">
        <v>7347</v>
      </c>
    </row>
    <row r="862" spans="1:12" s="34" customFormat="1" ht="15.75" x14ac:dyDescent="0.25">
      <c r="A862" s="27">
        <v>855</v>
      </c>
      <c r="B862" s="111"/>
      <c r="C862" s="28"/>
      <c r="D862" s="29"/>
      <c r="E862" s="28"/>
      <c r="F862" s="28"/>
      <c r="G862" s="28"/>
      <c r="H862" s="28"/>
      <c r="I862" s="31"/>
      <c r="J862" s="35"/>
      <c r="K862" s="33" t="s">
        <v>7347</v>
      </c>
      <c r="L862" s="33" t="s">
        <v>7347</v>
      </c>
    </row>
    <row r="863" spans="1:12" s="34" customFormat="1" ht="15.75" x14ac:dyDescent="0.25">
      <c r="A863" s="27">
        <v>856</v>
      </c>
      <c r="B863" s="111"/>
      <c r="C863" s="28"/>
      <c r="D863" s="29"/>
      <c r="E863" s="28"/>
      <c r="F863" s="28"/>
      <c r="G863" s="28"/>
      <c r="H863" s="28"/>
      <c r="I863" s="31"/>
      <c r="J863" s="35"/>
      <c r="K863" s="33" t="s">
        <v>7347</v>
      </c>
      <c r="L863" s="33" t="s">
        <v>7347</v>
      </c>
    </row>
    <row r="864" spans="1:12" s="34" customFormat="1" ht="15.75" x14ac:dyDescent="0.25">
      <c r="A864" s="27">
        <v>857</v>
      </c>
      <c r="B864" s="111"/>
      <c r="C864" s="28"/>
      <c r="D864" s="29"/>
      <c r="E864" s="28"/>
      <c r="F864" s="28"/>
      <c r="G864" s="28"/>
      <c r="H864" s="28"/>
      <c r="I864" s="31"/>
      <c r="J864" s="35"/>
      <c r="K864" s="33" t="s">
        <v>7347</v>
      </c>
      <c r="L864" s="33" t="s">
        <v>7347</v>
      </c>
    </row>
    <row r="865" spans="1:12" s="34" customFormat="1" ht="15.75" x14ac:dyDescent="0.25">
      <c r="A865" s="27">
        <v>858</v>
      </c>
      <c r="B865" s="111"/>
      <c r="C865" s="28"/>
      <c r="D865" s="29"/>
      <c r="E865" s="28"/>
      <c r="F865" s="28"/>
      <c r="G865" s="28"/>
      <c r="H865" s="28"/>
      <c r="I865" s="31"/>
      <c r="J865" s="35"/>
      <c r="K865" s="33" t="s">
        <v>7347</v>
      </c>
      <c r="L865" s="33" t="s">
        <v>7347</v>
      </c>
    </row>
    <row r="866" spans="1:12" s="34" customFormat="1" ht="15.75" x14ac:dyDescent="0.25">
      <c r="A866" s="27">
        <v>859</v>
      </c>
      <c r="B866" s="111"/>
      <c r="C866" s="28"/>
      <c r="D866" s="29"/>
      <c r="E866" s="28"/>
      <c r="F866" s="28"/>
      <c r="G866" s="28"/>
      <c r="H866" s="28"/>
      <c r="I866" s="31"/>
      <c r="J866" s="35"/>
      <c r="K866" s="33" t="s">
        <v>7347</v>
      </c>
      <c r="L866" s="33" t="s">
        <v>7347</v>
      </c>
    </row>
    <row r="867" spans="1:12" s="34" customFormat="1" ht="15.75" x14ac:dyDescent="0.25">
      <c r="A867" s="27">
        <v>860</v>
      </c>
      <c r="B867" s="111"/>
      <c r="C867" s="28"/>
      <c r="D867" s="29"/>
      <c r="E867" s="28"/>
      <c r="F867" s="28"/>
      <c r="G867" s="28"/>
      <c r="H867" s="28"/>
      <c r="I867" s="31"/>
      <c r="J867" s="35"/>
      <c r="K867" s="33" t="s">
        <v>7347</v>
      </c>
      <c r="L867" s="33" t="s">
        <v>7347</v>
      </c>
    </row>
    <row r="868" spans="1:12" s="34" customFormat="1" ht="15.75" x14ac:dyDescent="0.25">
      <c r="A868" s="27">
        <v>861</v>
      </c>
      <c r="B868" s="111"/>
      <c r="C868" s="28"/>
      <c r="D868" s="29"/>
      <c r="E868" s="28"/>
      <c r="F868" s="28"/>
      <c r="G868" s="28"/>
      <c r="H868" s="28"/>
      <c r="I868" s="31"/>
      <c r="J868" s="35"/>
      <c r="K868" s="33" t="s">
        <v>7347</v>
      </c>
      <c r="L868" s="33" t="s">
        <v>7347</v>
      </c>
    </row>
    <row r="869" spans="1:12" s="34" customFormat="1" ht="15.75" x14ac:dyDescent="0.25">
      <c r="A869" s="27">
        <v>862</v>
      </c>
      <c r="B869" s="111"/>
      <c r="C869" s="28"/>
      <c r="D869" s="29"/>
      <c r="E869" s="28"/>
      <c r="F869" s="28"/>
      <c r="G869" s="28"/>
      <c r="H869" s="28"/>
      <c r="I869" s="31"/>
      <c r="J869" s="35"/>
      <c r="K869" s="33" t="s">
        <v>7347</v>
      </c>
      <c r="L869" s="33" t="s">
        <v>7347</v>
      </c>
    </row>
    <row r="870" spans="1:12" s="34" customFormat="1" ht="15.75" x14ac:dyDescent="0.25">
      <c r="A870" s="27">
        <v>863</v>
      </c>
      <c r="B870" s="111"/>
      <c r="C870" s="28"/>
      <c r="D870" s="29"/>
      <c r="E870" s="28"/>
      <c r="F870" s="28"/>
      <c r="G870" s="28"/>
      <c r="H870" s="28"/>
      <c r="I870" s="31"/>
      <c r="J870" s="35"/>
      <c r="K870" s="33" t="s">
        <v>7347</v>
      </c>
      <c r="L870" s="33" t="s">
        <v>7347</v>
      </c>
    </row>
    <row r="871" spans="1:12" s="34" customFormat="1" ht="15.75" x14ac:dyDescent="0.25">
      <c r="A871" s="27">
        <v>864</v>
      </c>
      <c r="B871" s="111"/>
      <c r="C871" s="28"/>
      <c r="D871" s="29"/>
      <c r="E871" s="28"/>
      <c r="F871" s="28"/>
      <c r="G871" s="28"/>
      <c r="H871" s="28"/>
      <c r="I871" s="31"/>
      <c r="J871" s="35"/>
      <c r="K871" s="33" t="s">
        <v>7347</v>
      </c>
      <c r="L871" s="33" t="s">
        <v>7347</v>
      </c>
    </row>
    <row r="872" spans="1:12" s="34" customFormat="1" ht="15.75" x14ac:dyDescent="0.25">
      <c r="A872" s="27">
        <v>865</v>
      </c>
      <c r="B872" s="111"/>
      <c r="C872" s="28"/>
      <c r="D872" s="29"/>
      <c r="E872" s="28"/>
      <c r="F872" s="28"/>
      <c r="G872" s="28"/>
      <c r="H872" s="28"/>
      <c r="I872" s="31"/>
      <c r="J872" s="35"/>
      <c r="K872" s="33" t="s">
        <v>7347</v>
      </c>
      <c r="L872" s="33" t="s">
        <v>7347</v>
      </c>
    </row>
    <row r="873" spans="1:12" s="34" customFormat="1" ht="15.75" x14ac:dyDescent="0.25">
      <c r="A873" s="27">
        <v>866</v>
      </c>
      <c r="B873" s="111"/>
      <c r="C873" s="28"/>
      <c r="D873" s="29"/>
      <c r="E873" s="28"/>
      <c r="F873" s="28"/>
      <c r="G873" s="28"/>
      <c r="H873" s="28"/>
      <c r="I873" s="31"/>
      <c r="J873" s="35"/>
      <c r="K873" s="33" t="s">
        <v>7347</v>
      </c>
      <c r="L873" s="33" t="s">
        <v>7347</v>
      </c>
    </row>
    <row r="874" spans="1:12" s="34" customFormat="1" ht="15.75" x14ac:dyDescent="0.25">
      <c r="A874" s="27">
        <v>867</v>
      </c>
      <c r="B874" s="111"/>
      <c r="C874" s="28"/>
      <c r="D874" s="29"/>
      <c r="E874" s="28"/>
      <c r="F874" s="28"/>
      <c r="G874" s="28"/>
      <c r="H874" s="28"/>
      <c r="I874" s="31"/>
      <c r="J874" s="35"/>
      <c r="K874" s="33" t="s">
        <v>7347</v>
      </c>
      <c r="L874" s="33" t="s">
        <v>7347</v>
      </c>
    </row>
    <row r="875" spans="1:12" s="34" customFormat="1" ht="15.75" x14ac:dyDescent="0.25">
      <c r="A875" s="27">
        <v>868</v>
      </c>
      <c r="B875" s="111"/>
      <c r="C875" s="28"/>
      <c r="D875" s="29"/>
      <c r="E875" s="28"/>
      <c r="F875" s="28"/>
      <c r="G875" s="28"/>
      <c r="H875" s="28"/>
      <c r="I875" s="31"/>
      <c r="J875" s="35"/>
      <c r="K875" s="33" t="s">
        <v>7347</v>
      </c>
      <c r="L875" s="33" t="s">
        <v>7347</v>
      </c>
    </row>
    <row r="876" spans="1:12" s="34" customFormat="1" ht="15.75" x14ac:dyDescent="0.25">
      <c r="A876" s="27">
        <v>869</v>
      </c>
      <c r="B876" s="111"/>
      <c r="C876" s="28"/>
      <c r="D876" s="29"/>
      <c r="E876" s="28"/>
      <c r="F876" s="28"/>
      <c r="G876" s="28"/>
      <c r="H876" s="28"/>
      <c r="I876" s="31"/>
      <c r="J876" s="35"/>
      <c r="K876" s="33" t="s">
        <v>7347</v>
      </c>
      <c r="L876" s="33" t="s">
        <v>7347</v>
      </c>
    </row>
    <row r="877" spans="1:12" s="34" customFormat="1" ht="15.75" x14ac:dyDescent="0.25">
      <c r="A877" s="27">
        <v>870</v>
      </c>
      <c r="B877" s="111"/>
      <c r="C877" s="28"/>
      <c r="D877" s="29"/>
      <c r="E877" s="28"/>
      <c r="F877" s="28"/>
      <c r="G877" s="28"/>
      <c r="H877" s="28"/>
      <c r="I877" s="31"/>
      <c r="J877" s="35"/>
      <c r="K877" s="33" t="s">
        <v>7347</v>
      </c>
      <c r="L877" s="33" t="s">
        <v>7347</v>
      </c>
    </row>
    <row r="878" spans="1:12" s="34" customFormat="1" ht="15.75" x14ac:dyDescent="0.25">
      <c r="A878" s="27">
        <v>871</v>
      </c>
      <c r="B878" s="111"/>
      <c r="C878" s="28"/>
      <c r="D878" s="29"/>
      <c r="E878" s="28"/>
      <c r="F878" s="28"/>
      <c r="G878" s="28"/>
      <c r="H878" s="28"/>
      <c r="I878" s="31"/>
      <c r="J878" s="35"/>
      <c r="K878" s="33" t="s">
        <v>7347</v>
      </c>
      <c r="L878" s="33" t="s">
        <v>7347</v>
      </c>
    </row>
    <row r="879" spans="1:12" s="34" customFormat="1" ht="15.75" x14ac:dyDescent="0.25">
      <c r="A879" s="27">
        <v>872</v>
      </c>
      <c r="B879" s="111"/>
      <c r="C879" s="28"/>
      <c r="D879" s="29"/>
      <c r="E879" s="28"/>
      <c r="F879" s="28"/>
      <c r="G879" s="28"/>
      <c r="H879" s="28"/>
      <c r="I879" s="31"/>
      <c r="J879" s="35"/>
      <c r="K879" s="33" t="s">
        <v>7347</v>
      </c>
      <c r="L879" s="33" t="s">
        <v>7347</v>
      </c>
    </row>
    <row r="880" spans="1:12" s="34" customFormat="1" ht="15.75" x14ac:dyDescent="0.25">
      <c r="A880" s="27">
        <v>873</v>
      </c>
      <c r="B880" s="111"/>
      <c r="C880" s="28"/>
      <c r="D880" s="29"/>
      <c r="E880" s="28"/>
      <c r="F880" s="28"/>
      <c r="G880" s="28"/>
      <c r="H880" s="28"/>
      <c r="I880" s="31"/>
      <c r="J880" s="35"/>
      <c r="K880" s="33" t="s">
        <v>7347</v>
      </c>
      <c r="L880" s="33" t="s">
        <v>7347</v>
      </c>
    </row>
    <row r="881" spans="1:12" s="34" customFormat="1" ht="15.75" x14ac:dyDescent="0.25">
      <c r="A881" s="27">
        <v>874</v>
      </c>
      <c r="B881" s="111"/>
      <c r="C881" s="28"/>
      <c r="D881" s="29"/>
      <c r="E881" s="28"/>
      <c r="F881" s="28"/>
      <c r="G881" s="28"/>
      <c r="H881" s="28"/>
      <c r="I881" s="31"/>
      <c r="J881" s="35"/>
      <c r="K881" s="33" t="s">
        <v>7347</v>
      </c>
      <c r="L881" s="33" t="s">
        <v>7347</v>
      </c>
    </row>
    <row r="882" spans="1:12" s="34" customFormat="1" ht="15.75" x14ac:dyDescent="0.25">
      <c r="A882" s="27">
        <v>875</v>
      </c>
      <c r="B882" s="111"/>
      <c r="C882" s="28"/>
      <c r="D882" s="29"/>
      <c r="E882" s="28"/>
      <c r="F882" s="28"/>
      <c r="G882" s="28"/>
      <c r="H882" s="28"/>
      <c r="I882" s="31"/>
      <c r="J882" s="35"/>
      <c r="K882" s="33" t="s">
        <v>7347</v>
      </c>
      <c r="L882" s="33" t="s">
        <v>7347</v>
      </c>
    </row>
    <row r="883" spans="1:12" s="34" customFormat="1" ht="15.75" x14ac:dyDescent="0.25">
      <c r="A883" s="27">
        <v>876</v>
      </c>
      <c r="B883" s="111"/>
      <c r="C883" s="28"/>
      <c r="D883" s="29"/>
      <c r="E883" s="28"/>
      <c r="F883" s="28"/>
      <c r="G883" s="28"/>
      <c r="H883" s="28"/>
      <c r="I883" s="31"/>
      <c r="J883" s="35"/>
      <c r="K883" s="33" t="s">
        <v>7347</v>
      </c>
      <c r="L883" s="33" t="s">
        <v>7347</v>
      </c>
    </row>
    <row r="884" spans="1:12" s="34" customFormat="1" ht="15.75" x14ac:dyDescent="0.25">
      <c r="A884" s="27">
        <v>877</v>
      </c>
      <c r="B884" s="111"/>
      <c r="C884" s="28"/>
      <c r="D884" s="29"/>
      <c r="E884" s="28"/>
      <c r="F884" s="28"/>
      <c r="G884" s="28"/>
      <c r="H884" s="28"/>
      <c r="I884" s="31"/>
      <c r="J884" s="35"/>
      <c r="K884" s="33" t="s">
        <v>7347</v>
      </c>
      <c r="L884" s="33" t="s">
        <v>7347</v>
      </c>
    </row>
    <row r="885" spans="1:12" s="34" customFormat="1" ht="15.75" x14ac:dyDescent="0.25">
      <c r="A885" s="27">
        <v>878</v>
      </c>
      <c r="B885" s="111"/>
      <c r="C885" s="28"/>
      <c r="D885" s="29"/>
      <c r="E885" s="28"/>
      <c r="F885" s="28"/>
      <c r="G885" s="28"/>
      <c r="H885" s="28"/>
      <c r="I885" s="31"/>
      <c r="J885" s="35"/>
      <c r="K885" s="33" t="s">
        <v>7347</v>
      </c>
      <c r="L885" s="33" t="s">
        <v>7347</v>
      </c>
    </row>
    <row r="886" spans="1:12" s="34" customFormat="1" ht="15.75" x14ac:dyDescent="0.25">
      <c r="A886" s="27">
        <v>879</v>
      </c>
      <c r="B886" s="111"/>
      <c r="C886" s="28"/>
      <c r="D886" s="29"/>
      <c r="E886" s="28"/>
      <c r="F886" s="28"/>
      <c r="G886" s="28"/>
      <c r="H886" s="28"/>
      <c r="I886" s="31"/>
      <c r="J886" s="35"/>
      <c r="K886" s="33" t="s">
        <v>7347</v>
      </c>
      <c r="L886" s="33" t="s">
        <v>7347</v>
      </c>
    </row>
    <row r="887" spans="1:12" s="34" customFormat="1" ht="15.75" x14ac:dyDescent="0.25">
      <c r="A887" s="27">
        <v>880</v>
      </c>
      <c r="B887" s="111"/>
      <c r="C887" s="28"/>
      <c r="D887" s="29"/>
      <c r="E887" s="28"/>
      <c r="F887" s="28"/>
      <c r="G887" s="28"/>
      <c r="H887" s="28"/>
      <c r="I887" s="31"/>
      <c r="J887" s="35"/>
      <c r="K887" s="33" t="s">
        <v>7347</v>
      </c>
      <c r="L887" s="33" t="s">
        <v>7347</v>
      </c>
    </row>
    <row r="888" spans="1:12" s="34" customFormat="1" ht="15.75" x14ac:dyDescent="0.25">
      <c r="A888" s="27">
        <v>881</v>
      </c>
      <c r="B888" s="111"/>
      <c r="C888" s="28"/>
      <c r="D888" s="29"/>
      <c r="E888" s="28"/>
      <c r="F888" s="28"/>
      <c r="G888" s="28"/>
      <c r="H888" s="28"/>
      <c r="I888" s="31"/>
      <c r="J888" s="35"/>
      <c r="K888" s="33" t="s">
        <v>7347</v>
      </c>
      <c r="L888" s="33" t="s">
        <v>7347</v>
      </c>
    </row>
    <row r="889" spans="1:12" s="34" customFormat="1" ht="15.75" x14ac:dyDescent="0.25">
      <c r="A889" s="27">
        <v>882</v>
      </c>
      <c r="B889" s="111"/>
      <c r="C889" s="28"/>
      <c r="D889" s="29"/>
      <c r="E889" s="28"/>
      <c r="F889" s="28"/>
      <c r="G889" s="28"/>
      <c r="H889" s="28"/>
      <c r="I889" s="31"/>
      <c r="J889" s="35"/>
      <c r="K889" s="33" t="s">
        <v>7347</v>
      </c>
      <c r="L889" s="33" t="s">
        <v>7347</v>
      </c>
    </row>
    <row r="890" spans="1:12" s="34" customFormat="1" ht="15.75" x14ac:dyDescent="0.25">
      <c r="A890" s="27">
        <v>883</v>
      </c>
      <c r="B890" s="111"/>
      <c r="C890" s="28"/>
      <c r="D890" s="29"/>
      <c r="E890" s="28"/>
      <c r="F890" s="28"/>
      <c r="G890" s="28"/>
      <c r="H890" s="28"/>
      <c r="I890" s="31"/>
      <c r="J890" s="35"/>
      <c r="K890" s="33" t="s">
        <v>7347</v>
      </c>
      <c r="L890" s="33" t="s">
        <v>7347</v>
      </c>
    </row>
    <row r="891" spans="1:12" s="34" customFormat="1" ht="15.75" x14ac:dyDescent="0.25">
      <c r="A891" s="27">
        <v>884</v>
      </c>
      <c r="B891" s="111"/>
      <c r="C891" s="28"/>
      <c r="D891" s="29"/>
      <c r="E891" s="28"/>
      <c r="F891" s="28"/>
      <c r="G891" s="28"/>
      <c r="H891" s="28"/>
      <c r="I891" s="31"/>
      <c r="J891" s="35"/>
      <c r="K891" s="33" t="s">
        <v>7347</v>
      </c>
      <c r="L891" s="33" t="s">
        <v>7347</v>
      </c>
    </row>
    <row r="892" spans="1:12" s="34" customFormat="1" ht="15.75" x14ac:dyDescent="0.25">
      <c r="A892" s="27">
        <v>885</v>
      </c>
      <c r="B892" s="111"/>
      <c r="C892" s="28"/>
      <c r="D892" s="29"/>
      <c r="E892" s="28"/>
      <c r="F892" s="28"/>
      <c r="G892" s="28"/>
      <c r="H892" s="28"/>
      <c r="I892" s="31"/>
      <c r="J892" s="35"/>
      <c r="K892" s="33" t="s">
        <v>7347</v>
      </c>
      <c r="L892" s="33" t="s">
        <v>7347</v>
      </c>
    </row>
    <row r="893" spans="1:12" s="34" customFormat="1" ht="15.75" x14ac:dyDescent="0.25">
      <c r="A893" s="27">
        <v>886</v>
      </c>
      <c r="B893" s="111"/>
      <c r="C893" s="28"/>
      <c r="D893" s="29"/>
      <c r="E893" s="28"/>
      <c r="F893" s="28"/>
      <c r="G893" s="28"/>
      <c r="H893" s="28"/>
      <c r="I893" s="31"/>
      <c r="J893" s="35"/>
      <c r="K893" s="33" t="s">
        <v>7347</v>
      </c>
      <c r="L893" s="33" t="s">
        <v>7347</v>
      </c>
    </row>
    <row r="894" spans="1:12" s="34" customFormat="1" ht="15.75" x14ac:dyDescent="0.25">
      <c r="A894" s="27">
        <v>887</v>
      </c>
      <c r="B894" s="111"/>
      <c r="C894" s="28"/>
      <c r="D894" s="29"/>
      <c r="E894" s="28"/>
      <c r="F894" s="28"/>
      <c r="G894" s="28"/>
      <c r="H894" s="28"/>
      <c r="I894" s="31"/>
      <c r="J894" s="35"/>
      <c r="K894" s="33" t="s">
        <v>7347</v>
      </c>
      <c r="L894" s="33" t="s">
        <v>7347</v>
      </c>
    </row>
    <row r="895" spans="1:12" s="34" customFormat="1" ht="15.75" x14ac:dyDescent="0.25">
      <c r="A895" s="27">
        <v>888</v>
      </c>
      <c r="B895" s="111"/>
      <c r="C895" s="28"/>
      <c r="D895" s="29"/>
      <c r="E895" s="28"/>
      <c r="F895" s="28"/>
      <c r="G895" s="28"/>
      <c r="H895" s="28"/>
      <c r="I895" s="31"/>
      <c r="J895" s="35"/>
      <c r="K895" s="33" t="s">
        <v>7347</v>
      </c>
      <c r="L895" s="33" t="s">
        <v>7347</v>
      </c>
    </row>
    <row r="896" spans="1:12" s="34" customFormat="1" ht="15.75" x14ac:dyDescent="0.25">
      <c r="A896" s="27">
        <v>889</v>
      </c>
      <c r="B896" s="111"/>
      <c r="C896" s="28"/>
      <c r="D896" s="29"/>
      <c r="E896" s="28"/>
      <c r="F896" s="28"/>
      <c r="G896" s="28"/>
      <c r="H896" s="28"/>
      <c r="I896" s="31"/>
      <c r="J896" s="35"/>
      <c r="K896" s="33" t="s">
        <v>7347</v>
      </c>
      <c r="L896" s="33" t="s">
        <v>7347</v>
      </c>
    </row>
    <row r="897" spans="1:12" s="34" customFormat="1" ht="15.75" x14ac:dyDescent="0.25">
      <c r="A897" s="27">
        <v>890</v>
      </c>
      <c r="B897" s="111"/>
      <c r="C897" s="28"/>
      <c r="D897" s="29"/>
      <c r="E897" s="28"/>
      <c r="F897" s="28"/>
      <c r="G897" s="28"/>
      <c r="H897" s="28"/>
      <c r="I897" s="31"/>
      <c r="J897" s="35"/>
      <c r="K897" s="33" t="s">
        <v>7347</v>
      </c>
      <c r="L897" s="33" t="s">
        <v>7347</v>
      </c>
    </row>
    <row r="898" spans="1:12" s="34" customFormat="1" ht="15.75" x14ac:dyDescent="0.25">
      <c r="A898" s="27">
        <v>891</v>
      </c>
      <c r="B898" s="111"/>
      <c r="C898" s="28"/>
      <c r="D898" s="29"/>
      <c r="E898" s="28"/>
      <c r="F898" s="28"/>
      <c r="G898" s="28"/>
      <c r="H898" s="28"/>
      <c r="I898" s="31"/>
      <c r="J898" s="35"/>
      <c r="K898" s="33" t="s">
        <v>7347</v>
      </c>
      <c r="L898" s="33" t="s">
        <v>7347</v>
      </c>
    </row>
    <row r="899" spans="1:12" s="34" customFormat="1" ht="15.75" x14ac:dyDescent="0.25">
      <c r="A899" s="27">
        <v>892</v>
      </c>
      <c r="B899" s="111"/>
      <c r="C899" s="28"/>
      <c r="D899" s="29"/>
      <c r="E899" s="28"/>
      <c r="F899" s="28"/>
      <c r="G899" s="28"/>
      <c r="H899" s="28"/>
      <c r="I899" s="31"/>
      <c r="J899" s="35"/>
      <c r="K899" s="33" t="s">
        <v>7347</v>
      </c>
      <c r="L899" s="33" t="s">
        <v>7347</v>
      </c>
    </row>
    <row r="900" spans="1:12" s="34" customFormat="1" ht="15.75" x14ac:dyDescent="0.25">
      <c r="A900" s="27">
        <v>893</v>
      </c>
      <c r="B900" s="111"/>
      <c r="C900" s="28"/>
      <c r="D900" s="29"/>
      <c r="E900" s="28"/>
      <c r="F900" s="28"/>
      <c r="G900" s="28"/>
      <c r="H900" s="28"/>
      <c r="I900" s="31"/>
      <c r="J900" s="35"/>
      <c r="K900" s="33" t="s">
        <v>7347</v>
      </c>
      <c r="L900" s="33" t="s">
        <v>7347</v>
      </c>
    </row>
    <row r="901" spans="1:12" s="34" customFormat="1" ht="15.75" x14ac:dyDescent="0.25">
      <c r="A901" s="27">
        <v>894</v>
      </c>
      <c r="B901" s="111"/>
      <c r="C901" s="28"/>
      <c r="D901" s="29"/>
      <c r="E901" s="28"/>
      <c r="F901" s="28"/>
      <c r="G901" s="28"/>
      <c r="H901" s="28"/>
      <c r="I901" s="31"/>
      <c r="J901" s="35"/>
      <c r="K901" s="33" t="s">
        <v>7347</v>
      </c>
      <c r="L901" s="33" t="s">
        <v>7347</v>
      </c>
    </row>
    <row r="902" spans="1:12" s="34" customFormat="1" ht="15.75" x14ac:dyDescent="0.25">
      <c r="A902" s="27">
        <v>895</v>
      </c>
      <c r="B902" s="111"/>
      <c r="C902" s="28"/>
      <c r="D902" s="29"/>
      <c r="E902" s="28"/>
      <c r="F902" s="28"/>
      <c r="G902" s="28"/>
      <c r="H902" s="28"/>
      <c r="I902" s="31"/>
      <c r="J902" s="35"/>
      <c r="K902" s="33" t="s">
        <v>7347</v>
      </c>
      <c r="L902" s="33" t="s">
        <v>7347</v>
      </c>
    </row>
    <row r="903" spans="1:12" s="34" customFormat="1" ht="15.75" x14ac:dyDescent="0.25">
      <c r="A903" s="27">
        <v>896</v>
      </c>
      <c r="B903" s="111"/>
      <c r="C903" s="28"/>
      <c r="D903" s="29"/>
      <c r="E903" s="28"/>
      <c r="F903" s="28"/>
      <c r="G903" s="28"/>
      <c r="H903" s="28"/>
      <c r="I903" s="31"/>
      <c r="J903" s="35"/>
      <c r="K903" s="33" t="s">
        <v>7347</v>
      </c>
      <c r="L903" s="33" t="s">
        <v>7347</v>
      </c>
    </row>
    <row r="904" spans="1:12" s="34" customFormat="1" ht="15.75" x14ac:dyDescent="0.25">
      <c r="A904" s="27">
        <v>897</v>
      </c>
      <c r="B904" s="111"/>
      <c r="C904" s="28"/>
      <c r="D904" s="29"/>
      <c r="E904" s="28"/>
      <c r="F904" s="28"/>
      <c r="G904" s="28"/>
      <c r="H904" s="28"/>
      <c r="I904" s="31"/>
      <c r="J904" s="35"/>
      <c r="K904" s="33" t="s">
        <v>7347</v>
      </c>
      <c r="L904" s="33" t="s">
        <v>7347</v>
      </c>
    </row>
    <row r="905" spans="1:12" s="34" customFormat="1" ht="15.75" x14ac:dyDescent="0.25">
      <c r="A905" s="27">
        <v>898</v>
      </c>
      <c r="B905" s="111"/>
      <c r="C905" s="28"/>
      <c r="D905" s="29"/>
      <c r="E905" s="28"/>
      <c r="F905" s="28"/>
      <c r="G905" s="28"/>
      <c r="H905" s="28"/>
      <c r="I905" s="31"/>
      <c r="J905" s="35"/>
      <c r="K905" s="33" t="s">
        <v>7347</v>
      </c>
      <c r="L905" s="33" t="s">
        <v>7347</v>
      </c>
    </row>
    <row r="906" spans="1:12" s="34" customFormat="1" ht="15.75" x14ac:dyDescent="0.25">
      <c r="A906" s="27">
        <v>899</v>
      </c>
      <c r="B906" s="111"/>
      <c r="C906" s="28"/>
      <c r="D906" s="29"/>
      <c r="E906" s="28"/>
      <c r="F906" s="28"/>
      <c r="G906" s="28"/>
      <c r="H906" s="28"/>
      <c r="I906" s="31"/>
      <c r="J906" s="35"/>
      <c r="K906" s="33" t="s">
        <v>7347</v>
      </c>
      <c r="L906" s="33" t="s">
        <v>7347</v>
      </c>
    </row>
    <row r="907" spans="1:12" s="34" customFormat="1" ht="15.75" x14ac:dyDescent="0.25">
      <c r="A907" s="27">
        <v>900</v>
      </c>
      <c r="B907" s="111"/>
      <c r="C907" s="28"/>
      <c r="D907" s="29"/>
      <c r="E907" s="28"/>
      <c r="F907" s="28"/>
      <c r="G907" s="28"/>
      <c r="H907" s="28"/>
      <c r="I907" s="31"/>
      <c r="J907" s="35"/>
      <c r="K907" s="33" t="s">
        <v>7347</v>
      </c>
      <c r="L907" s="33" t="s">
        <v>7347</v>
      </c>
    </row>
    <row r="908" spans="1:12" s="34" customFormat="1" ht="15.75" x14ac:dyDescent="0.25">
      <c r="A908" s="27">
        <v>901</v>
      </c>
      <c r="B908" s="111"/>
      <c r="C908" s="28"/>
      <c r="D908" s="29"/>
      <c r="E908" s="28"/>
      <c r="F908" s="28"/>
      <c r="G908" s="28"/>
      <c r="H908" s="28"/>
      <c r="I908" s="31"/>
      <c r="J908" s="35"/>
      <c r="K908" s="33" t="s">
        <v>7347</v>
      </c>
      <c r="L908" s="33" t="s">
        <v>7347</v>
      </c>
    </row>
    <row r="909" spans="1:12" s="34" customFormat="1" ht="15.75" x14ac:dyDescent="0.25">
      <c r="A909" s="27">
        <v>902</v>
      </c>
      <c r="B909" s="111"/>
      <c r="C909" s="28"/>
      <c r="D909" s="29"/>
      <c r="E909" s="28"/>
      <c r="F909" s="28"/>
      <c r="G909" s="28"/>
      <c r="H909" s="28"/>
      <c r="I909" s="31"/>
      <c r="J909" s="35"/>
      <c r="K909" s="33" t="s">
        <v>7347</v>
      </c>
      <c r="L909" s="33" t="s">
        <v>7347</v>
      </c>
    </row>
    <row r="910" spans="1:12" s="34" customFormat="1" ht="15.75" x14ac:dyDescent="0.25">
      <c r="A910" s="27">
        <v>903</v>
      </c>
      <c r="B910" s="111"/>
      <c r="C910" s="28"/>
      <c r="D910" s="29"/>
      <c r="E910" s="28"/>
      <c r="F910" s="28"/>
      <c r="G910" s="28"/>
      <c r="H910" s="28"/>
      <c r="I910" s="31"/>
      <c r="J910" s="35"/>
      <c r="K910" s="33" t="s">
        <v>7347</v>
      </c>
      <c r="L910" s="33" t="s">
        <v>7347</v>
      </c>
    </row>
    <row r="911" spans="1:12" s="34" customFormat="1" ht="15.75" x14ac:dyDescent="0.25">
      <c r="A911" s="27">
        <v>904</v>
      </c>
      <c r="B911" s="111"/>
      <c r="C911" s="28"/>
      <c r="D911" s="29"/>
      <c r="E911" s="28"/>
      <c r="F911" s="28"/>
      <c r="G911" s="28"/>
      <c r="H911" s="28"/>
      <c r="I911" s="31"/>
      <c r="J911" s="35"/>
      <c r="K911" s="33" t="s">
        <v>7347</v>
      </c>
      <c r="L911" s="33" t="s">
        <v>7347</v>
      </c>
    </row>
    <row r="912" spans="1:12" s="34" customFormat="1" ht="15.75" x14ac:dyDescent="0.25">
      <c r="A912" s="27">
        <v>905</v>
      </c>
      <c r="B912" s="111"/>
      <c r="C912" s="28"/>
      <c r="D912" s="29"/>
      <c r="E912" s="28"/>
      <c r="F912" s="28"/>
      <c r="G912" s="28"/>
      <c r="H912" s="28"/>
      <c r="I912" s="31"/>
      <c r="J912" s="35"/>
      <c r="K912" s="33" t="s">
        <v>7347</v>
      </c>
      <c r="L912" s="33" t="s">
        <v>7347</v>
      </c>
    </row>
    <row r="913" spans="1:12" s="34" customFormat="1" ht="15.75" x14ac:dyDescent="0.25">
      <c r="A913" s="27">
        <v>906</v>
      </c>
      <c r="B913" s="111"/>
      <c r="C913" s="28"/>
      <c r="D913" s="29"/>
      <c r="E913" s="28"/>
      <c r="F913" s="28"/>
      <c r="G913" s="28"/>
      <c r="H913" s="28"/>
      <c r="I913" s="31"/>
      <c r="J913" s="35"/>
      <c r="K913" s="33" t="s">
        <v>7347</v>
      </c>
      <c r="L913" s="33" t="s">
        <v>7347</v>
      </c>
    </row>
    <row r="914" spans="1:12" s="34" customFormat="1" ht="15.75" x14ac:dyDescent="0.25">
      <c r="A914" s="27">
        <v>907</v>
      </c>
      <c r="B914" s="111"/>
      <c r="C914" s="28"/>
      <c r="D914" s="29"/>
      <c r="E914" s="28"/>
      <c r="F914" s="28"/>
      <c r="G914" s="28"/>
      <c r="H914" s="28"/>
      <c r="I914" s="31"/>
      <c r="J914" s="35"/>
      <c r="K914" s="33" t="s">
        <v>7347</v>
      </c>
      <c r="L914" s="33" t="s">
        <v>7347</v>
      </c>
    </row>
    <row r="915" spans="1:12" s="34" customFormat="1" ht="15.75" x14ac:dyDescent="0.25">
      <c r="A915" s="27">
        <v>908</v>
      </c>
      <c r="B915" s="111"/>
      <c r="C915" s="28"/>
      <c r="D915" s="29"/>
      <c r="E915" s="28"/>
      <c r="F915" s="28"/>
      <c r="G915" s="28"/>
      <c r="H915" s="28"/>
      <c r="I915" s="31"/>
      <c r="J915" s="35"/>
      <c r="K915" s="33" t="s">
        <v>7347</v>
      </c>
      <c r="L915" s="33" t="s">
        <v>7347</v>
      </c>
    </row>
    <row r="916" spans="1:12" s="34" customFormat="1" ht="15.75" x14ac:dyDescent="0.25">
      <c r="A916" s="27">
        <v>909</v>
      </c>
      <c r="B916" s="111"/>
      <c r="C916" s="28"/>
      <c r="D916" s="29"/>
      <c r="E916" s="28"/>
      <c r="F916" s="28"/>
      <c r="G916" s="28"/>
      <c r="H916" s="28"/>
      <c r="I916" s="31"/>
      <c r="J916" s="35"/>
      <c r="K916" s="33" t="s">
        <v>7347</v>
      </c>
      <c r="L916" s="33" t="s">
        <v>7347</v>
      </c>
    </row>
    <row r="917" spans="1:12" s="34" customFormat="1" ht="15.75" x14ac:dyDescent="0.25">
      <c r="A917" s="27">
        <v>910</v>
      </c>
      <c r="B917" s="111"/>
      <c r="C917" s="28"/>
      <c r="D917" s="29"/>
      <c r="E917" s="28"/>
      <c r="F917" s="28"/>
      <c r="G917" s="28"/>
      <c r="H917" s="28"/>
      <c r="I917" s="31"/>
      <c r="J917" s="35"/>
      <c r="K917" s="33" t="s">
        <v>7347</v>
      </c>
      <c r="L917" s="33" t="s">
        <v>7347</v>
      </c>
    </row>
    <row r="918" spans="1:12" s="34" customFormat="1" ht="15.75" x14ac:dyDescent="0.25">
      <c r="A918" s="27">
        <v>911</v>
      </c>
      <c r="B918" s="111"/>
      <c r="C918" s="28"/>
      <c r="D918" s="29"/>
      <c r="E918" s="28"/>
      <c r="F918" s="28"/>
      <c r="G918" s="28"/>
      <c r="H918" s="28"/>
      <c r="I918" s="31"/>
      <c r="J918" s="35"/>
      <c r="K918" s="33" t="s">
        <v>7347</v>
      </c>
      <c r="L918" s="33" t="s">
        <v>7347</v>
      </c>
    </row>
    <row r="919" spans="1:12" s="34" customFormat="1" ht="15.75" x14ac:dyDescent="0.25">
      <c r="A919" s="27">
        <v>912</v>
      </c>
      <c r="B919" s="111"/>
      <c r="C919" s="28"/>
      <c r="D919" s="29"/>
      <c r="E919" s="28"/>
      <c r="F919" s="28"/>
      <c r="G919" s="28"/>
      <c r="H919" s="28"/>
      <c r="I919" s="31"/>
      <c r="J919" s="35"/>
      <c r="K919" s="33" t="s">
        <v>7347</v>
      </c>
      <c r="L919" s="33" t="s">
        <v>7347</v>
      </c>
    </row>
    <row r="920" spans="1:12" s="34" customFormat="1" ht="15.75" x14ac:dyDescent="0.25">
      <c r="A920" s="27">
        <v>913</v>
      </c>
      <c r="B920" s="111"/>
      <c r="C920" s="28"/>
      <c r="D920" s="29"/>
      <c r="E920" s="28"/>
      <c r="F920" s="28"/>
      <c r="G920" s="28"/>
      <c r="H920" s="28"/>
      <c r="I920" s="31"/>
      <c r="J920" s="35"/>
      <c r="K920" s="33" t="s">
        <v>7347</v>
      </c>
      <c r="L920" s="33" t="s">
        <v>7347</v>
      </c>
    </row>
    <row r="921" spans="1:12" s="34" customFormat="1" ht="15.75" x14ac:dyDescent="0.25">
      <c r="A921" s="27">
        <v>914</v>
      </c>
      <c r="B921" s="111"/>
      <c r="C921" s="28"/>
      <c r="D921" s="29"/>
      <c r="E921" s="28"/>
      <c r="F921" s="28"/>
      <c r="G921" s="28"/>
      <c r="H921" s="28"/>
      <c r="I921" s="31"/>
      <c r="J921" s="35"/>
      <c r="K921" s="33" t="s">
        <v>7347</v>
      </c>
      <c r="L921" s="33" t="s">
        <v>7347</v>
      </c>
    </row>
    <row r="922" spans="1:12" s="34" customFormat="1" ht="15.75" x14ac:dyDescent="0.25">
      <c r="A922" s="27">
        <v>915</v>
      </c>
      <c r="B922" s="111"/>
      <c r="C922" s="28"/>
      <c r="D922" s="29"/>
      <c r="E922" s="28"/>
      <c r="F922" s="28"/>
      <c r="G922" s="28"/>
      <c r="H922" s="28"/>
      <c r="I922" s="31"/>
      <c r="J922" s="35"/>
      <c r="K922" s="33" t="s">
        <v>7347</v>
      </c>
      <c r="L922" s="33" t="s">
        <v>7347</v>
      </c>
    </row>
    <row r="923" spans="1:12" s="34" customFormat="1" ht="15.75" x14ac:dyDescent="0.25">
      <c r="A923" s="27">
        <v>916</v>
      </c>
      <c r="B923" s="111"/>
      <c r="C923" s="28"/>
      <c r="D923" s="29"/>
      <c r="E923" s="28"/>
      <c r="F923" s="28"/>
      <c r="G923" s="28"/>
      <c r="H923" s="28"/>
      <c r="I923" s="31"/>
      <c r="J923" s="35"/>
      <c r="K923" s="33" t="s">
        <v>7347</v>
      </c>
      <c r="L923" s="33" t="s">
        <v>7347</v>
      </c>
    </row>
    <row r="924" spans="1:12" s="34" customFormat="1" ht="15.75" x14ac:dyDescent="0.25">
      <c r="A924" s="27">
        <v>917</v>
      </c>
      <c r="B924" s="111"/>
      <c r="C924" s="28"/>
      <c r="D924" s="29"/>
      <c r="E924" s="28"/>
      <c r="F924" s="28"/>
      <c r="G924" s="28"/>
      <c r="H924" s="28"/>
      <c r="I924" s="31"/>
      <c r="J924" s="35"/>
      <c r="K924" s="33" t="s">
        <v>7347</v>
      </c>
      <c r="L924" s="33" t="s">
        <v>7347</v>
      </c>
    </row>
    <row r="925" spans="1:12" s="34" customFormat="1" ht="15.75" x14ac:dyDescent="0.25">
      <c r="A925" s="27">
        <v>918</v>
      </c>
      <c r="B925" s="111"/>
      <c r="C925" s="28"/>
      <c r="D925" s="29"/>
      <c r="E925" s="28"/>
      <c r="F925" s="28"/>
      <c r="G925" s="28"/>
      <c r="H925" s="28"/>
      <c r="I925" s="31"/>
      <c r="J925" s="35"/>
      <c r="K925" s="33" t="s">
        <v>7347</v>
      </c>
      <c r="L925" s="33" t="s">
        <v>7347</v>
      </c>
    </row>
    <row r="926" spans="1:12" s="34" customFormat="1" ht="15.75" x14ac:dyDescent="0.25">
      <c r="A926" s="27">
        <v>919</v>
      </c>
      <c r="B926" s="111"/>
      <c r="C926" s="28"/>
      <c r="D926" s="29"/>
      <c r="E926" s="28"/>
      <c r="F926" s="28"/>
      <c r="G926" s="28"/>
      <c r="H926" s="28"/>
      <c r="I926" s="31"/>
      <c r="J926" s="35"/>
      <c r="K926" s="33" t="s">
        <v>7347</v>
      </c>
      <c r="L926" s="33" t="s">
        <v>7347</v>
      </c>
    </row>
    <row r="927" spans="1:12" s="34" customFormat="1" ht="15.75" x14ac:dyDescent="0.25">
      <c r="A927" s="27">
        <v>920</v>
      </c>
      <c r="B927" s="111"/>
      <c r="C927" s="28"/>
      <c r="D927" s="29"/>
      <c r="E927" s="28"/>
      <c r="F927" s="28"/>
      <c r="G927" s="28"/>
      <c r="H927" s="28"/>
      <c r="I927" s="31"/>
      <c r="J927" s="35"/>
      <c r="K927" s="33" t="s">
        <v>7347</v>
      </c>
      <c r="L927" s="33" t="s">
        <v>7347</v>
      </c>
    </row>
    <row r="928" spans="1:12" s="34" customFormat="1" ht="15.75" x14ac:dyDescent="0.25">
      <c r="A928" s="27">
        <v>921</v>
      </c>
      <c r="B928" s="111"/>
      <c r="C928" s="28"/>
      <c r="D928" s="29"/>
      <c r="E928" s="28"/>
      <c r="F928" s="28"/>
      <c r="G928" s="28"/>
      <c r="H928" s="28"/>
      <c r="I928" s="31"/>
      <c r="J928" s="35"/>
      <c r="K928" s="33" t="s">
        <v>7347</v>
      </c>
      <c r="L928" s="33" t="s">
        <v>7347</v>
      </c>
    </row>
    <row r="929" spans="1:12" s="34" customFormat="1" ht="15.75" x14ac:dyDescent="0.25">
      <c r="A929" s="27">
        <v>922</v>
      </c>
      <c r="B929" s="111"/>
      <c r="C929" s="28"/>
      <c r="D929" s="29"/>
      <c r="E929" s="28"/>
      <c r="F929" s="28"/>
      <c r="G929" s="28"/>
      <c r="H929" s="28"/>
      <c r="I929" s="31"/>
      <c r="J929" s="35"/>
      <c r="K929" s="33" t="s">
        <v>7347</v>
      </c>
      <c r="L929" s="33" t="s">
        <v>7347</v>
      </c>
    </row>
    <row r="930" spans="1:12" s="34" customFormat="1" ht="15.75" x14ac:dyDescent="0.25">
      <c r="A930" s="27">
        <v>923</v>
      </c>
      <c r="B930" s="111"/>
      <c r="C930" s="28"/>
      <c r="D930" s="29"/>
      <c r="E930" s="28"/>
      <c r="F930" s="28"/>
      <c r="G930" s="28"/>
      <c r="H930" s="28"/>
      <c r="I930" s="31"/>
      <c r="J930" s="35"/>
      <c r="K930" s="33" t="s">
        <v>7347</v>
      </c>
      <c r="L930" s="33" t="s">
        <v>7347</v>
      </c>
    </row>
    <row r="931" spans="1:12" s="34" customFormat="1" ht="15.75" x14ac:dyDescent="0.25">
      <c r="A931" s="27">
        <v>924</v>
      </c>
      <c r="B931" s="111"/>
      <c r="C931" s="28"/>
      <c r="D931" s="29"/>
      <c r="E931" s="28"/>
      <c r="F931" s="28"/>
      <c r="G931" s="28"/>
      <c r="H931" s="28"/>
      <c r="I931" s="31"/>
      <c r="J931" s="35"/>
      <c r="K931" s="33" t="s">
        <v>7347</v>
      </c>
      <c r="L931" s="33" t="s">
        <v>7347</v>
      </c>
    </row>
    <row r="932" spans="1:12" s="34" customFormat="1" ht="15.75" x14ac:dyDescent="0.25">
      <c r="A932" s="27">
        <v>925</v>
      </c>
      <c r="B932" s="111"/>
      <c r="C932" s="28"/>
      <c r="D932" s="29"/>
      <c r="E932" s="28"/>
      <c r="F932" s="28"/>
      <c r="G932" s="28"/>
      <c r="H932" s="28"/>
      <c r="I932" s="31"/>
      <c r="J932" s="35"/>
      <c r="K932" s="33" t="s">
        <v>7347</v>
      </c>
      <c r="L932" s="33" t="s">
        <v>7347</v>
      </c>
    </row>
    <row r="933" spans="1:12" s="34" customFormat="1" ht="15.75" x14ac:dyDescent="0.25">
      <c r="A933" s="27">
        <v>926</v>
      </c>
      <c r="B933" s="111"/>
      <c r="C933" s="28"/>
      <c r="D933" s="29"/>
      <c r="E933" s="28"/>
      <c r="F933" s="28"/>
      <c r="G933" s="28"/>
      <c r="H933" s="28"/>
      <c r="I933" s="31"/>
      <c r="J933" s="35"/>
      <c r="K933" s="33" t="s">
        <v>7347</v>
      </c>
      <c r="L933" s="33" t="s">
        <v>7347</v>
      </c>
    </row>
    <row r="934" spans="1:12" s="34" customFormat="1" ht="15.75" x14ac:dyDescent="0.25">
      <c r="A934" s="27">
        <v>927</v>
      </c>
      <c r="B934" s="111"/>
      <c r="C934" s="28"/>
      <c r="D934" s="29"/>
      <c r="E934" s="28"/>
      <c r="F934" s="28"/>
      <c r="G934" s="28"/>
      <c r="H934" s="28"/>
      <c r="I934" s="31"/>
      <c r="J934" s="35"/>
      <c r="K934" s="33" t="s">
        <v>7347</v>
      </c>
      <c r="L934" s="33" t="s">
        <v>7347</v>
      </c>
    </row>
    <row r="935" spans="1:12" s="34" customFormat="1" ht="15.75" x14ac:dyDescent="0.25">
      <c r="A935" s="27">
        <v>928</v>
      </c>
      <c r="B935" s="111"/>
      <c r="C935" s="28"/>
      <c r="D935" s="29"/>
      <c r="E935" s="28"/>
      <c r="F935" s="28"/>
      <c r="G935" s="28"/>
      <c r="H935" s="28"/>
      <c r="I935" s="31"/>
      <c r="J935" s="35"/>
      <c r="K935" s="33" t="s">
        <v>7347</v>
      </c>
      <c r="L935" s="33" t="s">
        <v>7347</v>
      </c>
    </row>
    <row r="936" spans="1:12" s="34" customFormat="1" ht="15.75" x14ac:dyDescent="0.25">
      <c r="A936" s="27">
        <v>929</v>
      </c>
      <c r="B936" s="111"/>
      <c r="C936" s="28"/>
      <c r="D936" s="29"/>
      <c r="E936" s="28"/>
      <c r="F936" s="28"/>
      <c r="G936" s="28"/>
      <c r="H936" s="28"/>
      <c r="I936" s="31"/>
      <c r="J936" s="35"/>
      <c r="K936" s="33" t="s">
        <v>7347</v>
      </c>
      <c r="L936" s="33" t="s">
        <v>7347</v>
      </c>
    </row>
    <row r="937" spans="1:12" s="34" customFormat="1" ht="15.75" x14ac:dyDescent="0.25">
      <c r="A937" s="27">
        <v>930</v>
      </c>
      <c r="B937" s="111"/>
      <c r="C937" s="28"/>
      <c r="D937" s="29"/>
      <c r="E937" s="28"/>
      <c r="F937" s="28"/>
      <c r="G937" s="28"/>
      <c r="H937" s="28"/>
      <c r="I937" s="31"/>
      <c r="J937" s="35"/>
      <c r="K937" s="33" t="s">
        <v>7347</v>
      </c>
      <c r="L937" s="33" t="s">
        <v>7347</v>
      </c>
    </row>
    <row r="938" spans="1:12" s="34" customFormat="1" ht="15.75" x14ac:dyDescent="0.25">
      <c r="A938" s="27">
        <v>931</v>
      </c>
      <c r="B938" s="111"/>
      <c r="C938" s="28"/>
      <c r="D938" s="29"/>
      <c r="E938" s="28"/>
      <c r="F938" s="28"/>
      <c r="G938" s="28"/>
      <c r="H938" s="28"/>
      <c r="I938" s="31"/>
      <c r="J938" s="35"/>
      <c r="K938" s="33" t="s">
        <v>7347</v>
      </c>
      <c r="L938" s="33" t="s">
        <v>7347</v>
      </c>
    </row>
    <row r="939" spans="1:12" s="34" customFormat="1" ht="15.75" x14ac:dyDescent="0.25">
      <c r="A939" s="27">
        <v>932</v>
      </c>
      <c r="B939" s="111"/>
      <c r="C939" s="28"/>
      <c r="D939" s="29"/>
      <c r="E939" s="28"/>
      <c r="F939" s="28"/>
      <c r="G939" s="28"/>
      <c r="H939" s="28"/>
      <c r="I939" s="31"/>
      <c r="J939" s="35"/>
      <c r="K939" s="33" t="s">
        <v>7347</v>
      </c>
      <c r="L939" s="33" t="s">
        <v>7347</v>
      </c>
    </row>
    <row r="940" spans="1:12" s="34" customFormat="1" ht="15.75" x14ac:dyDescent="0.25">
      <c r="A940" s="27">
        <v>933</v>
      </c>
      <c r="B940" s="111"/>
      <c r="C940" s="28"/>
      <c r="D940" s="29"/>
      <c r="E940" s="28"/>
      <c r="F940" s="28"/>
      <c r="G940" s="28"/>
      <c r="H940" s="28"/>
      <c r="I940" s="31"/>
      <c r="J940" s="35"/>
      <c r="K940" s="33" t="s">
        <v>7347</v>
      </c>
      <c r="L940" s="33" t="s">
        <v>7347</v>
      </c>
    </row>
    <row r="941" spans="1:12" s="34" customFormat="1" ht="15.75" x14ac:dyDescent="0.25">
      <c r="A941" s="27">
        <v>934</v>
      </c>
      <c r="B941" s="111"/>
      <c r="C941" s="28"/>
      <c r="D941" s="29"/>
      <c r="E941" s="28"/>
      <c r="F941" s="28"/>
      <c r="G941" s="28"/>
      <c r="H941" s="28"/>
      <c r="I941" s="31"/>
      <c r="J941" s="35"/>
      <c r="K941" s="33" t="s">
        <v>7347</v>
      </c>
      <c r="L941" s="33" t="s">
        <v>7347</v>
      </c>
    </row>
    <row r="942" spans="1:12" s="34" customFormat="1" ht="15.75" x14ac:dyDescent="0.25">
      <c r="A942" s="27">
        <v>935</v>
      </c>
      <c r="B942" s="111"/>
      <c r="C942" s="28"/>
      <c r="D942" s="29"/>
      <c r="E942" s="28"/>
      <c r="F942" s="28"/>
      <c r="G942" s="28"/>
      <c r="H942" s="28"/>
      <c r="I942" s="31"/>
      <c r="J942" s="35"/>
      <c r="K942" s="33" t="s">
        <v>7347</v>
      </c>
      <c r="L942" s="33" t="s">
        <v>7347</v>
      </c>
    </row>
    <row r="943" spans="1:12" s="34" customFormat="1" ht="15.75" x14ac:dyDescent="0.25">
      <c r="A943" s="27">
        <v>936</v>
      </c>
      <c r="B943" s="111"/>
      <c r="C943" s="28"/>
      <c r="D943" s="29"/>
      <c r="E943" s="28"/>
      <c r="F943" s="28"/>
      <c r="G943" s="28"/>
      <c r="H943" s="28"/>
      <c r="I943" s="31"/>
      <c r="J943" s="35"/>
      <c r="K943" s="33" t="s">
        <v>7347</v>
      </c>
      <c r="L943" s="33" t="s">
        <v>7347</v>
      </c>
    </row>
    <row r="944" spans="1:12" s="34" customFormat="1" ht="15.75" x14ac:dyDescent="0.25">
      <c r="A944" s="27">
        <v>937</v>
      </c>
      <c r="B944" s="111"/>
      <c r="C944" s="28"/>
      <c r="D944" s="29"/>
      <c r="E944" s="28"/>
      <c r="F944" s="28"/>
      <c r="G944" s="28"/>
      <c r="H944" s="28"/>
      <c r="I944" s="31"/>
      <c r="J944" s="35"/>
      <c r="K944" s="33" t="s">
        <v>7347</v>
      </c>
      <c r="L944" s="33" t="s">
        <v>7347</v>
      </c>
    </row>
    <row r="945" spans="1:12" s="34" customFormat="1" ht="15.75" x14ac:dyDescent="0.25">
      <c r="A945" s="27">
        <v>938</v>
      </c>
      <c r="B945" s="111"/>
      <c r="C945" s="28"/>
      <c r="D945" s="29"/>
      <c r="E945" s="28"/>
      <c r="F945" s="28"/>
      <c r="G945" s="28"/>
      <c r="H945" s="28"/>
      <c r="I945" s="31"/>
      <c r="J945" s="35"/>
      <c r="K945" s="33" t="s">
        <v>7347</v>
      </c>
      <c r="L945" s="33" t="s">
        <v>7347</v>
      </c>
    </row>
    <row r="946" spans="1:12" s="34" customFormat="1" ht="15.75" x14ac:dyDescent="0.25">
      <c r="A946" s="27">
        <v>939</v>
      </c>
      <c r="B946" s="111"/>
      <c r="C946" s="28"/>
      <c r="D946" s="29"/>
      <c r="E946" s="28"/>
      <c r="F946" s="28"/>
      <c r="G946" s="28"/>
      <c r="H946" s="28"/>
      <c r="I946" s="31"/>
      <c r="J946" s="35"/>
      <c r="K946" s="33" t="s">
        <v>7347</v>
      </c>
      <c r="L946" s="33" t="s">
        <v>7347</v>
      </c>
    </row>
    <row r="947" spans="1:12" s="34" customFormat="1" ht="15.75" x14ac:dyDescent="0.25">
      <c r="A947" s="27">
        <v>940</v>
      </c>
      <c r="B947" s="111"/>
      <c r="C947" s="28"/>
      <c r="D947" s="29"/>
      <c r="E947" s="28"/>
      <c r="F947" s="28"/>
      <c r="G947" s="28"/>
      <c r="H947" s="28"/>
      <c r="I947" s="31"/>
      <c r="J947" s="35"/>
      <c r="K947" s="33" t="s">
        <v>7347</v>
      </c>
      <c r="L947" s="33" t="s">
        <v>7347</v>
      </c>
    </row>
    <row r="948" spans="1:12" s="34" customFormat="1" ht="15.75" x14ac:dyDescent="0.25">
      <c r="A948" s="27">
        <v>941</v>
      </c>
      <c r="B948" s="111"/>
      <c r="C948" s="28"/>
      <c r="D948" s="29"/>
      <c r="E948" s="28"/>
      <c r="F948" s="28"/>
      <c r="G948" s="28"/>
      <c r="H948" s="28"/>
      <c r="I948" s="31"/>
      <c r="J948" s="35"/>
      <c r="K948" s="33" t="s">
        <v>7347</v>
      </c>
      <c r="L948" s="33" t="s">
        <v>7347</v>
      </c>
    </row>
    <row r="949" spans="1:12" s="34" customFormat="1" ht="15.75" x14ac:dyDescent="0.25">
      <c r="A949" s="27">
        <v>942</v>
      </c>
      <c r="B949" s="111"/>
      <c r="C949" s="28"/>
      <c r="D949" s="29"/>
      <c r="E949" s="28"/>
      <c r="F949" s="28"/>
      <c r="G949" s="28"/>
      <c r="H949" s="28"/>
      <c r="I949" s="31"/>
      <c r="J949" s="35"/>
      <c r="K949" s="33" t="s">
        <v>7347</v>
      </c>
      <c r="L949" s="33" t="s">
        <v>7347</v>
      </c>
    </row>
    <row r="950" spans="1:12" s="34" customFormat="1" ht="15.75" x14ac:dyDescent="0.25">
      <c r="A950" s="27">
        <v>943</v>
      </c>
      <c r="B950" s="111"/>
      <c r="C950" s="28"/>
      <c r="D950" s="29"/>
      <c r="E950" s="28"/>
      <c r="F950" s="28"/>
      <c r="G950" s="28"/>
      <c r="H950" s="28"/>
      <c r="I950" s="31"/>
      <c r="J950" s="35"/>
      <c r="K950" s="33" t="s">
        <v>7347</v>
      </c>
      <c r="L950" s="33" t="s">
        <v>7347</v>
      </c>
    </row>
    <row r="951" spans="1:12" s="34" customFormat="1" ht="15.75" x14ac:dyDescent="0.25">
      <c r="A951" s="27">
        <v>944</v>
      </c>
      <c r="B951" s="111"/>
      <c r="C951" s="28"/>
      <c r="D951" s="29"/>
      <c r="E951" s="28"/>
      <c r="F951" s="28"/>
      <c r="G951" s="28"/>
      <c r="H951" s="28"/>
      <c r="I951" s="31"/>
      <c r="J951" s="35"/>
      <c r="K951" s="33" t="s">
        <v>7347</v>
      </c>
      <c r="L951" s="33" t="s">
        <v>7347</v>
      </c>
    </row>
    <row r="952" spans="1:12" s="34" customFormat="1" ht="15.75" x14ac:dyDescent="0.25">
      <c r="A952" s="27">
        <v>945</v>
      </c>
      <c r="B952" s="111"/>
      <c r="C952" s="28"/>
      <c r="D952" s="29"/>
      <c r="E952" s="28"/>
      <c r="F952" s="28"/>
      <c r="G952" s="28"/>
      <c r="H952" s="28"/>
      <c r="I952" s="31"/>
      <c r="J952" s="35"/>
      <c r="K952" s="33" t="s">
        <v>7347</v>
      </c>
      <c r="L952" s="33" t="s">
        <v>7347</v>
      </c>
    </row>
    <row r="953" spans="1:12" s="34" customFormat="1" ht="15.75" x14ac:dyDescent="0.25">
      <c r="A953" s="27">
        <v>946</v>
      </c>
      <c r="B953" s="111"/>
      <c r="C953" s="28"/>
      <c r="D953" s="29"/>
      <c r="E953" s="28"/>
      <c r="F953" s="28"/>
      <c r="G953" s="28"/>
      <c r="H953" s="28"/>
      <c r="I953" s="31"/>
      <c r="J953" s="35"/>
      <c r="K953" s="33" t="s">
        <v>7347</v>
      </c>
      <c r="L953" s="33" t="s">
        <v>7347</v>
      </c>
    </row>
    <row r="954" spans="1:12" s="34" customFormat="1" ht="15.75" x14ac:dyDescent="0.25">
      <c r="A954" s="27">
        <v>947</v>
      </c>
      <c r="B954" s="111"/>
      <c r="C954" s="28"/>
      <c r="D954" s="29"/>
      <c r="E954" s="28"/>
      <c r="F954" s="28"/>
      <c r="G954" s="28"/>
      <c r="H954" s="28"/>
      <c r="I954" s="31"/>
      <c r="J954" s="35"/>
      <c r="K954" s="33" t="s">
        <v>7347</v>
      </c>
      <c r="L954" s="33" t="s">
        <v>7347</v>
      </c>
    </row>
    <row r="955" spans="1:12" s="34" customFormat="1" ht="15.75" x14ac:dyDescent="0.25">
      <c r="A955" s="27">
        <v>948</v>
      </c>
      <c r="B955" s="111"/>
      <c r="C955" s="28"/>
      <c r="D955" s="29"/>
      <c r="E955" s="28"/>
      <c r="F955" s="28"/>
      <c r="G955" s="28"/>
      <c r="H955" s="28"/>
      <c r="I955" s="31"/>
      <c r="J955" s="35"/>
      <c r="K955" s="33" t="s">
        <v>7347</v>
      </c>
      <c r="L955" s="33" t="s">
        <v>7347</v>
      </c>
    </row>
    <row r="956" spans="1:12" s="34" customFormat="1" ht="15.75" x14ac:dyDescent="0.25">
      <c r="A956" s="27">
        <v>949</v>
      </c>
      <c r="B956" s="111"/>
      <c r="C956" s="28"/>
      <c r="D956" s="29"/>
      <c r="E956" s="28"/>
      <c r="F956" s="28"/>
      <c r="G956" s="28"/>
      <c r="H956" s="28"/>
      <c r="I956" s="31"/>
      <c r="J956" s="35"/>
      <c r="K956" s="33" t="s">
        <v>7347</v>
      </c>
      <c r="L956" s="33" t="s">
        <v>7347</v>
      </c>
    </row>
    <row r="957" spans="1:12" s="34" customFormat="1" ht="15.75" x14ac:dyDescent="0.25">
      <c r="A957" s="27">
        <v>950</v>
      </c>
      <c r="B957" s="111"/>
      <c r="C957" s="28"/>
      <c r="D957" s="29"/>
      <c r="E957" s="28"/>
      <c r="F957" s="28"/>
      <c r="G957" s="28"/>
      <c r="H957" s="28"/>
      <c r="I957" s="31"/>
      <c r="J957" s="35"/>
      <c r="K957" s="33" t="s">
        <v>7347</v>
      </c>
      <c r="L957" s="33" t="s">
        <v>7347</v>
      </c>
    </row>
    <row r="958" spans="1:12" s="34" customFormat="1" ht="15.75" x14ac:dyDescent="0.25">
      <c r="A958" s="27">
        <v>951</v>
      </c>
      <c r="B958" s="111"/>
      <c r="C958" s="28"/>
      <c r="D958" s="29"/>
      <c r="E958" s="28"/>
      <c r="F958" s="28"/>
      <c r="G958" s="28"/>
      <c r="H958" s="28"/>
      <c r="I958" s="31"/>
      <c r="J958" s="35"/>
      <c r="K958" s="33" t="s">
        <v>7347</v>
      </c>
      <c r="L958" s="33" t="s">
        <v>7347</v>
      </c>
    </row>
    <row r="959" spans="1:12" s="34" customFormat="1" ht="15.75" x14ac:dyDescent="0.25">
      <c r="A959" s="27">
        <v>952</v>
      </c>
      <c r="B959" s="111"/>
      <c r="C959" s="28"/>
      <c r="D959" s="29"/>
      <c r="E959" s="28"/>
      <c r="F959" s="28"/>
      <c r="G959" s="28"/>
      <c r="H959" s="28"/>
      <c r="I959" s="31"/>
      <c r="J959" s="35"/>
      <c r="K959" s="33" t="s">
        <v>7347</v>
      </c>
      <c r="L959" s="33" t="s">
        <v>7347</v>
      </c>
    </row>
    <row r="960" spans="1:12" s="34" customFormat="1" ht="15.75" x14ac:dyDescent="0.25">
      <c r="A960" s="27">
        <v>953</v>
      </c>
      <c r="B960" s="111"/>
      <c r="C960" s="28"/>
      <c r="D960" s="29"/>
      <c r="E960" s="28"/>
      <c r="F960" s="28"/>
      <c r="G960" s="28"/>
      <c r="H960" s="28"/>
      <c r="I960" s="31"/>
      <c r="J960" s="35"/>
      <c r="K960" s="33" t="s">
        <v>7347</v>
      </c>
      <c r="L960" s="33" t="s">
        <v>7347</v>
      </c>
    </row>
    <row r="961" spans="1:12" s="34" customFormat="1" ht="15.75" x14ac:dyDescent="0.25">
      <c r="A961" s="27">
        <v>954</v>
      </c>
      <c r="B961" s="111"/>
      <c r="C961" s="28"/>
      <c r="D961" s="29"/>
      <c r="E961" s="28"/>
      <c r="F961" s="28"/>
      <c r="G961" s="28"/>
      <c r="H961" s="28"/>
      <c r="I961" s="31"/>
      <c r="J961" s="35"/>
      <c r="K961" s="33" t="s">
        <v>7347</v>
      </c>
      <c r="L961" s="33" t="s">
        <v>7347</v>
      </c>
    </row>
    <row r="962" spans="1:12" s="34" customFormat="1" ht="15.75" x14ac:dyDescent="0.25">
      <c r="A962" s="27">
        <v>955</v>
      </c>
      <c r="B962" s="111"/>
      <c r="C962" s="28"/>
      <c r="D962" s="29"/>
      <c r="E962" s="28"/>
      <c r="F962" s="28"/>
      <c r="G962" s="28"/>
      <c r="H962" s="28"/>
      <c r="I962" s="31"/>
      <c r="J962" s="35"/>
      <c r="K962" s="33" t="s">
        <v>7347</v>
      </c>
      <c r="L962" s="33" t="s">
        <v>7347</v>
      </c>
    </row>
    <row r="963" spans="1:12" s="34" customFormat="1" ht="15.75" x14ac:dyDescent="0.25">
      <c r="A963" s="27">
        <v>956</v>
      </c>
      <c r="B963" s="111"/>
      <c r="C963" s="28"/>
      <c r="D963" s="29"/>
      <c r="E963" s="28"/>
      <c r="F963" s="28"/>
      <c r="G963" s="28"/>
      <c r="H963" s="28"/>
      <c r="I963" s="31"/>
      <c r="J963" s="35"/>
      <c r="K963" s="33" t="s">
        <v>7347</v>
      </c>
      <c r="L963" s="33" t="s">
        <v>7347</v>
      </c>
    </row>
    <row r="964" spans="1:12" s="34" customFormat="1" ht="15.75" x14ac:dyDescent="0.25">
      <c r="A964" s="27">
        <v>957</v>
      </c>
      <c r="B964" s="111"/>
      <c r="C964" s="28"/>
      <c r="D964" s="29"/>
      <c r="E964" s="28"/>
      <c r="F964" s="28"/>
      <c r="G964" s="28"/>
      <c r="H964" s="28"/>
      <c r="I964" s="31"/>
      <c r="J964" s="35"/>
      <c r="K964" s="33" t="s">
        <v>7347</v>
      </c>
      <c r="L964" s="33" t="s">
        <v>7347</v>
      </c>
    </row>
    <row r="965" spans="1:12" s="34" customFormat="1" ht="15.75" x14ac:dyDescent="0.25">
      <c r="A965" s="27">
        <v>958</v>
      </c>
      <c r="B965" s="111"/>
      <c r="C965" s="28"/>
      <c r="D965" s="29"/>
      <c r="E965" s="28"/>
      <c r="F965" s="28"/>
      <c r="G965" s="28"/>
      <c r="H965" s="28"/>
      <c r="I965" s="31"/>
      <c r="J965" s="35"/>
      <c r="K965" s="33" t="s">
        <v>7347</v>
      </c>
      <c r="L965" s="33" t="s">
        <v>7347</v>
      </c>
    </row>
    <row r="966" spans="1:12" s="34" customFormat="1" ht="15.75" x14ac:dyDescent="0.25">
      <c r="A966" s="27">
        <v>959</v>
      </c>
      <c r="B966" s="111"/>
      <c r="C966" s="28"/>
      <c r="D966" s="29"/>
      <c r="E966" s="28"/>
      <c r="F966" s="28"/>
      <c r="G966" s="28"/>
      <c r="H966" s="28"/>
      <c r="I966" s="31"/>
      <c r="J966" s="35"/>
      <c r="K966" s="33" t="s">
        <v>7347</v>
      </c>
      <c r="L966" s="33" t="s">
        <v>7347</v>
      </c>
    </row>
    <row r="967" spans="1:12" s="34" customFormat="1" ht="15.75" x14ac:dyDescent="0.25">
      <c r="A967" s="27">
        <v>960</v>
      </c>
      <c r="B967" s="111"/>
      <c r="C967" s="28"/>
      <c r="D967" s="29"/>
      <c r="E967" s="28"/>
      <c r="F967" s="28"/>
      <c r="G967" s="28"/>
      <c r="H967" s="28"/>
      <c r="I967" s="31"/>
      <c r="J967" s="35"/>
      <c r="K967" s="33" t="s">
        <v>7347</v>
      </c>
      <c r="L967" s="33" t="s">
        <v>7347</v>
      </c>
    </row>
    <row r="968" spans="1:12" s="34" customFormat="1" ht="15.75" x14ac:dyDescent="0.25">
      <c r="A968" s="27">
        <v>961</v>
      </c>
      <c r="B968" s="111"/>
      <c r="C968" s="28"/>
      <c r="D968" s="29"/>
      <c r="E968" s="28"/>
      <c r="F968" s="28"/>
      <c r="G968" s="28"/>
      <c r="H968" s="28"/>
      <c r="I968" s="31"/>
      <c r="J968" s="35"/>
      <c r="K968" s="33" t="s">
        <v>7347</v>
      </c>
      <c r="L968" s="33" t="s">
        <v>7347</v>
      </c>
    </row>
    <row r="969" spans="1:12" s="34" customFormat="1" ht="15.75" x14ac:dyDescent="0.25">
      <c r="A969" s="27">
        <v>962</v>
      </c>
      <c r="B969" s="111"/>
      <c r="C969" s="28"/>
      <c r="D969" s="29"/>
      <c r="E969" s="28"/>
      <c r="F969" s="28"/>
      <c r="G969" s="28"/>
      <c r="H969" s="28"/>
      <c r="I969" s="31"/>
      <c r="J969" s="35"/>
      <c r="K969" s="33" t="s">
        <v>7347</v>
      </c>
      <c r="L969" s="33" t="s">
        <v>7347</v>
      </c>
    </row>
    <row r="970" spans="1:12" s="34" customFormat="1" ht="15.75" x14ac:dyDescent="0.25">
      <c r="A970" s="27">
        <v>963</v>
      </c>
      <c r="B970" s="111"/>
      <c r="C970" s="28"/>
      <c r="D970" s="29"/>
      <c r="E970" s="28"/>
      <c r="F970" s="28"/>
      <c r="G970" s="28"/>
      <c r="H970" s="28"/>
      <c r="I970" s="31"/>
      <c r="J970" s="35"/>
      <c r="K970" s="33" t="s">
        <v>7347</v>
      </c>
      <c r="L970" s="33" t="s">
        <v>7347</v>
      </c>
    </row>
    <row r="971" spans="1:12" s="34" customFormat="1" ht="15.75" x14ac:dyDescent="0.25">
      <c r="A971" s="27">
        <v>964</v>
      </c>
      <c r="B971" s="111"/>
      <c r="C971" s="28"/>
      <c r="D971" s="29"/>
      <c r="E971" s="28"/>
      <c r="F971" s="28"/>
      <c r="G971" s="28"/>
      <c r="H971" s="28"/>
      <c r="I971" s="31"/>
      <c r="J971" s="35"/>
      <c r="K971" s="33" t="s">
        <v>7347</v>
      </c>
      <c r="L971" s="33" t="s">
        <v>7347</v>
      </c>
    </row>
    <row r="972" spans="1:12" s="34" customFormat="1" ht="15.75" x14ac:dyDescent="0.25">
      <c r="A972" s="27">
        <v>965</v>
      </c>
      <c r="B972" s="111"/>
      <c r="C972" s="28"/>
      <c r="D972" s="29"/>
      <c r="E972" s="28"/>
      <c r="F972" s="28"/>
      <c r="G972" s="28"/>
      <c r="H972" s="28"/>
      <c r="I972" s="31"/>
      <c r="J972" s="35"/>
      <c r="K972" s="33" t="s">
        <v>7347</v>
      </c>
      <c r="L972" s="33" t="s">
        <v>7347</v>
      </c>
    </row>
    <row r="973" spans="1:12" s="34" customFormat="1" ht="15.75" x14ac:dyDescent="0.25">
      <c r="A973" s="27">
        <v>966</v>
      </c>
      <c r="B973" s="111"/>
      <c r="C973" s="28"/>
      <c r="D973" s="29"/>
      <c r="E973" s="28"/>
      <c r="F973" s="28"/>
      <c r="G973" s="28"/>
      <c r="H973" s="28"/>
      <c r="I973" s="31"/>
      <c r="J973" s="35"/>
      <c r="K973" s="33" t="s">
        <v>7347</v>
      </c>
      <c r="L973" s="33" t="s">
        <v>7347</v>
      </c>
    </row>
    <row r="974" spans="1:12" s="34" customFormat="1" ht="15.75" x14ac:dyDescent="0.25">
      <c r="A974" s="27">
        <v>967</v>
      </c>
      <c r="B974" s="111"/>
      <c r="C974" s="28"/>
      <c r="D974" s="29"/>
      <c r="E974" s="28"/>
      <c r="F974" s="28"/>
      <c r="G974" s="28"/>
      <c r="H974" s="28"/>
      <c r="I974" s="31"/>
      <c r="J974" s="35"/>
      <c r="K974" s="33" t="s">
        <v>7347</v>
      </c>
      <c r="L974" s="33" t="s">
        <v>7347</v>
      </c>
    </row>
    <row r="975" spans="1:12" s="34" customFormat="1" ht="15.75" x14ac:dyDescent="0.25">
      <c r="A975" s="27">
        <v>968</v>
      </c>
      <c r="B975" s="111"/>
      <c r="C975" s="28"/>
      <c r="D975" s="29"/>
      <c r="E975" s="28"/>
      <c r="F975" s="28"/>
      <c r="G975" s="28"/>
      <c r="H975" s="28"/>
      <c r="I975" s="31"/>
      <c r="J975" s="35"/>
      <c r="K975" s="33" t="s">
        <v>7347</v>
      </c>
      <c r="L975" s="33" t="s">
        <v>7347</v>
      </c>
    </row>
    <row r="976" spans="1:12" s="34" customFormat="1" ht="15.75" x14ac:dyDescent="0.25">
      <c r="A976" s="27">
        <v>969</v>
      </c>
      <c r="B976" s="111"/>
      <c r="C976" s="28"/>
      <c r="D976" s="29"/>
      <c r="E976" s="28"/>
      <c r="F976" s="28"/>
      <c r="G976" s="28"/>
      <c r="H976" s="28"/>
      <c r="I976" s="31"/>
      <c r="J976" s="35"/>
      <c r="K976" s="33" t="s">
        <v>7347</v>
      </c>
      <c r="L976" s="33" t="s">
        <v>7347</v>
      </c>
    </row>
    <row r="977" spans="1:12" s="34" customFormat="1" ht="15.75" x14ac:dyDescent="0.25">
      <c r="A977" s="27">
        <v>970</v>
      </c>
      <c r="B977" s="111"/>
      <c r="C977" s="28"/>
      <c r="D977" s="29"/>
      <c r="E977" s="28"/>
      <c r="F977" s="28"/>
      <c r="G977" s="28"/>
      <c r="H977" s="28"/>
      <c r="I977" s="31"/>
      <c r="J977" s="35"/>
      <c r="K977" s="33" t="s">
        <v>7347</v>
      </c>
      <c r="L977" s="33" t="s">
        <v>7347</v>
      </c>
    </row>
    <row r="978" spans="1:12" s="34" customFormat="1" ht="15.75" x14ac:dyDescent="0.25">
      <c r="A978" s="27">
        <v>971</v>
      </c>
      <c r="B978" s="111"/>
      <c r="C978" s="28"/>
      <c r="D978" s="29"/>
      <c r="E978" s="28"/>
      <c r="F978" s="28"/>
      <c r="G978" s="28"/>
      <c r="H978" s="28"/>
      <c r="I978" s="31"/>
      <c r="J978" s="35"/>
      <c r="K978" s="33" t="s">
        <v>7347</v>
      </c>
      <c r="L978" s="33" t="s">
        <v>7347</v>
      </c>
    </row>
    <row r="979" spans="1:12" s="34" customFormat="1" ht="15.75" x14ac:dyDescent="0.25">
      <c r="A979" s="27">
        <v>972</v>
      </c>
      <c r="B979" s="111"/>
      <c r="C979" s="28"/>
      <c r="D979" s="29"/>
      <c r="E979" s="28"/>
      <c r="F979" s="28"/>
      <c r="G979" s="28"/>
      <c r="H979" s="28"/>
      <c r="I979" s="31"/>
      <c r="J979" s="35"/>
      <c r="K979" s="33" t="s">
        <v>7347</v>
      </c>
      <c r="L979" s="33" t="s">
        <v>7347</v>
      </c>
    </row>
    <row r="980" spans="1:12" s="34" customFormat="1" ht="15.75" x14ac:dyDescent="0.25">
      <c r="A980" s="27">
        <v>973</v>
      </c>
      <c r="B980" s="111"/>
      <c r="C980" s="28"/>
      <c r="D980" s="29"/>
      <c r="E980" s="28"/>
      <c r="F980" s="28"/>
      <c r="G980" s="28"/>
      <c r="H980" s="28"/>
      <c r="I980" s="31"/>
      <c r="J980" s="35"/>
      <c r="K980" s="33" t="s">
        <v>7347</v>
      </c>
      <c r="L980" s="33" t="s">
        <v>7347</v>
      </c>
    </row>
    <row r="981" spans="1:12" s="34" customFormat="1" ht="15.75" x14ac:dyDescent="0.25">
      <c r="A981" s="27">
        <v>974</v>
      </c>
      <c r="B981" s="111"/>
      <c r="C981" s="28"/>
      <c r="D981" s="29"/>
      <c r="E981" s="28"/>
      <c r="F981" s="28"/>
      <c r="G981" s="28"/>
      <c r="H981" s="28"/>
      <c r="I981" s="31"/>
      <c r="J981" s="35"/>
      <c r="K981" s="33" t="s">
        <v>7347</v>
      </c>
      <c r="L981" s="33" t="s">
        <v>7347</v>
      </c>
    </row>
    <row r="982" spans="1:12" s="34" customFormat="1" ht="15.75" x14ac:dyDescent="0.25">
      <c r="A982" s="27">
        <v>975</v>
      </c>
      <c r="B982" s="111"/>
      <c r="C982" s="28"/>
      <c r="D982" s="29"/>
      <c r="E982" s="28"/>
      <c r="F982" s="28"/>
      <c r="G982" s="28"/>
      <c r="H982" s="28"/>
      <c r="I982" s="31"/>
      <c r="J982" s="35"/>
      <c r="K982" s="33" t="s">
        <v>7347</v>
      </c>
      <c r="L982" s="33" t="s">
        <v>7347</v>
      </c>
    </row>
    <row r="983" spans="1:12" s="34" customFormat="1" ht="15.75" x14ac:dyDescent="0.25">
      <c r="A983" s="27">
        <v>976</v>
      </c>
      <c r="B983" s="111"/>
      <c r="C983" s="28"/>
      <c r="D983" s="29"/>
      <c r="E983" s="28"/>
      <c r="F983" s="28"/>
      <c r="G983" s="28"/>
      <c r="H983" s="28"/>
      <c r="I983" s="31"/>
      <c r="J983" s="35"/>
      <c r="K983" s="33" t="s">
        <v>7347</v>
      </c>
      <c r="L983" s="33" t="s">
        <v>7347</v>
      </c>
    </row>
    <row r="984" spans="1:12" s="34" customFormat="1" ht="15.75" x14ac:dyDescent="0.25">
      <c r="A984" s="27">
        <v>977</v>
      </c>
      <c r="B984" s="111"/>
      <c r="C984" s="28"/>
      <c r="D984" s="29"/>
      <c r="E984" s="28"/>
      <c r="F984" s="28"/>
      <c r="G984" s="28"/>
      <c r="H984" s="28"/>
      <c r="I984" s="31"/>
      <c r="J984" s="35"/>
      <c r="K984" s="33" t="s">
        <v>7347</v>
      </c>
      <c r="L984" s="33" t="s">
        <v>7347</v>
      </c>
    </row>
    <row r="985" spans="1:12" s="34" customFormat="1" ht="15.75" x14ac:dyDescent="0.25">
      <c r="A985" s="27">
        <v>978</v>
      </c>
      <c r="B985" s="111"/>
      <c r="C985" s="28"/>
      <c r="D985" s="29"/>
      <c r="E985" s="28"/>
      <c r="F985" s="28"/>
      <c r="G985" s="28"/>
      <c r="H985" s="28"/>
      <c r="I985" s="31"/>
      <c r="J985" s="35"/>
      <c r="K985" s="33" t="s">
        <v>7347</v>
      </c>
      <c r="L985" s="33" t="s">
        <v>7347</v>
      </c>
    </row>
    <row r="986" spans="1:12" s="34" customFormat="1" ht="15.75" x14ac:dyDescent="0.25">
      <c r="A986" s="27">
        <v>979</v>
      </c>
      <c r="B986" s="111"/>
      <c r="C986" s="28"/>
      <c r="D986" s="29"/>
      <c r="E986" s="28"/>
      <c r="F986" s="28"/>
      <c r="G986" s="28"/>
      <c r="H986" s="28"/>
      <c r="I986" s="31"/>
      <c r="J986" s="35"/>
      <c r="K986" s="33" t="s">
        <v>7347</v>
      </c>
      <c r="L986" s="33" t="s">
        <v>7347</v>
      </c>
    </row>
    <row r="987" spans="1:12" s="34" customFormat="1" ht="15.75" x14ac:dyDescent="0.25">
      <c r="A987" s="27">
        <v>980</v>
      </c>
      <c r="B987" s="111"/>
      <c r="C987" s="28"/>
      <c r="D987" s="29"/>
      <c r="E987" s="28"/>
      <c r="F987" s="28"/>
      <c r="G987" s="28"/>
      <c r="H987" s="28"/>
      <c r="I987" s="31"/>
      <c r="J987" s="35"/>
      <c r="K987" s="33" t="s">
        <v>7347</v>
      </c>
      <c r="L987" s="33" t="s">
        <v>7347</v>
      </c>
    </row>
    <row r="988" spans="1:12" s="34" customFormat="1" ht="15.75" x14ac:dyDescent="0.25">
      <c r="A988" s="27">
        <v>981</v>
      </c>
      <c r="B988" s="111"/>
      <c r="C988" s="28"/>
      <c r="D988" s="29"/>
      <c r="E988" s="28"/>
      <c r="F988" s="28"/>
      <c r="G988" s="28"/>
      <c r="H988" s="28"/>
      <c r="I988" s="31"/>
      <c r="J988" s="35"/>
      <c r="K988" s="33" t="s">
        <v>7347</v>
      </c>
      <c r="L988" s="33" t="s">
        <v>7347</v>
      </c>
    </row>
    <row r="989" spans="1:12" s="34" customFormat="1" ht="15.75" x14ac:dyDescent="0.25">
      <c r="A989" s="27">
        <v>982</v>
      </c>
      <c r="B989" s="111"/>
      <c r="C989" s="28"/>
      <c r="D989" s="29"/>
      <c r="E989" s="28"/>
      <c r="F989" s="28"/>
      <c r="G989" s="28"/>
      <c r="H989" s="28"/>
      <c r="I989" s="31"/>
      <c r="J989" s="35"/>
      <c r="K989" s="33" t="s">
        <v>7347</v>
      </c>
      <c r="L989" s="33" t="s">
        <v>7347</v>
      </c>
    </row>
    <row r="990" spans="1:12" s="34" customFormat="1" ht="15.75" x14ac:dyDescent="0.25">
      <c r="A990" s="27">
        <v>983</v>
      </c>
      <c r="B990" s="111"/>
      <c r="C990" s="28"/>
      <c r="D990" s="29"/>
      <c r="E990" s="28"/>
      <c r="F990" s="28"/>
      <c r="G990" s="28"/>
      <c r="H990" s="28"/>
      <c r="I990" s="31"/>
      <c r="J990" s="35"/>
      <c r="K990" s="33" t="s">
        <v>7347</v>
      </c>
      <c r="L990" s="33" t="s">
        <v>7347</v>
      </c>
    </row>
    <row r="991" spans="1:12" s="34" customFormat="1" ht="15.75" x14ac:dyDescent="0.25">
      <c r="A991" s="27">
        <v>984</v>
      </c>
      <c r="B991" s="111"/>
      <c r="C991" s="28"/>
      <c r="D991" s="29"/>
      <c r="E991" s="28"/>
      <c r="F991" s="28"/>
      <c r="G991" s="28"/>
      <c r="H991" s="28"/>
      <c r="I991" s="31"/>
      <c r="J991" s="35"/>
      <c r="K991" s="33" t="s">
        <v>7347</v>
      </c>
      <c r="L991" s="33" t="s">
        <v>7347</v>
      </c>
    </row>
    <row r="992" spans="1:12" s="34" customFormat="1" ht="15.75" x14ac:dyDescent="0.25">
      <c r="A992" s="27">
        <v>985</v>
      </c>
      <c r="B992" s="111"/>
      <c r="C992" s="28"/>
      <c r="D992" s="29"/>
      <c r="E992" s="28"/>
      <c r="F992" s="28"/>
      <c r="G992" s="28"/>
      <c r="H992" s="28"/>
      <c r="I992" s="31"/>
      <c r="J992" s="35"/>
      <c r="K992" s="33" t="s">
        <v>7347</v>
      </c>
      <c r="L992" s="33" t="s">
        <v>7347</v>
      </c>
    </row>
    <row r="993" spans="1:12" s="34" customFormat="1" ht="15.75" x14ac:dyDescent="0.25">
      <c r="A993" s="27">
        <v>986</v>
      </c>
      <c r="B993" s="111"/>
      <c r="C993" s="28"/>
      <c r="D993" s="29"/>
      <c r="E993" s="28"/>
      <c r="F993" s="28"/>
      <c r="G993" s="28"/>
      <c r="H993" s="28"/>
      <c r="I993" s="31"/>
      <c r="J993" s="35"/>
      <c r="K993" s="33" t="s">
        <v>7347</v>
      </c>
      <c r="L993" s="33" t="s">
        <v>7347</v>
      </c>
    </row>
    <row r="994" spans="1:12" s="34" customFormat="1" ht="15.75" x14ac:dyDescent="0.25">
      <c r="A994" s="27">
        <v>987</v>
      </c>
      <c r="B994" s="111"/>
      <c r="C994" s="28"/>
      <c r="D994" s="29"/>
      <c r="E994" s="28"/>
      <c r="F994" s="28"/>
      <c r="G994" s="28"/>
      <c r="H994" s="28"/>
      <c r="I994" s="31"/>
      <c r="J994" s="35"/>
      <c r="K994" s="33" t="s">
        <v>7347</v>
      </c>
      <c r="L994" s="33" t="s">
        <v>7347</v>
      </c>
    </row>
    <row r="995" spans="1:12" s="34" customFormat="1" ht="15.75" x14ac:dyDescent="0.25">
      <c r="A995" s="27">
        <v>988</v>
      </c>
      <c r="B995" s="111"/>
      <c r="C995" s="28"/>
      <c r="D995" s="29"/>
      <c r="E995" s="28"/>
      <c r="F995" s="28"/>
      <c r="G995" s="28"/>
      <c r="H995" s="28"/>
      <c r="I995" s="31"/>
      <c r="J995" s="35"/>
      <c r="K995" s="33" t="s">
        <v>7347</v>
      </c>
      <c r="L995" s="33" t="s">
        <v>7347</v>
      </c>
    </row>
    <row r="996" spans="1:12" s="34" customFormat="1" ht="15.75" x14ac:dyDescent="0.25">
      <c r="A996" s="27">
        <v>989</v>
      </c>
      <c r="B996" s="111"/>
      <c r="C996" s="28"/>
      <c r="D996" s="29"/>
      <c r="E996" s="28"/>
      <c r="F996" s="28"/>
      <c r="G996" s="28"/>
      <c r="H996" s="28"/>
      <c r="I996" s="31"/>
      <c r="J996" s="35"/>
      <c r="K996" s="33" t="s">
        <v>7347</v>
      </c>
      <c r="L996" s="33" t="s">
        <v>7347</v>
      </c>
    </row>
    <row r="997" spans="1:12" s="34" customFormat="1" ht="15.75" x14ac:dyDescent="0.25">
      <c r="A997" s="27">
        <v>990</v>
      </c>
      <c r="B997" s="111"/>
      <c r="C997" s="28"/>
      <c r="D997" s="29"/>
      <c r="E997" s="28"/>
      <c r="F997" s="28"/>
      <c r="G997" s="28"/>
      <c r="H997" s="28"/>
      <c r="I997" s="31"/>
      <c r="J997" s="35"/>
      <c r="K997" s="33" t="s">
        <v>7347</v>
      </c>
      <c r="L997" s="33" t="s">
        <v>7347</v>
      </c>
    </row>
    <row r="998" spans="1:12" s="34" customFormat="1" ht="15.75" x14ac:dyDescent="0.25">
      <c r="A998" s="27">
        <v>991</v>
      </c>
      <c r="B998" s="111"/>
      <c r="C998" s="28"/>
      <c r="D998" s="29"/>
      <c r="E998" s="28"/>
      <c r="F998" s="28"/>
      <c r="G998" s="28"/>
      <c r="H998" s="28"/>
      <c r="I998" s="31"/>
      <c r="J998" s="35"/>
      <c r="K998" s="33" t="s">
        <v>7347</v>
      </c>
      <c r="L998" s="33" t="s">
        <v>7347</v>
      </c>
    </row>
    <row r="999" spans="1:12" s="34" customFormat="1" ht="15.75" x14ac:dyDescent="0.25">
      <c r="A999" s="27">
        <v>992</v>
      </c>
      <c r="B999" s="111"/>
      <c r="C999" s="28"/>
      <c r="D999" s="29"/>
      <c r="E999" s="28"/>
      <c r="F999" s="28"/>
      <c r="G999" s="28"/>
      <c r="H999" s="28"/>
      <c r="I999" s="31"/>
      <c r="J999" s="35"/>
      <c r="K999" s="33" t="s">
        <v>7347</v>
      </c>
      <c r="L999" s="33" t="s">
        <v>7347</v>
      </c>
    </row>
    <row r="1000" spans="1:12" ht="15.75" x14ac:dyDescent="0.25">
      <c r="A1000" s="27">
        <v>993</v>
      </c>
      <c r="B1000" s="111"/>
      <c r="C1000" s="28"/>
      <c r="D1000" s="29"/>
      <c r="E1000" s="28"/>
      <c r="F1000" s="28"/>
      <c r="G1000" s="28"/>
      <c r="H1000" s="28"/>
      <c r="I1000" s="31"/>
      <c r="J1000" s="36"/>
      <c r="K1000" s="37" t="s">
        <v>7347</v>
      </c>
      <c r="L1000" s="37" t="s">
        <v>7347</v>
      </c>
    </row>
    <row r="1001" spans="1:12" ht="15.75" x14ac:dyDescent="0.25">
      <c r="A1001" s="27">
        <v>994</v>
      </c>
      <c r="B1001" s="111"/>
      <c r="C1001" s="28"/>
      <c r="D1001" s="29"/>
      <c r="E1001" s="28"/>
      <c r="F1001" s="28"/>
      <c r="G1001" s="28"/>
      <c r="H1001" s="28"/>
      <c r="I1001" s="31"/>
      <c r="J1001" s="36"/>
      <c r="K1001" s="37" t="s">
        <v>7347</v>
      </c>
      <c r="L1001" s="37" t="s">
        <v>7347</v>
      </c>
    </row>
    <row r="1002" spans="1:12" ht="15.75" x14ac:dyDescent="0.25">
      <c r="A1002" s="27">
        <v>995</v>
      </c>
      <c r="B1002" s="111"/>
      <c r="C1002" s="28"/>
      <c r="D1002" s="29"/>
      <c r="E1002" s="28"/>
      <c r="F1002" s="28"/>
      <c r="G1002" s="28"/>
      <c r="H1002" s="28"/>
      <c r="I1002" s="31"/>
      <c r="J1002" s="36"/>
      <c r="K1002" s="37" t="s">
        <v>7347</v>
      </c>
      <c r="L1002" s="37" t="s">
        <v>7347</v>
      </c>
    </row>
    <row r="1003" spans="1:12" ht="15.75" customHeight="1" x14ac:dyDescent="0.25">
      <c r="A1003" s="27">
        <v>996</v>
      </c>
      <c r="B1003" s="111"/>
      <c r="C1003" s="34"/>
      <c r="D1003" s="34"/>
      <c r="E1003" s="34"/>
      <c r="F1003" s="34"/>
      <c r="G1003" s="34"/>
      <c r="H1003" s="34"/>
      <c r="I1003" s="39"/>
    </row>
    <row r="1004" spans="1:12" ht="15.75" customHeight="1" x14ac:dyDescent="0.25">
      <c r="A1004" s="40"/>
      <c r="B1004" s="112"/>
      <c r="C1004" s="34"/>
      <c r="D1004" s="34"/>
      <c r="E1004" s="34"/>
      <c r="F1004" s="34"/>
      <c r="G1004" s="34"/>
      <c r="H1004" s="34"/>
      <c r="I1004" s="39"/>
    </row>
  </sheetData>
  <mergeCells count="1">
    <mergeCell ref="H4:H5"/>
  </mergeCells>
  <phoneticPr fontId="5" type="noConversion"/>
  <conditionalFormatting sqref="J8:J1002">
    <cfRule type="cellIs" dxfId="5" priority="4" operator="greaterThan">
      <formula>0</formula>
    </cfRule>
  </conditionalFormatting>
  <conditionalFormatting sqref="J8:J1002">
    <cfRule type="cellIs" dxfId="4" priority="5" operator="lessThan">
      <formula>0</formula>
    </cfRule>
  </conditionalFormatting>
  <conditionalFormatting sqref="C8:I1002">
    <cfRule type="expression" dxfId="3" priority="2">
      <formula>EVEN(ROW())=ROW()</formula>
    </cfRule>
  </conditionalFormatting>
  <conditionalFormatting sqref="K8:L1002">
    <cfRule type="expression" dxfId="2" priority="1">
      <formula>EVEN(ROW())=ROW()</formula>
    </cfRule>
  </conditionalFormatting>
  <dataValidations count="1">
    <dataValidation type="custom" allowBlank="1" showDropDown="1" sqref="D8:D1002" xr:uid="{00000000-0002-0000-0200-000000000000}">
      <formula1>OR(NOT(ISERROR(DATEVALUE(D8))), AND(ISNUMBER(D8), LEFT(CELL("format", D8))="D"))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200-000001000000}">
          <x14:formula1>
            <xm:f>'Validação de Dados'!$A$122:$A$157</xm:f>
          </x14:formula1>
          <xm:sqref>G8:G1002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D7E3A-C457-409C-8D98-52F9254CA3CB}">
  <dimension ref="A1:XFC1002"/>
  <sheetViews>
    <sheetView showGridLines="0" workbookViewId="0">
      <selection activeCell="C2" sqref="C2"/>
    </sheetView>
  </sheetViews>
  <sheetFormatPr defaultColWidth="0.28515625" defaultRowHeight="15" zeroHeight="1" x14ac:dyDescent="0.2"/>
  <cols>
    <col min="1" max="1" width="20.5703125" style="45" customWidth="1"/>
    <col min="2" max="2" width="20.42578125" style="59" customWidth="1"/>
    <col min="3" max="3" width="22.28515625" style="60" customWidth="1"/>
    <col min="4" max="4" width="25.7109375" style="61" customWidth="1"/>
    <col min="5" max="5" width="24.42578125" style="61" customWidth="1"/>
    <col min="6" max="6" width="19.5703125" style="61" customWidth="1"/>
    <col min="7" max="7" width="33" style="61" customWidth="1"/>
    <col min="8" max="8" width="9.28515625" style="59" bestFit="1" customWidth="1"/>
    <col min="9" max="9" width="15" style="62" customWidth="1"/>
    <col min="10" max="10" width="11.28515625" style="59" customWidth="1"/>
    <col min="11" max="11" width="12.5703125" style="59" customWidth="1"/>
    <col min="12" max="12" width="8.85546875" style="45" hidden="1" customWidth="1"/>
    <col min="13" max="13" width="12.28515625" style="46" hidden="1" customWidth="1"/>
    <col min="14" max="16" width="14.28515625" style="45" hidden="1" customWidth="1"/>
    <col min="17" max="17" width="8.85546875" style="45" hidden="1" customWidth="1"/>
    <col min="18" max="18" width="14.28515625" style="47" hidden="1" customWidth="1"/>
    <col min="19" max="21" width="7.5703125" style="45" hidden="1" customWidth="1"/>
    <col min="22" max="22" width="16.28515625" style="45" hidden="1" customWidth="1"/>
    <col min="23" max="23" width="11.5703125" style="45" hidden="1" customWidth="1"/>
    <col min="24" max="26" width="8.85546875" style="45" hidden="1" customWidth="1"/>
    <col min="27" max="29" width="7.5703125" style="45" hidden="1" customWidth="1"/>
    <col min="30" max="30" width="16.28515625" style="45" hidden="1" customWidth="1"/>
    <col min="31" max="16382" width="0" style="45" hidden="1" customWidth="1"/>
    <col min="16383" max="16383" width="28.28515625" style="45" hidden="1" customWidth="1"/>
    <col min="16384" max="16384" width="156.28515625" style="45" hidden="1" customWidth="1"/>
  </cols>
  <sheetData>
    <row r="1" spans="1:30" s="44" customFormat="1" ht="94.5" customHeight="1" x14ac:dyDescent="0.25">
      <c r="A1" s="43"/>
      <c r="C1" s="43"/>
      <c r="D1" s="43"/>
      <c r="E1" s="43"/>
      <c r="F1" s="43"/>
      <c r="G1" s="43"/>
      <c r="H1" s="43"/>
      <c r="I1" s="43"/>
      <c r="J1" s="43"/>
      <c r="K1" s="43"/>
    </row>
    <row r="2" spans="1:30" s="72" customFormat="1" ht="24" customHeight="1" x14ac:dyDescent="0.2">
      <c r="B2" s="67" t="s">
        <v>7337</v>
      </c>
      <c r="C2" s="68" t="s">
        <v>7349</v>
      </c>
      <c r="D2" s="75"/>
      <c r="E2" s="75"/>
      <c r="F2" s="75"/>
      <c r="G2" s="75"/>
      <c r="H2" s="70"/>
      <c r="I2" s="76"/>
      <c r="J2" s="70"/>
      <c r="K2" s="70"/>
      <c r="M2" s="73"/>
      <c r="R2" s="74"/>
    </row>
    <row r="3" spans="1:30" ht="10.5" customHeight="1" x14ac:dyDescent="0.2">
      <c r="B3" s="48"/>
      <c r="C3" s="49"/>
      <c r="D3" s="50"/>
      <c r="E3" s="50"/>
      <c r="F3" s="50"/>
      <c r="G3" s="50"/>
      <c r="H3" s="48"/>
      <c r="I3" s="51"/>
      <c r="J3" s="48"/>
      <c r="K3" s="48"/>
    </row>
    <row r="4" spans="1:30" s="114" customFormat="1" ht="15" customHeight="1" x14ac:dyDescent="0.2">
      <c r="B4" s="116" t="s">
        <v>7302</v>
      </c>
      <c r="C4" s="117" t="s">
        <v>7298</v>
      </c>
      <c r="D4" s="118" t="s">
        <v>7300</v>
      </c>
      <c r="E4" s="118" t="s">
        <v>7301</v>
      </c>
      <c r="F4" s="116" t="s">
        <v>7299</v>
      </c>
      <c r="G4" s="116" t="s">
        <v>7303</v>
      </c>
      <c r="H4" s="116" t="s">
        <v>7304</v>
      </c>
      <c r="I4" s="119" t="s">
        <v>7305</v>
      </c>
      <c r="J4" s="116" t="s">
        <v>7306</v>
      </c>
      <c r="K4" s="116" t="s">
        <v>7307</v>
      </c>
      <c r="M4" s="115"/>
      <c r="R4" s="114" t="s">
        <v>7342</v>
      </c>
      <c r="S4" s="114" t="s">
        <v>7341</v>
      </c>
      <c r="T4" s="114" t="s">
        <v>7340</v>
      </c>
      <c r="U4" s="114" t="s">
        <v>7338</v>
      </c>
      <c r="V4" s="114" t="s">
        <v>7339</v>
      </c>
      <c r="AA4" s="114" t="s">
        <v>7341</v>
      </c>
      <c r="AB4" s="114" t="s">
        <v>7340</v>
      </c>
      <c r="AC4" s="114" t="s">
        <v>7338</v>
      </c>
      <c r="AD4" s="114" t="s">
        <v>7339</v>
      </c>
    </row>
    <row r="5" spans="1:30" ht="15" customHeight="1" x14ac:dyDescent="0.2">
      <c r="B5" s="52" t="str">
        <f t="shared" ref="B5:B68" si="0">(AD5)</f>
        <v>NFSE009</v>
      </c>
      <c r="C5" s="53">
        <f>IFERROR(VLOOKUP(B5,Conciliação!C8:L1003,2,0),"")</f>
        <v>44255</v>
      </c>
      <c r="D5" s="52" t="str">
        <f t="shared" ref="D5:D68" si="1">(V5)</f>
        <v>Conta Itaú</v>
      </c>
      <c r="E5" s="52" t="str">
        <f>IFERROR(VLOOKUP(B5,Conciliação!C8:L1003,4,0),"")</f>
        <v>Marcelo Dias</v>
      </c>
      <c r="F5" s="52" t="str">
        <f>IFERROR(VLOOKUP(B5,Conciliação!C8:L1003,5,0),"")</f>
        <v>Fretes</v>
      </c>
      <c r="G5" s="52" t="str">
        <f>IFERROR(VLOOKUP(B5,Conciliação!C8:L1003,6,0),"")</f>
        <v>Venda de mercadoria</v>
      </c>
      <c r="H5" s="52">
        <f>IFERROR(VLOOKUP(B5,Conciliação!C8:L1003,7,0),"")</f>
        <v>0</v>
      </c>
      <c r="I5" s="54">
        <f>IFERROR(VLOOKUP(B5,Conciliação!C8:L1003,8,0),"")</f>
        <v>6840</v>
      </c>
      <c r="J5" s="52" t="str">
        <f>IFERROR(VLOOKUP(B5,Conciliação!C8:L1003,9,0),"")</f>
        <v>NÃO</v>
      </c>
      <c r="K5" s="52" t="str">
        <f>IFERROR(VLOOKUP(B5,Conciliação!C8:L1003,10,0),"")</f>
        <v>NÃO</v>
      </c>
      <c r="R5" s="55" t="str">
        <f>IF(Conciliação!E8='Filtro (Conta)'!$C$2,$C$2,"x")</f>
        <v>x</v>
      </c>
      <c r="S5" s="55" t="str">
        <f>IF(R5="x","x",MAX($S$4:S4)+1)</f>
        <v>x</v>
      </c>
      <c r="T5" s="55">
        <v>1</v>
      </c>
      <c r="U5" s="55">
        <f t="shared" ref="U5:U68" si="2">IFERROR(MATCH(T5,$S$5:$S$1001,0),"")</f>
        <v>9</v>
      </c>
      <c r="V5" s="55" t="str">
        <f t="shared" ref="V5:V68" si="3">IFERROR(INDEX(R$5:R$1048576,U5),"")</f>
        <v>Conta Itaú</v>
      </c>
      <c r="W5" s="45">
        <f>IF(Conciliação!E8='Filtro (Conta)'!R5,1,0)</f>
        <v>0</v>
      </c>
      <c r="X5" s="45">
        <f>W5+Conciliação!A8</f>
        <v>1</v>
      </c>
      <c r="Y5" s="45">
        <v>1</v>
      </c>
      <c r="Z5" s="55" t="str">
        <f>IF(X5=Y5,"",Conciliação!C8)</f>
        <v/>
      </c>
      <c r="AA5" s="55">
        <f>IF(Z5="x","x",MAX($S$4:AA4)+1)</f>
        <v>1</v>
      </c>
      <c r="AB5" s="55">
        <v>1</v>
      </c>
      <c r="AC5" s="55">
        <f t="shared" ref="AC5:AC68" si="4">IFERROR(MATCH(AB5,$S$5:$S$1001,0),"")</f>
        <v>9</v>
      </c>
      <c r="AD5" s="55" t="str">
        <f t="shared" ref="AD5:AD68" si="5">IFERROR(INDEX(Z$5:Z$1048576,AC5),"")</f>
        <v>NFSE009</v>
      </c>
    </row>
    <row r="6" spans="1:30" ht="15" customHeight="1" x14ac:dyDescent="0.2">
      <c r="B6" s="56" t="str">
        <f t="shared" si="0"/>
        <v/>
      </c>
      <c r="C6" s="57" t="str">
        <f>IFERROR(VLOOKUP(B6,Conciliação!C9:L1004,2,0),"")</f>
        <v/>
      </c>
      <c r="D6" s="52" t="str">
        <f t="shared" si="1"/>
        <v/>
      </c>
      <c r="E6" s="52" t="str">
        <f>IFERROR(VLOOKUP(B6,Conciliação!C9:L1004,4,0),"")</f>
        <v/>
      </c>
      <c r="F6" s="52" t="str">
        <f>IFERROR(VLOOKUP(B6,Conciliação!C9:L1004,5,0),"")</f>
        <v/>
      </c>
      <c r="G6" s="52" t="str">
        <f>IFERROR(VLOOKUP(B6,Conciliação!C9:L1004,6,0),"")</f>
        <v/>
      </c>
      <c r="H6" s="56" t="str">
        <f>IFERROR(VLOOKUP(B6,Conciliação!C9:L1004,7,0),"")</f>
        <v/>
      </c>
      <c r="I6" s="58" t="str">
        <f>IFERROR(VLOOKUP(B6,Conciliação!C9:L1004,8,0),"")</f>
        <v/>
      </c>
      <c r="J6" s="56" t="str">
        <f>IFERROR(VLOOKUP(B6,Conciliação!C9:L1004,9,0),"")</f>
        <v/>
      </c>
      <c r="K6" s="56" t="str">
        <f>IFERROR(VLOOKUP(B6,Conciliação!C9:L1004,10,0),"")</f>
        <v/>
      </c>
      <c r="R6" s="55" t="str">
        <f>IF(Conciliação!E9='Filtro (Conta)'!$C$2,$C$2,"x")</f>
        <v>x</v>
      </c>
      <c r="S6" s="55" t="str">
        <f>IF(R6="x","x",MAX($S$4:S5)+1)</f>
        <v>x</v>
      </c>
      <c r="T6" s="55">
        <v>2</v>
      </c>
      <c r="U6" s="55" t="str">
        <f t="shared" si="2"/>
        <v/>
      </c>
      <c r="V6" s="55" t="str">
        <f t="shared" si="3"/>
        <v/>
      </c>
      <c r="W6" s="45">
        <f>IF(Conciliação!E9='Filtro (Conta)'!R6,1,0)</f>
        <v>0</v>
      </c>
      <c r="X6" s="45">
        <f>W6+Conciliação!A9</f>
        <v>2</v>
      </c>
      <c r="Y6" s="45">
        <v>2</v>
      </c>
      <c r="Z6" s="55" t="str">
        <f>IF(X6=Y6,"",Conciliação!C9)</f>
        <v/>
      </c>
      <c r="AA6" s="55">
        <f>IF(Z6="x","x",MAX($S$4:AA5)+1)</f>
        <v>10</v>
      </c>
      <c r="AB6" s="55">
        <v>2</v>
      </c>
      <c r="AC6" s="55" t="str">
        <f t="shared" si="4"/>
        <v/>
      </c>
      <c r="AD6" s="55" t="str">
        <f t="shared" si="5"/>
        <v/>
      </c>
    </row>
    <row r="7" spans="1:30" ht="15" customHeight="1" x14ac:dyDescent="0.2">
      <c r="B7" s="56" t="str">
        <f t="shared" si="0"/>
        <v/>
      </c>
      <c r="C7" s="57" t="str">
        <f>IFERROR(VLOOKUP(B7,Conciliação!C10:L1005,2,0),"")</f>
        <v/>
      </c>
      <c r="D7" s="52" t="str">
        <f t="shared" si="1"/>
        <v/>
      </c>
      <c r="E7" s="52" t="str">
        <f>IFERROR(VLOOKUP(B7,Conciliação!C10:L1005,4,0),"")</f>
        <v/>
      </c>
      <c r="F7" s="52" t="str">
        <f>IFERROR(VLOOKUP(B7,Conciliação!C10:L1005,5,0),"")</f>
        <v/>
      </c>
      <c r="G7" s="52" t="str">
        <f>IFERROR(VLOOKUP(B7,Conciliação!C10:L1005,6,0),"")</f>
        <v/>
      </c>
      <c r="H7" s="56" t="str">
        <f>IFERROR(VLOOKUP(B7,Conciliação!C10:L1005,7,0),"")</f>
        <v/>
      </c>
      <c r="I7" s="58" t="str">
        <f>IFERROR(VLOOKUP(B7,Conciliação!C10:L1005,8,0),"")</f>
        <v/>
      </c>
      <c r="J7" s="56" t="str">
        <f>IFERROR(VLOOKUP(B7,Conciliação!C10:L1005,9,0),"")</f>
        <v/>
      </c>
      <c r="K7" s="56" t="str">
        <f>IFERROR(VLOOKUP(B7,Conciliação!C10:L1005,10,0),"")</f>
        <v/>
      </c>
      <c r="R7" s="55" t="str">
        <f>IF(Conciliação!E10='Filtro (Conta)'!$C$2,$C$2,"x")</f>
        <v>x</v>
      </c>
      <c r="S7" s="55" t="str">
        <f>IF(R7="x","x",MAX($S$4:S6)+1)</f>
        <v>x</v>
      </c>
      <c r="T7" s="55">
        <v>3</v>
      </c>
      <c r="U7" s="55" t="str">
        <f t="shared" si="2"/>
        <v/>
      </c>
      <c r="V7" s="55" t="str">
        <f t="shared" si="3"/>
        <v/>
      </c>
      <c r="W7" s="45">
        <f>IF(Conciliação!E10='Filtro (Conta)'!R7,1,0)</f>
        <v>0</v>
      </c>
      <c r="X7" s="45">
        <f>W7+Conciliação!A10</f>
        <v>3</v>
      </c>
      <c r="Y7" s="45">
        <v>3</v>
      </c>
      <c r="Z7" s="55" t="str">
        <f>IF(X7=Y7,"",Conciliação!C10)</f>
        <v/>
      </c>
      <c r="AA7" s="55">
        <f>IF(Z7="x","x",MAX($S$4:AA6)+1)</f>
        <v>11</v>
      </c>
      <c r="AB7" s="55">
        <v>3</v>
      </c>
      <c r="AC7" s="55" t="str">
        <f t="shared" si="4"/>
        <v/>
      </c>
      <c r="AD7" s="55" t="str">
        <f t="shared" si="5"/>
        <v/>
      </c>
    </row>
    <row r="8" spans="1:30" ht="15" customHeight="1" x14ac:dyDescent="0.2">
      <c r="B8" s="56" t="str">
        <f t="shared" si="0"/>
        <v/>
      </c>
      <c r="C8" s="57" t="str">
        <f>IFERROR(VLOOKUP(B8,Conciliação!C11:L1006,2,0),"")</f>
        <v/>
      </c>
      <c r="D8" s="52" t="str">
        <f t="shared" si="1"/>
        <v/>
      </c>
      <c r="E8" s="52" t="str">
        <f>IFERROR(VLOOKUP(B8,Conciliação!C11:L1006,4,0),"")</f>
        <v/>
      </c>
      <c r="F8" s="52" t="str">
        <f>IFERROR(VLOOKUP(B8,Conciliação!C11:L1006,5,0),"")</f>
        <v/>
      </c>
      <c r="G8" s="52" t="str">
        <f>IFERROR(VLOOKUP(B8,Conciliação!C11:L1006,6,0),"")</f>
        <v/>
      </c>
      <c r="H8" s="56" t="str">
        <f>IFERROR(VLOOKUP(B8,Conciliação!C11:L1006,7,0),"")</f>
        <v/>
      </c>
      <c r="I8" s="58" t="str">
        <f>IFERROR(VLOOKUP(B8,Conciliação!C11:L1006,8,0),"")</f>
        <v/>
      </c>
      <c r="J8" s="56" t="str">
        <f>IFERROR(VLOOKUP(B8,Conciliação!C11:L1006,9,0),"")</f>
        <v/>
      </c>
      <c r="K8" s="56" t="str">
        <f>IFERROR(VLOOKUP(B8,Conciliação!C11:L1006,10,0),"")</f>
        <v/>
      </c>
      <c r="R8" s="55" t="str">
        <f>IF(Conciliação!E11='Filtro (Conta)'!$C$2,$C$2,"x")</f>
        <v>x</v>
      </c>
      <c r="S8" s="55" t="str">
        <f>IF(R8="x","x",MAX($S$4:S7)+1)</f>
        <v>x</v>
      </c>
      <c r="T8" s="55">
        <v>4</v>
      </c>
      <c r="U8" s="55" t="str">
        <f t="shared" si="2"/>
        <v/>
      </c>
      <c r="V8" s="55" t="str">
        <f t="shared" si="3"/>
        <v/>
      </c>
      <c r="W8" s="45">
        <f>IF(Conciliação!E11='Filtro (Conta)'!R8,1,0)</f>
        <v>0</v>
      </c>
      <c r="X8" s="45">
        <f>W8+Conciliação!A11</f>
        <v>4</v>
      </c>
      <c r="Y8" s="45">
        <v>4</v>
      </c>
      <c r="Z8" s="55" t="str">
        <f>IF(X8=Y8,"",Conciliação!C11)</f>
        <v/>
      </c>
      <c r="AA8" s="55">
        <f>IF(Z8="x","x",MAX($S$4:AA7)+1)</f>
        <v>12</v>
      </c>
      <c r="AB8" s="55">
        <v>4</v>
      </c>
      <c r="AC8" s="55" t="str">
        <f t="shared" si="4"/>
        <v/>
      </c>
      <c r="AD8" s="55" t="str">
        <f t="shared" si="5"/>
        <v/>
      </c>
    </row>
    <row r="9" spans="1:30" ht="15" customHeight="1" x14ac:dyDescent="0.2">
      <c r="B9" s="56" t="str">
        <f t="shared" si="0"/>
        <v/>
      </c>
      <c r="C9" s="57" t="str">
        <f>IFERROR(VLOOKUP(B9,Conciliação!C12:L1007,2,0),"")</f>
        <v/>
      </c>
      <c r="D9" s="52" t="str">
        <f t="shared" si="1"/>
        <v/>
      </c>
      <c r="E9" s="52" t="str">
        <f>IFERROR(VLOOKUP(B9,Conciliação!C12:L1007,4,0),"")</f>
        <v/>
      </c>
      <c r="F9" s="52" t="str">
        <f>IFERROR(VLOOKUP(B9,Conciliação!C12:L1007,5,0),"")</f>
        <v/>
      </c>
      <c r="G9" s="52" t="str">
        <f>IFERROR(VLOOKUP(B9,Conciliação!C12:L1007,6,0),"")</f>
        <v/>
      </c>
      <c r="H9" s="56" t="str">
        <f>IFERROR(VLOOKUP(B9,Conciliação!C12:L1007,7,0),"")</f>
        <v/>
      </c>
      <c r="I9" s="58" t="str">
        <f>IFERROR(VLOOKUP(B9,Conciliação!C12:L1007,8,0),"")</f>
        <v/>
      </c>
      <c r="J9" s="56" t="str">
        <f>IFERROR(VLOOKUP(B9,Conciliação!C12:L1007,9,0),"")</f>
        <v/>
      </c>
      <c r="K9" s="56" t="str">
        <f>IFERROR(VLOOKUP(B9,Conciliação!C12:L1007,10,0),"")</f>
        <v/>
      </c>
      <c r="R9" s="55" t="str">
        <f>IF(Conciliação!E12='Filtro (Conta)'!$C$2,$C$2,"x")</f>
        <v>x</v>
      </c>
      <c r="S9" s="55" t="str">
        <f>IF(R9="x","x",MAX($S$4:S8)+1)</f>
        <v>x</v>
      </c>
      <c r="T9" s="55">
        <v>5</v>
      </c>
      <c r="U9" s="55" t="str">
        <f t="shared" si="2"/>
        <v/>
      </c>
      <c r="V9" s="55" t="str">
        <f t="shared" si="3"/>
        <v/>
      </c>
      <c r="W9" s="45">
        <f>IF(Conciliação!E12='Filtro (Conta)'!R9,1,0)</f>
        <v>0</v>
      </c>
      <c r="X9" s="45">
        <f>W9+Conciliação!A12</f>
        <v>5</v>
      </c>
      <c r="Y9" s="45">
        <v>5</v>
      </c>
      <c r="Z9" s="55" t="str">
        <f>IF(X9=Y9,"",Conciliação!C12)</f>
        <v/>
      </c>
      <c r="AA9" s="55">
        <f>IF(Z9="x","x",MAX($S$4:AA8)+1)</f>
        <v>13</v>
      </c>
      <c r="AB9" s="55">
        <v>5</v>
      </c>
      <c r="AC9" s="55" t="str">
        <f t="shared" si="4"/>
        <v/>
      </c>
      <c r="AD9" s="55" t="str">
        <f t="shared" si="5"/>
        <v/>
      </c>
    </row>
    <row r="10" spans="1:30" ht="15" customHeight="1" x14ac:dyDescent="0.2">
      <c r="B10" s="56" t="str">
        <f t="shared" si="0"/>
        <v/>
      </c>
      <c r="C10" s="57" t="str">
        <f>IFERROR(VLOOKUP(B10,Conciliação!C13:L1008,2,0),"")</f>
        <v/>
      </c>
      <c r="D10" s="52" t="str">
        <f t="shared" si="1"/>
        <v/>
      </c>
      <c r="E10" s="52" t="str">
        <f>IFERROR(VLOOKUP(B10,Conciliação!C13:L1008,4,0),"")</f>
        <v/>
      </c>
      <c r="F10" s="52" t="str">
        <f>IFERROR(VLOOKUP(B10,Conciliação!C13:L1008,5,0),"")</f>
        <v/>
      </c>
      <c r="G10" s="52" t="str">
        <f>IFERROR(VLOOKUP(B10,Conciliação!C13:L1008,6,0),"")</f>
        <v/>
      </c>
      <c r="H10" s="56" t="str">
        <f>IFERROR(VLOOKUP(B10,Conciliação!C13:L1008,7,0),"")</f>
        <v/>
      </c>
      <c r="I10" s="58" t="str">
        <f>IFERROR(VLOOKUP(B10,Conciliação!C13:L1008,8,0),"")</f>
        <v/>
      </c>
      <c r="J10" s="56" t="str">
        <f>IFERROR(VLOOKUP(B10,Conciliação!C13:L1008,9,0),"")</f>
        <v/>
      </c>
      <c r="K10" s="56" t="str">
        <f>IFERROR(VLOOKUP(B10,Conciliação!C13:L1008,10,0),"")</f>
        <v/>
      </c>
      <c r="R10" s="55" t="str">
        <f>IF(Conciliação!E13='Filtro (Conta)'!$C$2,$C$2,"x")</f>
        <v>x</v>
      </c>
      <c r="S10" s="55" t="str">
        <f>IF(R10="x","x",MAX($S$4:S9)+1)</f>
        <v>x</v>
      </c>
      <c r="T10" s="55">
        <v>6</v>
      </c>
      <c r="U10" s="55" t="str">
        <f t="shared" si="2"/>
        <v/>
      </c>
      <c r="V10" s="55" t="str">
        <f t="shared" si="3"/>
        <v/>
      </c>
      <c r="W10" s="45">
        <f>IF(Conciliação!E13='Filtro (Conta)'!R10,1,0)</f>
        <v>0</v>
      </c>
      <c r="X10" s="45">
        <f>W10+Conciliação!A13</f>
        <v>6</v>
      </c>
      <c r="Y10" s="45">
        <v>6</v>
      </c>
      <c r="Z10" s="55" t="str">
        <f>IF(X10=Y10,"",Conciliação!C13)</f>
        <v/>
      </c>
      <c r="AA10" s="55">
        <f>IF(Z10="x","x",MAX($S$4:AA9)+1)</f>
        <v>14</v>
      </c>
      <c r="AB10" s="55">
        <v>6</v>
      </c>
      <c r="AC10" s="55" t="str">
        <f t="shared" si="4"/>
        <v/>
      </c>
      <c r="AD10" s="55" t="str">
        <f t="shared" si="5"/>
        <v/>
      </c>
    </row>
    <row r="11" spans="1:30" ht="15" customHeight="1" x14ac:dyDescent="0.2">
      <c r="B11" s="56" t="str">
        <f t="shared" si="0"/>
        <v/>
      </c>
      <c r="C11" s="57" t="str">
        <f>IFERROR(VLOOKUP(B11,Conciliação!C14:L1009,2,0),"")</f>
        <v/>
      </c>
      <c r="D11" s="52" t="str">
        <f t="shared" si="1"/>
        <v/>
      </c>
      <c r="E11" s="52" t="str">
        <f>IFERROR(VLOOKUP(B11,Conciliação!C14:L1009,4,0),"")</f>
        <v/>
      </c>
      <c r="F11" s="52" t="str">
        <f>IFERROR(VLOOKUP(B11,Conciliação!C14:L1009,5,0),"")</f>
        <v/>
      </c>
      <c r="G11" s="52" t="str">
        <f>IFERROR(VLOOKUP(B11,Conciliação!C14:L1009,6,0),"")</f>
        <v/>
      </c>
      <c r="H11" s="56" t="str">
        <f>IFERROR(VLOOKUP(B11,Conciliação!C14:L1009,7,0),"")</f>
        <v/>
      </c>
      <c r="I11" s="58" t="str">
        <f>IFERROR(VLOOKUP(B11,Conciliação!C14:L1009,8,0),"")</f>
        <v/>
      </c>
      <c r="J11" s="56" t="str">
        <f>IFERROR(VLOOKUP(B11,Conciliação!C14:L1009,9,0),"")</f>
        <v/>
      </c>
      <c r="K11" s="56" t="str">
        <f>IFERROR(VLOOKUP(B11,Conciliação!C14:L1009,10,0),"")</f>
        <v/>
      </c>
      <c r="R11" s="55" t="str">
        <f>IF(Conciliação!E14='Filtro (Conta)'!$C$2,$C$2,"x")</f>
        <v>x</v>
      </c>
      <c r="S11" s="55" t="str">
        <f>IF(R11="x","x",MAX($S$4:S10)+1)</f>
        <v>x</v>
      </c>
      <c r="T11" s="55">
        <v>7</v>
      </c>
      <c r="U11" s="55" t="str">
        <f t="shared" si="2"/>
        <v/>
      </c>
      <c r="V11" s="55" t="str">
        <f t="shared" si="3"/>
        <v/>
      </c>
      <c r="W11" s="45">
        <f>IF(Conciliação!E14='Filtro (Conta)'!R11,1,0)</f>
        <v>0</v>
      </c>
      <c r="X11" s="45">
        <f>W11+Conciliação!A14</f>
        <v>7</v>
      </c>
      <c r="Y11" s="45">
        <v>7</v>
      </c>
      <c r="Z11" s="55" t="str">
        <f>IF(X11=Y11,"",Conciliação!C14)</f>
        <v/>
      </c>
      <c r="AA11" s="55">
        <f>IF(Z11="x","x",MAX($S$4:AA10)+1)</f>
        <v>15</v>
      </c>
      <c r="AB11" s="55">
        <v>7</v>
      </c>
      <c r="AC11" s="55" t="str">
        <f t="shared" si="4"/>
        <v/>
      </c>
      <c r="AD11" s="55" t="str">
        <f t="shared" si="5"/>
        <v/>
      </c>
    </row>
    <row r="12" spans="1:30" ht="15" customHeight="1" x14ac:dyDescent="0.2">
      <c r="B12" s="56" t="str">
        <f t="shared" si="0"/>
        <v/>
      </c>
      <c r="C12" s="57" t="str">
        <f>IFERROR(VLOOKUP(B12,Conciliação!C15:L1010,2,0),"")</f>
        <v/>
      </c>
      <c r="D12" s="52" t="str">
        <f t="shared" si="1"/>
        <v/>
      </c>
      <c r="E12" s="52" t="str">
        <f>IFERROR(VLOOKUP(B12,Conciliação!C15:L1010,4,0),"")</f>
        <v/>
      </c>
      <c r="F12" s="52" t="str">
        <f>IFERROR(VLOOKUP(B12,Conciliação!C15:L1010,5,0),"")</f>
        <v/>
      </c>
      <c r="G12" s="52" t="str">
        <f>IFERROR(VLOOKUP(B12,Conciliação!C15:L1010,6,0),"")</f>
        <v/>
      </c>
      <c r="H12" s="56" t="str">
        <f>IFERROR(VLOOKUP(B12,Conciliação!C15:L1010,7,0),"")</f>
        <v/>
      </c>
      <c r="I12" s="58" t="str">
        <f>IFERROR(VLOOKUP(B12,Conciliação!C15:L1010,8,0),"")</f>
        <v/>
      </c>
      <c r="J12" s="56" t="str">
        <f>IFERROR(VLOOKUP(B12,Conciliação!C15:L1010,9,0),"")</f>
        <v/>
      </c>
      <c r="K12" s="56" t="str">
        <f>IFERROR(VLOOKUP(B12,Conciliação!C15:L1010,10,0),"")</f>
        <v/>
      </c>
      <c r="R12" s="55" t="str">
        <f>IF(Conciliação!E15='Filtro (Conta)'!$C$2,$C$2,"x")</f>
        <v>x</v>
      </c>
      <c r="S12" s="55" t="str">
        <f>IF(R12="x","x",MAX($S$4:S11)+1)</f>
        <v>x</v>
      </c>
      <c r="T12" s="55">
        <v>8</v>
      </c>
      <c r="U12" s="55" t="str">
        <f t="shared" si="2"/>
        <v/>
      </c>
      <c r="V12" s="55" t="str">
        <f t="shared" si="3"/>
        <v/>
      </c>
      <c r="W12" s="45">
        <f>IF(Conciliação!E15='Filtro (Conta)'!R12,1,0)</f>
        <v>0</v>
      </c>
      <c r="X12" s="45">
        <f>W12+Conciliação!A15</f>
        <v>8</v>
      </c>
      <c r="Y12" s="45">
        <v>8</v>
      </c>
      <c r="Z12" s="55" t="str">
        <f>IF(X12=Y12,"",Conciliação!C15)</f>
        <v/>
      </c>
      <c r="AA12" s="55">
        <f>IF(Z12="x","x",MAX($S$4:AA11)+1)</f>
        <v>16</v>
      </c>
      <c r="AB12" s="55">
        <v>8</v>
      </c>
      <c r="AC12" s="55" t="str">
        <f t="shared" si="4"/>
        <v/>
      </c>
      <c r="AD12" s="55" t="str">
        <f t="shared" si="5"/>
        <v/>
      </c>
    </row>
    <row r="13" spans="1:30" ht="15" customHeight="1" x14ac:dyDescent="0.2">
      <c r="B13" s="56" t="str">
        <f t="shared" si="0"/>
        <v/>
      </c>
      <c r="C13" s="57" t="str">
        <f>IFERROR(VLOOKUP(B13,Conciliação!C16:L1011,2,0),"")</f>
        <v/>
      </c>
      <c r="D13" s="52" t="str">
        <f t="shared" si="1"/>
        <v/>
      </c>
      <c r="E13" s="52" t="str">
        <f>IFERROR(VLOOKUP(B13,Conciliação!C16:L1011,4,0),"")</f>
        <v/>
      </c>
      <c r="F13" s="52" t="str">
        <f>IFERROR(VLOOKUP(B13,Conciliação!C16:L1011,5,0),"")</f>
        <v/>
      </c>
      <c r="G13" s="52" t="str">
        <f>IFERROR(VLOOKUP(B13,Conciliação!C16:L1011,6,0),"")</f>
        <v/>
      </c>
      <c r="H13" s="56" t="str">
        <f>IFERROR(VLOOKUP(B13,Conciliação!C16:L1011,7,0),"")</f>
        <v/>
      </c>
      <c r="I13" s="58" t="str">
        <f>IFERROR(VLOOKUP(B13,Conciliação!C16:L1011,8,0),"")</f>
        <v/>
      </c>
      <c r="J13" s="56" t="str">
        <f>IFERROR(VLOOKUP(B13,Conciliação!C16:L1011,9,0),"")</f>
        <v/>
      </c>
      <c r="K13" s="56" t="str">
        <f>IFERROR(VLOOKUP(B13,Conciliação!C16:L1011,10,0),"")</f>
        <v/>
      </c>
      <c r="R13" s="55" t="str">
        <f>IF(Conciliação!E16='Filtro (Conta)'!$C$2,$C$2,"x")</f>
        <v>Conta Itaú</v>
      </c>
      <c r="S13" s="55">
        <f>IF(R13="x","x",MAX($S$4:S12)+1)</f>
        <v>1</v>
      </c>
      <c r="T13" s="55">
        <v>9</v>
      </c>
      <c r="U13" s="55" t="str">
        <f t="shared" si="2"/>
        <v/>
      </c>
      <c r="V13" s="55" t="str">
        <f t="shared" si="3"/>
        <v/>
      </c>
      <c r="W13" s="45">
        <f>IF(Conciliação!E16='Filtro (Conta)'!R13,1,0)</f>
        <v>1</v>
      </c>
      <c r="X13" s="45">
        <f>W13+Conciliação!A16</f>
        <v>10</v>
      </c>
      <c r="Y13" s="45">
        <v>9</v>
      </c>
      <c r="Z13" s="55" t="str">
        <f>IF(X13=Y13,"",Conciliação!C16)</f>
        <v>NFSE009</v>
      </c>
      <c r="AA13" s="55">
        <f>IF(Z13="x","x",MAX($S$4:AA12)+1)</f>
        <v>17</v>
      </c>
      <c r="AB13" s="55">
        <v>9</v>
      </c>
      <c r="AC13" s="55" t="str">
        <f t="shared" si="4"/>
        <v/>
      </c>
      <c r="AD13" s="55" t="str">
        <f t="shared" si="5"/>
        <v/>
      </c>
    </row>
    <row r="14" spans="1:30" ht="15" customHeight="1" x14ac:dyDescent="0.2">
      <c r="B14" s="56" t="str">
        <f t="shared" si="0"/>
        <v/>
      </c>
      <c r="C14" s="57" t="str">
        <f>IFERROR(VLOOKUP(B14,Conciliação!C17:L1012,2,0),"")</f>
        <v/>
      </c>
      <c r="D14" s="52" t="str">
        <f t="shared" si="1"/>
        <v/>
      </c>
      <c r="E14" s="52" t="str">
        <f>IFERROR(VLOOKUP(B14,Conciliação!C17:L1012,4,0),"")</f>
        <v/>
      </c>
      <c r="F14" s="52" t="str">
        <f>IFERROR(VLOOKUP(B14,Conciliação!C17:L1012,5,0),"")</f>
        <v/>
      </c>
      <c r="G14" s="52" t="str">
        <f>IFERROR(VLOOKUP(B14,Conciliação!C17:L1012,6,0),"")</f>
        <v/>
      </c>
      <c r="H14" s="56" t="str">
        <f>IFERROR(VLOOKUP(B14,Conciliação!C17:L1012,7,0),"")</f>
        <v/>
      </c>
      <c r="I14" s="58" t="str">
        <f>IFERROR(VLOOKUP(B14,Conciliação!C17:L1012,8,0),"")</f>
        <v/>
      </c>
      <c r="J14" s="56" t="str">
        <f>IFERROR(VLOOKUP(B14,Conciliação!C17:L1012,9,0),"")</f>
        <v/>
      </c>
      <c r="K14" s="56" t="str">
        <f>IFERROR(VLOOKUP(B14,Conciliação!C17:L1012,10,0),"")</f>
        <v/>
      </c>
      <c r="R14" s="55" t="str">
        <f>IF(Conciliação!E17='Filtro (Conta)'!$C$2,$C$2,"x")</f>
        <v>x</v>
      </c>
      <c r="S14" s="55" t="str">
        <f>IF(R14="x","x",MAX($S$4:S13)+1)</f>
        <v>x</v>
      </c>
      <c r="T14" s="55">
        <v>10</v>
      </c>
      <c r="U14" s="55" t="str">
        <f t="shared" si="2"/>
        <v/>
      </c>
      <c r="V14" s="55" t="str">
        <f t="shared" si="3"/>
        <v/>
      </c>
      <c r="W14" s="45">
        <f>IF(Conciliação!E17='Filtro (Conta)'!R14,1,0)</f>
        <v>0</v>
      </c>
      <c r="X14" s="45">
        <f>W14+Conciliação!A17</f>
        <v>10</v>
      </c>
      <c r="Y14" s="45">
        <v>10</v>
      </c>
      <c r="Z14" s="55" t="str">
        <f>IF(X14=Y14,"",Conciliação!C17)</f>
        <v/>
      </c>
      <c r="AA14" s="55">
        <f>IF(Z14="x","x",MAX($S$4:AA13)+1)</f>
        <v>18</v>
      </c>
      <c r="AB14" s="55">
        <v>10</v>
      </c>
      <c r="AC14" s="55" t="str">
        <f t="shared" si="4"/>
        <v/>
      </c>
      <c r="AD14" s="55" t="str">
        <f t="shared" si="5"/>
        <v/>
      </c>
    </row>
    <row r="15" spans="1:30" ht="15" customHeight="1" x14ac:dyDescent="0.2">
      <c r="B15" s="56" t="str">
        <f t="shared" si="0"/>
        <v/>
      </c>
      <c r="C15" s="57" t="str">
        <f>IFERROR(VLOOKUP(B15,Conciliação!C18:L1013,2,0),"")</f>
        <v/>
      </c>
      <c r="D15" s="52" t="str">
        <f t="shared" si="1"/>
        <v/>
      </c>
      <c r="E15" s="52" t="str">
        <f>IFERROR(VLOOKUP(B15,Conciliação!C18:L1013,4,0),"")</f>
        <v/>
      </c>
      <c r="F15" s="52" t="str">
        <f>IFERROR(VLOOKUP(B15,Conciliação!C18:L1013,5,0),"")</f>
        <v/>
      </c>
      <c r="G15" s="52" t="str">
        <f>IFERROR(VLOOKUP(B15,Conciliação!C18:L1013,6,0),"")</f>
        <v/>
      </c>
      <c r="H15" s="56" t="str">
        <f>IFERROR(VLOOKUP(B15,Conciliação!C18:L1013,7,0),"")</f>
        <v/>
      </c>
      <c r="I15" s="58" t="str">
        <f>IFERROR(VLOOKUP(B15,Conciliação!C18:L1013,8,0),"")</f>
        <v/>
      </c>
      <c r="J15" s="56" t="str">
        <f>IFERROR(VLOOKUP(B15,Conciliação!C18:L1013,9,0),"")</f>
        <v/>
      </c>
      <c r="K15" s="56" t="str">
        <f>IFERROR(VLOOKUP(B15,Conciliação!C18:L1013,10,0),"")</f>
        <v/>
      </c>
      <c r="R15" s="55" t="str">
        <f>IF(Conciliação!E18='Filtro (Conta)'!$C$2,$C$2,"x")</f>
        <v>x</v>
      </c>
      <c r="S15" s="55" t="str">
        <f>IF(R15="x","x",MAX($S$4:S14)+1)</f>
        <v>x</v>
      </c>
      <c r="T15" s="55">
        <v>11</v>
      </c>
      <c r="U15" s="55" t="str">
        <f t="shared" si="2"/>
        <v/>
      </c>
      <c r="V15" s="55" t="str">
        <f t="shared" si="3"/>
        <v/>
      </c>
      <c r="W15" s="45">
        <f>IF(Conciliação!E18='Filtro (Conta)'!R15,1,0)</f>
        <v>0</v>
      </c>
      <c r="X15" s="45">
        <f>W15+Conciliação!A18</f>
        <v>11</v>
      </c>
      <c r="Y15" s="45">
        <v>11</v>
      </c>
      <c r="Z15" s="55" t="str">
        <f>IF(X15=Y15,"",Conciliação!C18)</f>
        <v/>
      </c>
      <c r="AA15" s="55">
        <f>IF(Z15="x","x",MAX($S$4:AA14)+1)</f>
        <v>19</v>
      </c>
      <c r="AB15" s="55">
        <v>11</v>
      </c>
      <c r="AC15" s="55" t="str">
        <f t="shared" si="4"/>
        <v/>
      </c>
      <c r="AD15" s="55" t="str">
        <f t="shared" si="5"/>
        <v/>
      </c>
    </row>
    <row r="16" spans="1:30" ht="15" customHeight="1" x14ac:dyDescent="0.2">
      <c r="B16" s="56" t="str">
        <f t="shared" si="0"/>
        <v/>
      </c>
      <c r="C16" s="57" t="str">
        <f>IFERROR(VLOOKUP(B16,Conciliação!C19:L1014,2,0),"")</f>
        <v/>
      </c>
      <c r="D16" s="52" t="str">
        <f t="shared" si="1"/>
        <v/>
      </c>
      <c r="E16" s="52" t="str">
        <f>IFERROR(VLOOKUP(B16,Conciliação!C19:L1014,4,0),"")</f>
        <v/>
      </c>
      <c r="F16" s="52" t="str">
        <f>IFERROR(VLOOKUP(B16,Conciliação!C19:L1014,5,0),"")</f>
        <v/>
      </c>
      <c r="G16" s="52" t="str">
        <f>IFERROR(VLOOKUP(B16,Conciliação!C19:L1014,6,0),"")</f>
        <v/>
      </c>
      <c r="H16" s="56" t="str">
        <f>IFERROR(VLOOKUP(B16,Conciliação!C19:L1014,7,0),"")</f>
        <v/>
      </c>
      <c r="I16" s="58" t="str">
        <f>IFERROR(VLOOKUP(B16,Conciliação!C19:L1014,8,0),"")</f>
        <v/>
      </c>
      <c r="J16" s="56" t="str">
        <f>IFERROR(VLOOKUP(B16,Conciliação!C19:L1014,9,0),"")</f>
        <v/>
      </c>
      <c r="K16" s="56" t="str">
        <f>IFERROR(VLOOKUP(B16,Conciliação!C19:L1014,10,0),"")</f>
        <v/>
      </c>
      <c r="R16" s="55" t="str">
        <f>IF(Conciliação!E19='Filtro (Conta)'!$C$2,$C$2,"x")</f>
        <v>x</v>
      </c>
      <c r="S16" s="55" t="str">
        <f>IF(R16="x","x",MAX($S$4:S15)+1)</f>
        <v>x</v>
      </c>
      <c r="T16" s="55">
        <v>12</v>
      </c>
      <c r="U16" s="55" t="str">
        <f t="shared" si="2"/>
        <v/>
      </c>
      <c r="V16" s="55" t="str">
        <f t="shared" si="3"/>
        <v/>
      </c>
      <c r="W16" s="45">
        <f>IF(Conciliação!E19='Filtro (Conta)'!R16,1,0)</f>
        <v>0</v>
      </c>
      <c r="X16" s="45">
        <f>W16+Conciliação!A19</f>
        <v>12</v>
      </c>
      <c r="Y16" s="45">
        <v>12</v>
      </c>
      <c r="Z16" s="55" t="str">
        <f>IF(X16=Y16,"",Conciliação!C19)</f>
        <v/>
      </c>
      <c r="AA16" s="55">
        <f>IF(Z16="x","x",MAX($S$4:AA15)+1)</f>
        <v>20</v>
      </c>
      <c r="AB16" s="55">
        <v>12</v>
      </c>
      <c r="AC16" s="55" t="str">
        <f t="shared" si="4"/>
        <v/>
      </c>
      <c r="AD16" s="55" t="str">
        <f t="shared" si="5"/>
        <v/>
      </c>
    </row>
    <row r="17" spans="2:30" ht="15" customHeight="1" x14ac:dyDescent="0.2">
      <c r="B17" s="56" t="str">
        <f t="shared" si="0"/>
        <v/>
      </c>
      <c r="C17" s="57" t="str">
        <f>IFERROR(VLOOKUP(B17,Conciliação!C20:L1015,2,0),"")</f>
        <v/>
      </c>
      <c r="D17" s="52" t="str">
        <f t="shared" si="1"/>
        <v/>
      </c>
      <c r="E17" s="52" t="str">
        <f>IFERROR(VLOOKUP(B17,Conciliação!C20:L1015,4,0),"")</f>
        <v/>
      </c>
      <c r="F17" s="52" t="str">
        <f>IFERROR(VLOOKUP(B17,Conciliação!C20:L1015,5,0),"")</f>
        <v/>
      </c>
      <c r="G17" s="52" t="str">
        <f>IFERROR(VLOOKUP(B17,Conciliação!C20:L1015,6,0),"")</f>
        <v/>
      </c>
      <c r="H17" s="56" t="str">
        <f>IFERROR(VLOOKUP(B17,Conciliação!C20:L1015,7,0),"")</f>
        <v/>
      </c>
      <c r="I17" s="58" t="str">
        <f>IFERROR(VLOOKUP(B17,Conciliação!C20:L1015,8,0),"")</f>
        <v/>
      </c>
      <c r="J17" s="56" t="str">
        <f>IFERROR(VLOOKUP(B17,Conciliação!C20:L1015,9,0),"")</f>
        <v/>
      </c>
      <c r="K17" s="56" t="str">
        <f>IFERROR(VLOOKUP(B17,Conciliação!C20:L1015,10,0),"")</f>
        <v/>
      </c>
      <c r="R17" s="55" t="str">
        <f>IF(Conciliação!E20='Filtro (Conta)'!$C$2,$C$2,"x")</f>
        <v>x</v>
      </c>
      <c r="S17" s="55" t="str">
        <f>IF(R17="x","x",MAX($S$4:S16)+1)</f>
        <v>x</v>
      </c>
      <c r="T17" s="55">
        <v>13</v>
      </c>
      <c r="U17" s="55" t="str">
        <f t="shared" si="2"/>
        <v/>
      </c>
      <c r="V17" s="55" t="str">
        <f t="shared" si="3"/>
        <v/>
      </c>
      <c r="W17" s="45">
        <f>IF(Conciliação!E20='Filtro (Conta)'!R17,1,0)</f>
        <v>0</v>
      </c>
      <c r="X17" s="45">
        <f>W17+Conciliação!A20</f>
        <v>13</v>
      </c>
      <c r="Y17" s="45">
        <v>13</v>
      </c>
      <c r="Z17" s="55" t="str">
        <f>IF(X17=Y17,"",Conciliação!C20)</f>
        <v/>
      </c>
      <c r="AA17" s="55">
        <f>IF(Z17="x","x",MAX($S$4:AA16)+1)</f>
        <v>21</v>
      </c>
      <c r="AB17" s="55">
        <v>13</v>
      </c>
      <c r="AC17" s="55" t="str">
        <f t="shared" si="4"/>
        <v/>
      </c>
      <c r="AD17" s="55" t="str">
        <f t="shared" si="5"/>
        <v/>
      </c>
    </row>
    <row r="18" spans="2:30" ht="15" customHeight="1" x14ac:dyDescent="0.2">
      <c r="B18" s="56" t="str">
        <f t="shared" si="0"/>
        <v/>
      </c>
      <c r="C18" s="57" t="str">
        <f>IFERROR(VLOOKUP(B18,Conciliação!C21:L1016,2,0),"")</f>
        <v/>
      </c>
      <c r="D18" s="52" t="str">
        <f t="shared" si="1"/>
        <v/>
      </c>
      <c r="E18" s="52" t="str">
        <f>IFERROR(VLOOKUP(B18,Conciliação!C21:L1016,4,0),"")</f>
        <v/>
      </c>
      <c r="F18" s="52" t="str">
        <f>IFERROR(VLOOKUP(B18,Conciliação!C21:L1016,5,0),"")</f>
        <v/>
      </c>
      <c r="G18" s="52" t="str">
        <f>IFERROR(VLOOKUP(B18,Conciliação!C21:L1016,6,0),"")</f>
        <v/>
      </c>
      <c r="H18" s="56" t="str">
        <f>IFERROR(VLOOKUP(B18,Conciliação!C21:L1016,7,0),"")</f>
        <v/>
      </c>
      <c r="I18" s="58" t="str">
        <f>IFERROR(VLOOKUP(B18,Conciliação!C21:L1016,8,0),"")</f>
        <v/>
      </c>
      <c r="J18" s="56" t="str">
        <f>IFERROR(VLOOKUP(B18,Conciliação!C21:L1016,9,0),"")</f>
        <v/>
      </c>
      <c r="K18" s="56" t="str">
        <f>IFERROR(VLOOKUP(B18,Conciliação!C21:L1016,10,0),"")</f>
        <v/>
      </c>
      <c r="R18" s="55" t="str">
        <f>IF(Conciliação!E21='Filtro (Conta)'!$C$2,$C$2,"x")</f>
        <v>x</v>
      </c>
      <c r="S18" s="55" t="str">
        <f>IF(R18="x","x",MAX($S$4:S17)+1)</f>
        <v>x</v>
      </c>
      <c r="T18" s="55">
        <v>14</v>
      </c>
      <c r="U18" s="55" t="str">
        <f t="shared" si="2"/>
        <v/>
      </c>
      <c r="V18" s="55" t="str">
        <f t="shared" si="3"/>
        <v/>
      </c>
      <c r="W18" s="45">
        <f>IF(Conciliação!E21='Filtro (Conta)'!R18,1,0)</f>
        <v>0</v>
      </c>
      <c r="X18" s="45">
        <f>W18+Conciliação!A21</f>
        <v>14</v>
      </c>
      <c r="Y18" s="45">
        <v>14</v>
      </c>
      <c r="Z18" s="55" t="str">
        <f>IF(X18=Y18,"",Conciliação!C21)</f>
        <v/>
      </c>
      <c r="AA18" s="55">
        <f>IF(Z18="x","x",MAX($S$4:AA17)+1)</f>
        <v>22</v>
      </c>
      <c r="AB18" s="55">
        <v>14</v>
      </c>
      <c r="AC18" s="55" t="str">
        <f t="shared" si="4"/>
        <v/>
      </c>
      <c r="AD18" s="55" t="str">
        <f t="shared" si="5"/>
        <v/>
      </c>
    </row>
    <row r="19" spans="2:30" ht="15" customHeight="1" x14ac:dyDescent="0.2">
      <c r="B19" s="56" t="str">
        <f t="shared" si="0"/>
        <v/>
      </c>
      <c r="C19" s="57" t="str">
        <f>IFERROR(VLOOKUP(B19,Conciliação!C22:L1017,2,0),"")</f>
        <v/>
      </c>
      <c r="D19" s="52" t="str">
        <f t="shared" si="1"/>
        <v/>
      </c>
      <c r="E19" s="52" t="str">
        <f>IFERROR(VLOOKUP(B19,Conciliação!C22:L1017,4,0),"")</f>
        <v/>
      </c>
      <c r="F19" s="52" t="str">
        <f>IFERROR(VLOOKUP(B19,Conciliação!C22:L1017,5,0),"")</f>
        <v/>
      </c>
      <c r="G19" s="52" t="str">
        <f>IFERROR(VLOOKUP(B19,Conciliação!C22:L1017,6,0),"")</f>
        <v/>
      </c>
      <c r="H19" s="56" t="str">
        <f>IFERROR(VLOOKUP(B19,Conciliação!C22:L1017,7,0),"")</f>
        <v/>
      </c>
      <c r="I19" s="58" t="str">
        <f>IFERROR(VLOOKUP(B19,Conciliação!C22:L1017,8,0),"")</f>
        <v/>
      </c>
      <c r="J19" s="56" t="str">
        <f>IFERROR(VLOOKUP(B19,Conciliação!C22:L1017,9,0),"")</f>
        <v/>
      </c>
      <c r="K19" s="56" t="str">
        <f>IFERROR(VLOOKUP(B19,Conciliação!C22:L1017,10,0),"")</f>
        <v/>
      </c>
      <c r="R19" s="55" t="str">
        <f>IF(Conciliação!E22='Filtro (Conta)'!$C$2,$C$2,"x")</f>
        <v>x</v>
      </c>
      <c r="S19" s="55" t="str">
        <f>IF(R19="x","x",MAX($S$4:S18)+1)</f>
        <v>x</v>
      </c>
      <c r="T19" s="55">
        <v>15</v>
      </c>
      <c r="U19" s="55" t="str">
        <f t="shared" si="2"/>
        <v/>
      </c>
      <c r="V19" s="55" t="str">
        <f t="shared" si="3"/>
        <v/>
      </c>
      <c r="W19" s="45">
        <f>IF(Conciliação!E22='Filtro (Conta)'!R19,1,0)</f>
        <v>0</v>
      </c>
      <c r="X19" s="45">
        <f>W19+Conciliação!A22</f>
        <v>15</v>
      </c>
      <c r="Y19" s="45">
        <v>15</v>
      </c>
      <c r="Z19" s="55" t="str">
        <f>IF(X19=Y19,"",Conciliação!C22)</f>
        <v/>
      </c>
      <c r="AA19" s="55">
        <f>IF(Z19="x","x",MAX($S$4:AA18)+1)</f>
        <v>23</v>
      </c>
      <c r="AB19" s="55">
        <v>15</v>
      </c>
      <c r="AC19" s="55" t="str">
        <f t="shared" si="4"/>
        <v/>
      </c>
      <c r="AD19" s="55" t="str">
        <f t="shared" si="5"/>
        <v/>
      </c>
    </row>
    <row r="20" spans="2:30" ht="15" customHeight="1" x14ac:dyDescent="0.2">
      <c r="B20" s="56" t="str">
        <f t="shared" si="0"/>
        <v/>
      </c>
      <c r="C20" s="57" t="str">
        <f>IFERROR(VLOOKUP(B20,Conciliação!C23:L1018,2,0),"")</f>
        <v/>
      </c>
      <c r="D20" s="52" t="str">
        <f t="shared" si="1"/>
        <v/>
      </c>
      <c r="E20" s="52" t="str">
        <f>IFERROR(VLOOKUP(B20,Conciliação!C23:L1018,4,0),"")</f>
        <v/>
      </c>
      <c r="F20" s="52" t="str">
        <f>IFERROR(VLOOKUP(B20,Conciliação!C23:L1018,5,0),"")</f>
        <v/>
      </c>
      <c r="G20" s="52" t="str">
        <f>IFERROR(VLOOKUP(B20,Conciliação!C23:L1018,6,0),"")</f>
        <v/>
      </c>
      <c r="H20" s="56" t="str">
        <f>IFERROR(VLOOKUP(B20,Conciliação!C23:L1018,7,0),"")</f>
        <v/>
      </c>
      <c r="I20" s="58" t="str">
        <f>IFERROR(VLOOKUP(B20,Conciliação!C23:L1018,8,0),"")</f>
        <v/>
      </c>
      <c r="J20" s="56" t="str">
        <f>IFERROR(VLOOKUP(B20,Conciliação!C23:L1018,9,0),"")</f>
        <v/>
      </c>
      <c r="K20" s="56" t="str">
        <f>IFERROR(VLOOKUP(B20,Conciliação!C23:L1018,10,0),"")</f>
        <v/>
      </c>
      <c r="R20" s="55" t="str">
        <f>IF(Conciliação!E23='Filtro (Conta)'!$C$2,$C$2,"x")</f>
        <v>x</v>
      </c>
      <c r="S20" s="55" t="str">
        <f>IF(R20="x","x",MAX($S$4:S19)+1)</f>
        <v>x</v>
      </c>
      <c r="T20" s="55">
        <v>16</v>
      </c>
      <c r="U20" s="55" t="str">
        <f t="shared" si="2"/>
        <v/>
      </c>
      <c r="V20" s="55" t="str">
        <f t="shared" si="3"/>
        <v/>
      </c>
      <c r="W20" s="45">
        <f>IF(Conciliação!E23='Filtro (Conta)'!R20,1,0)</f>
        <v>0</v>
      </c>
      <c r="X20" s="45">
        <f>W20+Conciliação!A23</f>
        <v>16</v>
      </c>
      <c r="Y20" s="45">
        <v>16</v>
      </c>
      <c r="Z20" s="55" t="str">
        <f>IF(X20=Y20,"",Conciliação!C23)</f>
        <v/>
      </c>
      <c r="AA20" s="55">
        <f>IF(Z20="x","x",MAX($S$4:AA19)+1)</f>
        <v>24</v>
      </c>
      <c r="AB20" s="55">
        <v>16</v>
      </c>
      <c r="AC20" s="55" t="str">
        <f t="shared" si="4"/>
        <v/>
      </c>
      <c r="AD20" s="55" t="str">
        <f t="shared" si="5"/>
        <v/>
      </c>
    </row>
    <row r="21" spans="2:30" ht="15" customHeight="1" x14ac:dyDescent="0.2">
      <c r="B21" s="56" t="str">
        <f t="shared" si="0"/>
        <v/>
      </c>
      <c r="C21" s="57" t="str">
        <f>IFERROR(VLOOKUP(B21,Conciliação!C24:L1019,2,0),"")</f>
        <v/>
      </c>
      <c r="D21" s="52" t="str">
        <f t="shared" si="1"/>
        <v/>
      </c>
      <c r="E21" s="52" t="str">
        <f>IFERROR(VLOOKUP(B21,Conciliação!C24:L1019,4,0),"")</f>
        <v/>
      </c>
      <c r="F21" s="52" t="str">
        <f>IFERROR(VLOOKUP(B21,Conciliação!C24:L1019,5,0),"")</f>
        <v/>
      </c>
      <c r="G21" s="52" t="str">
        <f>IFERROR(VLOOKUP(B21,Conciliação!C24:L1019,6,0),"")</f>
        <v/>
      </c>
      <c r="H21" s="56" t="str">
        <f>IFERROR(VLOOKUP(B21,Conciliação!C24:L1019,7,0),"")</f>
        <v/>
      </c>
      <c r="I21" s="58" t="str">
        <f>IFERROR(VLOOKUP(B21,Conciliação!C24:L1019,8,0),"")</f>
        <v/>
      </c>
      <c r="J21" s="56" t="str">
        <f>IFERROR(VLOOKUP(B21,Conciliação!C24:L1019,9,0),"")</f>
        <v/>
      </c>
      <c r="K21" s="56" t="str">
        <f>IFERROR(VLOOKUP(B21,Conciliação!C24:L1019,10,0),"")</f>
        <v/>
      </c>
      <c r="R21" s="55" t="str">
        <f>IF(Conciliação!E24='Filtro (Conta)'!$C$2,$C$2,"x")</f>
        <v>x</v>
      </c>
      <c r="S21" s="55" t="str">
        <f>IF(R21="x","x",MAX($S$4:S20)+1)</f>
        <v>x</v>
      </c>
      <c r="T21" s="55">
        <v>17</v>
      </c>
      <c r="U21" s="55" t="str">
        <f t="shared" si="2"/>
        <v/>
      </c>
      <c r="V21" s="55" t="str">
        <f t="shared" si="3"/>
        <v/>
      </c>
      <c r="W21" s="45">
        <f>IF(Conciliação!E24='Filtro (Conta)'!R21,1,0)</f>
        <v>0</v>
      </c>
      <c r="X21" s="45">
        <f>W21+Conciliação!A24</f>
        <v>17</v>
      </c>
      <c r="Y21" s="45">
        <v>17</v>
      </c>
      <c r="Z21" s="55" t="str">
        <f>IF(X21=Y21,"",Conciliação!C24)</f>
        <v/>
      </c>
      <c r="AA21" s="55">
        <f>IF(Z21="x","x",MAX($S$4:AA20)+1)</f>
        <v>25</v>
      </c>
      <c r="AB21" s="55">
        <v>17</v>
      </c>
      <c r="AC21" s="55" t="str">
        <f t="shared" si="4"/>
        <v/>
      </c>
      <c r="AD21" s="55" t="str">
        <f t="shared" si="5"/>
        <v/>
      </c>
    </row>
    <row r="22" spans="2:30" ht="15" customHeight="1" x14ac:dyDescent="0.2">
      <c r="B22" s="56" t="str">
        <f t="shared" si="0"/>
        <v/>
      </c>
      <c r="C22" s="57" t="str">
        <f>IFERROR(VLOOKUP(B22,Conciliação!C25:L1020,2,0),"")</f>
        <v/>
      </c>
      <c r="D22" s="52" t="str">
        <f t="shared" si="1"/>
        <v/>
      </c>
      <c r="E22" s="52" t="str">
        <f>IFERROR(VLOOKUP(B22,Conciliação!C25:L1020,4,0),"")</f>
        <v/>
      </c>
      <c r="F22" s="52" t="str">
        <f>IFERROR(VLOOKUP(B22,Conciliação!C25:L1020,5,0),"")</f>
        <v/>
      </c>
      <c r="G22" s="52" t="str">
        <f>IFERROR(VLOOKUP(B22,Conciliação!C25:L1020,6,0),"")</f>
        <v/>
      </c>
      <c r="H22" s="56" t="str">
        <f>IFERROR(VLOOKUP(B22,Conciliação!C25:L1020,7,0),"")</f>
        <v/>
      </c>
      <c r="I22" s="58" t="str">
        <f>IFERROR(VLOOKUP(B22,Conciliação!C25:L1020,8,0),"")</f>
        <v/>
      </c>
      <c r="J22" s="56" t="str">
        <f>IFERROR(VLOOKUP(B22,Conciliação!C25:L1020,9,0),"")</f>
        <v/>
      </c>
      <c r="K22" s="56" t="str">
        <f>IFERROR(VLOOKUP(B22,Conciliação!C25:L1020,10,0),"")</f>
        <v/>
      </c>
      <c r="R22" s="55" t="str">
        <f>IF(Conciliação!E25='Filtro (Conta)'!$C$2,$C$2,"x")</f>
        <v>x</v>
      </c>
      <c r="S22" s="55" t="str">
        <f>IF(R22="x","x",MAX($S$4:S21)+1)</f>
        <v>x</v>
      </c>
      <c r="T22" s="55">
        <v>18</v>
      </c>
      <c r="U22" s="55" t="str">
        <f t="shared" si="2"/>
        <v/>
      </c>
      <c r="V22" s="55" t="str">
        <f t="shared" si="3"/>
        <v/>
      </c>
      <c r="W22" s="45">
        <f>IF(Conciliação!E25='Filtro (Conta)'!R22,1,0)</f>
        <v>0</v>
      </c>
      <c r="X22" s="45">
        <f>W22+Conciliação!A25</f>
        <v>18</v>
      </c>
      <c r="Y22" s="45">
        <v>18</v>
      </c>
      <c r="Z22" s="55" t="str">
        <f>IF(X22=Y22,"",Conciliação!C25)</f>
        <v/>
      </c>
      <c r="AA22" s="55">
        <f>IF(Z22="x","x",MAX($S$4:AA21)+1)</f>
        <v>26</v>
      </c>
      <c r="AB22" s="55">
        <v>18</v>
      </c>
      <c r="AC22" s="55" t="str">
        <f t="shared" si="4"/>
        <v/>
      </c>
      <c r="AD22" s="55" t="str">
        <f t="shared" si="5"/>
        <v/>
      </c>
    </row>
    <row r="23" spans="2:30" ht="15" customHeight="1" x14ac:dyDescent="0.2">
      <c r="B23" s="56" t="str">
        <f t="shared" si="0"/>
        <v/>
      </c>
      <c r="C23" s="57" t="str">
        <f>IFERROR(VLOOKUP(B23,Conciliação!C26:L1021,2,0),"")</f>
        <v/>
      </c>
      <c r="D23" s="52" t="str">
        <f t="shared" si="1"/>
        <v/>
      </c>
      <c r="E23" s="52" t="str">
        <f>IFERROR(VLOOKUP(B23,Conciliação!C26:L1021,4,0),"")</f>
        <v/>
      </c>
      <c r="F23" s="52" t="str">
        <f>IFERROR(VLOOKUP(B23,Conciliação!C26:L1021,5,0),"")</f>
        <v/>
      </c>
      <c r="G23" s="52" t="str">
        <f>IFERROR(VLOOKUP(B23,Conciliação!C26:L1021,6,0),"")</f>
        <v/>
      </c>
      <c r="H23" s="56" t="str">
        <f>IFERROR(VLOOKUP(B23,Conciliação!C26:L1021,7,0),"")</f>
        <v/>
      </c>
      <c r="I23" s="58" t="str">
        <f>IFERROR(VLOOKUP(B23,Conciliação!C26:L1021,8,0),"")</f>
        <v/>
      </c>
      <c r="J23" s="56" t="str">
        <f>IFERROR(VLOOKUP(B23,Conciliação!C26:L1021,9,0),"")</f>
        <v/>
      </c>
      <c r="K23" s="56" t="str">
        <f>IFERROR(VLOOKUP(B23,Conciliação!C26:L1021,10,0),"")</f>
        <v/>
      </c>
      <c r="R23" s="55" t="str">
        <f>IF(Conciliação!E26='Filtro (Conta)'!$C$2,$C$2,"x")</f>
        <v>x</v>
      </c>
      <c r="S23" s="55" t="str">
        <f>IF(R23="x","x",MAX($S$4:S22)+1)</f>
        <v>x</v>
      </c>
      <c r="T23" s="55">
        <v>19</v>
      </c>
      <c r="U23" s="55" t="str">
        <f t="shared" si="2"/>
        <v/>
      </c>
      <c r="V23" s="55" t="str">
        <f t="shared" si="3"/>
        <v/>
      </c>
      <c r="W23" s="45">
        <f>IF(Conciliação!E26='Filtro (Conta)'!R23,1,0)</f>
        <v>0</v>
      </c>
      <c r="X23" s="45">
        <f>W23+Conciliação!A26</f>
        <v>19</v>
      </c>
      <c r="Y23" s="45">
        <v>19</v>
      </c>
      <c r="Z23" s="55" t="str">
        <f>IF(X23=Y23,"",Conciliação!C26)</f>
        <v/>
      </c>
      <c r="AA23" s="55">
        <f>IF(Z23="x","x",MAX($S$4:AA22)+1)</f>
        <v>27</v>
      </c>
      <c r="AB23" s="55">
        <v>19</v>
      </c>
      <c r="AC23" s="55" t="str">
        <f t="shared" si="4"/>
        <v/>
      </c>
      <c r="AD23" s="55" t="str">
        <f t="shared" si="5"/>
        <v/>
      </c>
    </row>
    <row r="24" spans="2:30" ht="15" customHeight="1" x14ac:dyDescent="0.2">
      <c r="B24" s="56" t="str">
        <f t="shared" si="0"/>
        <v/>
      </c>
      <c r="C24" s="57" t="str">
        <f>IFERROR(VLOOKUP(B24,Conciliação!C27:L1022,2,0),"")</f>
        <v/>
      </c>
      <c r="D24" s="52" t="str">
        <f t="shared" si="1"/>
        <v/>
      </c>
      <c r="E24" s="52" t="str">
        <f>IFERROR(VLOOKUP(B24,Conciliação!C27:L1022,4,0),"")</f>
        <v/>
      </c>
      <c r="F24" s="52" t="str">
        <f>IFERROR(VLOOKUP(B24,Conciliação!C27:L1022,5,0),"")</f>
        <v/>
      </c>
      <c r="G24" s="52" t="str">
        <f>IFERROR(VLOOKUP(B24,Conciliação!C27:L1022,6,0),"")</f>
        <v/>
      </c>
      <c r="H24" s="56" t="str">
        <f>IFERROR(VLOOKUP(B24,Conciliação!C27:L1022,7,0),"")</f>
        <v/>
      </c>
      <c r="I24" s="58" t="str">
        <f>IFERROR(VLOOKUP(B24,Conciliação!C27:L1022,8,0),"")</f>
        <v/>
      </c>
      <c r="J24" s="56" t="str">
        <f>IFERROR(VLOOKUP(B24,Conciliação!C27:L1022,9,0),"")</f>
        <v/>
      </c>
      <c r="K24" s="56" t="str">
        <f>IFERROR(VLOOKUP(B24,Conciliação!C27:L1022,10,0),"")</f>
        <v/>
      </c>
      <c r="R24" s="55" t="str">
        <f>IF(Conciliação!E27='Filtro (Conta)'!$C$2,$C$2,"x")</f>
        <v>x</v>
      </c>
      <c r="S24" s="55" t="str">
        <f>IF(R24="x","x",MAX($S$4:S23)+1)</f>
        <v>x</v>
      </c>
      <c r="T24" s="55">
        <v>20</v>
      </c>
      <c r="U24" s="55" t="str">
        <f t="shared" si="2"/>
        <v/>
      </c>
      <c r="V24" s="55" t="str">
        <f t="shared" si="3"/>
        <v/>
      </c>
      <c r="W24" s="45">
        <f>IF(Conciliação!E27='Filtro (Conta)'!R24,1,0)</f>
        <v>0</v>
      </c>
      <c r="X24" s="45">
        <f>W24+Conciliação!A27</f>
        <v>20</v>
      </c>
      <c r="Y24" s="45">
        <v>20</v>
      </c>
      <c r="Z24" s="55" t="str">
        <f>IF(X24=Y24,"",Conciliação!C27)</f>
        <v/>
      </c>
      <c r="AA24" s="55">
        <f>IF(Z24="x","x",MAX($S$4:AA23)+1)</f>
        <v>28</v>
      </c>
      <c r="AB24" s="55">
        <v>20</v>
      </c>
      <c r="AC24" s="55" t="str">
        <f t="shared" si="4"/>
        <v/>
      </c>
      <c r="AD24" s="55" t="str">
        <f t="shared" si="5"/>
        <v/>
      </c>
    </row>
    <row r="25" spans="2:30" ht="15" customHeight="1" x14ac:dyDescent="0.2">
      <c r="B25" s="56" t="str">
        <f t="shared" si="0"/>
        <v/>
      </c>
      <c r="C25" s="57" t="str">
        <f>IFERROR(VLOOKUP(B25,Conciliação!C28:L1023,2,0),"")</f>
        <v/>
      </c>
      <c r="D25" s="52" t="str">
        <f t="shared" si="1"/>
        <v/>
      </c>
      <c r="E25" s="52" t="str">
        <f>IFERROR(VLOOKUP(B25,Conciliação!C28:L1023,4,0),"")</f>
        <v/>
      </c>
      <c r="F25" s="52" t="str">
        <f>IFERROR(VLOOKUP(B25,Conciliação!C28:L1023,5,0),"")</f>
        <v/>
      </c>
      <c r="G25" s="52" t="str">
        <f>IFERROR(VLOOKUP(B25,Conciliação!C28:L1023,6,0),"")</f>
        <v/>
      </c>
      <c r="H25" s="56" t="str">
        <f>IFERROR(VLOOKUP(B25,Conciliação!C28:L1023,7,0),"")</f>
        <v/>
      </c>
      <c r="I25" s="58" t="str">
        <f>IFERROR(VLOOKUP(B25,Conciliação!C28:L1023,8,0),"")</f>
        <v/>
      </c>
      <c r="J25" s="56" t="str">
        <f>IFERROR(VLOOKUP(B25,Conciliação!C28:L1023,9,0),"")</f>
        <v/>
      </c>
      <c r="K25" s="56" t="str">
        <f>IFERROR(VLOOKUP(B25,Conciliação!C28:L1023,10,0),"")</f>
        <v/>
      </c>
      <c r="R25" s="55" t="str">
        <f>IF(Conciliação!E28='Filtro (Conta)'!$C$2,$C$2,"x")</f>
        <v>x</v>
      </c>
      <c r="S25" s="55" t="str">
        <f>IF(R25="x","x",MAX($S$4:S24)+1)</f>
        <v>x</v>
      </c>
      <c r="T25" s="55">
        <v>21</v>
      </c>
      <c r="U25" s="55" t="str">
        <f t="shared" si="2"/>
        <v/>
      </c>
      <c r="V25" s="55" t="str">
        <f t="shared" si="3"/>
        <v/>
      </c>
      <c r="W25" s="45">
        <f>IF(Conciliação!E28='Filtro (Conta)'!R25,1,0)</f>
        <v>0</v>
      </c>
      <c r="X25" s="45">
        <f>W25+Conciliação!A28</f>
        <v>21</v>
      </c>
      <c r="Y25" s="45">
        <v>21</v>
      </c>
      <c r="Z25" s="55" t="str">
        <f>IF(X25=Y25,"",Conciliação!C28)</f>
        <v/>
      </c>
      <c r="AA25" s="55">
        <f>IF(Z25="x","x",MAX($S$4:AA24)+1)</f>
        <v>29</v>
      </c>
      <c r="AB25" s="55">
        <v>21</v>
      </c>
      <c r="AC25" s="55" t="str">
        <f t="shared" si="4"/>
        <v/>
      </c>
      <c r="AD25" s="55" t="str">
        <f t="shared" si="5"/>
        <v/>
      </c>
    </row>
    <row r="26" spans="2:30" ht="15" customHeight="1" x14ac:dyDescent="0.2">
      <c r="B26" s="56" t="str">
        <f t="shared" si="0"/>
        <v/>
      </c>
      <c r="C26" s="57" t="str">
        <f>IFERROR(VLOOKUP(B26,Conciliação!C29:L1024,2,0),"")</f>
        <v/>
      </c>
      <c r="D26" s="52" t="str">
        <f t="shared" si="1"/>
        <v/>
      </c>
      <c r="E26" s="52" t="str">
        <f>IFERROR(VLOOKUP(B26,Conciliação!C29:L1024,4,0),"")</f>
        <v/>
      </c>
      <c r="F26" s="52" t="str">
        <f>IFERROR(VLOOKUP(B26,Conciliação!C29:L1024,5,0),"")</f>
        <v/>
      </c>
      <c r="G26" s="52" t="str">
        <f>IFERROR(VLOOKUP(B26,Conciliação!C29:L1024,6,0),"")</f>
        <v/>
      </c>
      <c r="H26" s="56" t="str">
        <f>IFERROR(VLOOKUP(B26,Conciliação!C29:L1024,7,0),"")</f>
        <v/>
      </c>
      <c r="I26" s="58" t="str">
        <f>IFERROR(VLOOKUP(B26,Conciliação!C29:L1024,8,0),"")</f>
        <v/>
      </c>
      <c r="J26" s="56" t="str">
        <f>IFERROR(VLOOKUP(B26,Conciliação!C29:L1024,9,0),"")</f>
        <v/>
      </c>
      <c r="K26" s="56" t="str">
        <f>IFERROR(VLOOKUP(B26,Conciliação!C29:L1024,10,0),"")</f>
        <v/>
      </c>
      <c r="R26" s="55" t="str">
        <f>IF(Conciliação!E29='Filtro (Conta)'!$C$2,$C$2,"x")</f>
        <v>x</v>
      </c>
      <c r="S26" s="55" t="str">
        <f>IF(R26="x","x",MAX($S$4:S25)+1)</f>
        <v>x</v>
      </c>
      <c r="T26" s="55">
        <v>22</v>
      </c>
      <c r="U26" s="55" t="str">
        <f t="shared" si="2"/>
        <v/>
      </c>
      <c r="V26" s="55" t="str">
        <f t="shared" si="3"/>
        <v/>
      </c>
      <c r="W26" s="45">
        <f>IF(Conciliação!E29='Filtro (Conta)'!R26,1,0)</f>
        <v>0</v>
      </c>
      <c r="X26" s="45">
        <f>W26+Conciliação!A29</f>
        <v>22</v>
      </c>
      <c r="Y26" s="45">
        <v>22</v>
      </c>
      <c r="Z26" s="55" t="str">
        <f>IF(X26=Y26,"",Conciliação!C29)</f>
        <v/>
      </c>
      <c r="AA26" s="55">
        <f>IF(Z26="x","x",MAX($S$4:AA25)+1)</f>
        <v>30</v>
      </c>
      <c r="AB26" s="55">
        <v>22</v>
      </c>
      <c r="AC26" s="55" t="str">
        <f t="shared" si="4"/>
        <v/>
      </c>
      <c r="AD26" s="55" t="str">
        <f t="shared" si="5"/>
        <v/>
      </c>
    </row>
    <row r="27" spans="2:30" ht="15" customHeight="1" x14ac:dyDescent="0.2">
      <c r="B27" s="56" t="str">
        <f t="shared" si="0"/>
        <v/>
      </c>
      <c r="C27" s="57" t="str">
        <f>IFERROR(VLOOKUP(B27,Conciliação!C30:L1025,2,0),"")</f>
        <v/>
      </c>
      <c r="D27" s="52" t="str">
        <f t="shared" si="1"/>
        <v/>
      </c>
      <c r="E27" s="52" t="str">
        <f>IFERROR(VLOOKUP(B27,Conciliação!C30:L1025,4,0),"")</f>
        <v/>
      </c>
      <c r="F27" s="52" t="str">
        <f>IFERROR(VLOOKUP(B27,Conciliação!C30:L1025,5,0),"")</f>
        <v/>
      </c>
      <c r="G27" s="52" t="str">
        <f>IFERROR(VLOOKUP(B27,Conciliação!C30:L1025,6,0),"")</f>
        <v/>
      </c>
      <c r="H27" s="56" t="str">
        <f>IFERROR(VLOOKUP(B27,Conciliação!C30:L1025,7,0),"")</f>
        <v/>
      </c>
      <c r="I27" s="58" t="str">
        <f>IFERROR(VLOOKUP(B27,Conciliação!C30:L1025,8,0),"")</f>
        <v/>
      </c>
      <c r="J27" s="56" t="str">
        <f>IFERROR(VLOOKUP(B27,Conciliação!C30:L1025,9,0),"")</f>
        <v/>
      </c>
      <c r="K27" s="56" t="str">
        <f>IFERROR(VLOOKUP(B27,Conciliação!C30:L1025,10,0),"")</f>
        <v/>
      </c>
      <c r="R27" s="55" t="str">
        <f>IF(Conciliação!E30='Filtro (Conta)'!$C$2,$C$2,"x")</f>
        <v>x</v>
      </c>
      <c r="S27" s="55" t="str">
        <f>IF(R27="x","x",MAX($S$4:S26)+1)</f>
        <v>x</v>
      </c>
      <c r="T27" s="55">
        <v>23</v>
      </c>
      <c r="U27" s="55" t="str">
        <f t="shared" si="2"/>
        <v/>
      </c>
      <c r="V27" s="55" t="str">
        <f t="shared" si="3"/>
        <v/>
      </c>
      <c r="W27" s="45">
        <f>IF(Conciliação!E30='Filtro (Conta)'!R27,1,0)</f>
        <v>0</v>
      </c>
      <c r="X27" s="45">
        <f>W27+Conciliação!A30</f>
        <v>23</v>
      </c>
      <c r="Y27" s="45">
        <v>23</v>
      </c>
      <c r="Z27" s="55" t="str">
        <f>IF(X27=Y27,"",Conciliação!C30)</f>
        <v/>
      </c>
      <c r="AA27" s="55">
        <f>IF(Z27="x","x",MAX($S$4:AA26)+1)</f>
        <v>31</v>
      </c>
      <c r="AB27" s="55">
        <v>23</v>
      </c>
      <c r="AC27" s="55" t="str">
        <f t="shared" si="4"/>
        <v/>
      </c>
      <c r="AD27" s="55" t="str">
        <f t="shared" si="5"/>
        <v/>
      </c>
    </row>
    <row r="28" spans="2:30" ht="15" customHeight="1" x14ac:dyDescent="0.2">
      <c r="B28" s="56" t="str">
        <f t="shared" si="0"/>
        <v/>
      </c>
      <c r="C28" s="57" t="str">
        <f>IFERROR(VLOOKUP(B28,Conciliação!C31:L1026,2,0),"")</f>
        <v/>
      </c>
      <c r="D28" s="52" t="str">
        <f t="shared" si="1"/>
        <v/>
      </c>
      <c r="E28" s="52" t="str">
        <f>IFERROR(VLOOKUP(B28,Conciliação!C31:L1026,4,0),"")</f>
        <v/>
      </c>
      <c r="F28" s="52" t="str">
        <f>IFERROR(VLOOKUP(B28,Conciliação!C31:L1026,5,0),"")</f>
        <v/>
      </c>
      <c r="G28" s="52" t="str">
        <f>IFERROR(VLOOKUP(B28,Conciliação!C31:L1026,6,0),"")</f>
        <v/>
      </c>
      <c r="H28" s="56" t="str">
        <f>IFERROR(VLOOKUP(B28,Conciliação!C31:L1026,7,0),"")</f>
        <v/>
      </c>
      <c r="I28" s="58" t="str">
        <f>IFERROR(VLOOKUP(B28,Conciliação!C31:L1026,8,0),"")</f>
        <v/>
      </c>
      <c r="J28" s="56" t="str">
        <f>IFERROR(VLOOKUP(B28,Conciliação!C31:L1026,9,0),"")</f>
        <v/>
      </c>
      <c r="K28" s="56" t="str">
        <f>IFERROR(VLOOKUP(B28,Conciliação!C31:L1026,10,0),"")</f>
        <v/>
      </c>
      <c r="R28" s="55" t="str">
        <f>IF(Conciliação!E31='Filtro (Conta)'!$C$2,$C$2,"x")</f>
        <v>x</v>
      </c>
      <c r="S28" s="55" t="str">
        <f>IF(R28="x","x",MAX($S$4:S27)+1)</f>
        <v>x</v>
      </c>
      <c r="T28" s="55">
        <v>24</v>
      </c>
      <c r="U28" s="55" t="str">
        <f t="shared" si="2"/>
        <v/>
      </c>
      <c r="V28" s="55" t="str">
        <f t="shared" si="3"/>
        <v/>
      </c>
      <c r="W28" s="45">
        <f>IF(Conciliação!E31='Filtro (Conta)'!R28,1,0)</f>
        <v>0</v>
      </c>
      <c r="X28" s="45">
        <f>W28+Conciliação!A31</f>
        <v>24</v>
      </c>
      <c r="Y28" s="45">
        <v>24</v>
      </c>
      <c r="Z28" s="55" t="str">
        <f>IF(X28=Y28,"",Conciliação!C31)</f>
        <v/>
      </c>
      <c r="AA28" s="55">
        <f>IF(Z28="x","x",MAX($S$4:AA27)+1)</f>
        <v>32</v>
      </c>
      <c r="AB28" s="55">
        <v>24</v>
      </c>
      <c r="AC28" s="55" t="str">
        <f t="shared" si="4"/>
        <v/>
      </c>
      <c r="AD28" s="55" t="str">
        <f t="shared" si="5"/>
        <v/>
      </c>
    </row>
    <row r="29" spans="2:30" ht="15" customHeight="1" x14ac:dyDescent="0.2">
      <c r="B29" s="56" t="str">
        <f t="shared" si="0"/>
        <v/>
      </c>
      <c r="C29" s="57" t="str">
        <f>IFERROR(VLOOKUP(B29,Conciliação!C32:L1027,2,0),"")</f>
        <v/>
      </c>
      <c r="D29" s="52" t="str">
        <f t="shared" si="1"/>
        <v/>
      </c>
      <c r="E29" s="52" t="str">
        <f>IFERROR(VLOOKUP(B29,Conciliação!C32:L1027,4,0),"")</f>
        <v/>
      </c>
      <c r="F29" s="52" t="str">
        <f>IFERROR(VLOOKUP(B29,Conciliação!C32:L1027,5,0),"")</f>
        <v/>
      </c>
      <c r="G29" s="52" t="str">
        <f>IFERROR(VLOOKUP(B29,Conciliação!C32:L1027,6,0),"")</f>
        <v/>
      </c>
      <c r="H29" s="56" t="str">
        <f>IFERROR(VLOOKUP(B29,Conciliação!C32:L1027,7,0),"")</f>
        <v/>
      </c>
      <c r="I29" s="58" t="str">
        <f>IFERROR(VLOOKUP(B29,Conciliação!C32:L1027,8,0),"")</f>
        <v/>
      </c>
      <c r="J29" s="56" t="str">
        <f>IFERROR(VLOOKUP(B29,Conciliação!C32:L1027,9,0),"")</f>
        <v/>
      </c>
      <c r="K29" s="56" t="str">
        <f>IFERROR(VLOOKUP(B29,Conciliação!C32:L1027,10,0),"")</f>
        <v/>
      </c>
      <c r="R29" s="55" t="str">
        <f>IF(Conciliação!E32='Filtro (Conta)'!$C$2,$C$2,"x")</f>
        <v>x</v>
      </c>
      <c r="S29" s="55" t="str">
        <f>IF(R29="x","x",MAX($S$4:S28)+1)</f>
        <v>x</v>
      </c>
      <c r="T29" s="55">
        <v>25</v>
      </c>
      <c r="U29" s="55" t="str">
        <f t="shared" si="2"/>
        <v/>
      </c>
      <c r="V29" s="55" t="str">
        <f t="shared" si="3"/>
        <v/>
      </c>
      <c r="W29" s="45">
        <f>IF(Conciliação!E32='Filtro (Conta)'!R29,1,0)</f>
        <v>0</v>
      </c>
      <c r="X29" s="45">
        <f>W29+Conciliação!A32</f>
        <v>25</v>
      </c>
      <c r="Y29" s="45">
        <v>25</v>
      </c>
      <c r="Z29" s="55" t="str">
        <f>IF(X29=Y29,"",Conciliação!C32)</f>
        <v/>
      </c>
      <c r="AA29" s="55">
        <f>IF(Z29="x","x",MAX($S$4:AA28)+1)</f>
        <v>33</v>
      </c>
      <c r="AB29" s="55">
        <v>25</v>
      </c>
      <c r="AC29" s="55" t="str">
        <f t="shared" si="4"/>
        <v/>
      </c>
      <c r="AD29" s="55" t="str">
        <f t="shared" si="5"/>
        <v/>
      </c>
    </row>
    <row r="30" spans="2:30" ht="15" customHeight="1" x14ac:dyDescent="0.2">
      <c r="B30" s="56" t="str">
        <f t="shared" si="0"/>
        <v/>
      </c>
      <c r="C30" s="57" t="str">
        <f>IFERROR(VLOOKUP(B30,Conciliação!C33:L1028,2,0),"")</f>
        <v/>
      </c>
      <c r="D30" s="52" t="str">
        <f t="shared" si="1"/>
        <v/>
      </c>
      <c r="E30" s="52" t="str">
        <f>IFERROR(VLOOKUP(B30,Conciliação!C33:L1028,4,0),"")</f>
        <v/>
      </c>
      <c r="F30" s="52" t="str">
        <f>IFERROR(VLOOKUP(B30,Conciliação!C33:L1028,5,0),"")</f>
        <v/>
      </c>
      <c r="G30" s="52" t="str">
        <f>IFERROR(VLOOKUP(B30,Conciliação!C33:L1028,6,0),"")</f>
        <v/>
      </c>
      <c r="H30" s="56" t="str">
        <f>IFERROR(VLOOKUP(B30,Conciliação!C33:L1028,7,0),"")</f>
        <v/>
      </c>
      <c r="I30" s="58" t="str">
        <f>IFERROR(VLOOKUP(B30,Conciliação!C33:L1028,8,0),"")</f>
        <v/>
      </c>
      <c r="J30" s="56" t="str">
        <f>IFERROR(VLOOKUP(B30,Conciliação!C33:L1028,9,0),"")</f>
        <v/>
      </c>
      <c r="K30" s="56" t="str">
        <f>IFERROR(VLOOKUP(B30,Conciliação!C33:L1028,10,0),"")</f>
        <v/>
      </c>
      <c r="R30" s="55" t="str">
        <f>IF(Conciliação!E33='Filtro (Conta)'!$C$2,$C$2,"x")</f>
        <v>x</v>
      </c>
      <c r="S30" s="55" t="str">
        <f>IF(R30="x","x",MAX($S$4:S29)+1)</f>
        <v>x</v>
      </c>
      <c r="T30" s="55">
        <v>26</v>
      </c>
      <c r="U30" s="55" t="str">
        <f t="shared" si="2"/>
        <v/>
      </c>
      <c r="V30" s="55" t="str">
        <f t="shared" si="3"/>
        <v/>
      </c>
      <c r="W30" s="45">
        <f>IF(Conciliação!E33='Filtro (Conta)'!R30,1,0)</f>
        <v>0</v>
      </c>
      <c r="X30" s="45">
        <f>W30+Conciliação!A33</f>
        <v>26</v>
      </c>
      <c r="Y30" s="45">
        <v>26</v>
      </c>
      <c r="Z30" s="55" t="str">
        <f>IF(X30=Y30,"",Conciliação!C33)</f>
        <v/>
      </c>
      <c r="AA30" s="55">
        <f>IF(Z30="x","x",MAX($S$4:AA29)+1)</f>
        <v>34</v>
      </c>
      <c r="AB30" s="55">
        <v>26</v>
      </c>
      <c r="AC30" s="55" t="str">
        <f t="shared" si="4"/>
        <v/>
      </c>
      <c r="AD30" s="55" t="str">
        <f t="shared" si="5"/>
        <v/>
      </c>
    </row>
    <row r="31" spans="2:30" ht="15" customHeight="1" x14ac:dyDescent="0.2">
      <c r="B31" s="56" t="str">
        <f t="shared" si="0"/>
        <v/>
      </c>
      <c r="C31" s="57" t="str">
        <f>IFERROR(VLOOKUP(B31,Conciliação!C34:L1029,2,0),"")</f>
        <v/>
      </c>
      <c r="D31" s="52" t="str">
        <f t="shared" si="1"/>
        <v/>
      </c>
      <c r="E31" s="52" t="str">
        <f>IFERROR(VLOOKUP(B31,Conciliação!C34:L1029,4,0),"")</f>
        <v/>
      </c>
      <c r="F31" s="52" t="str">
        <f>IFERROR(VLOOKUP(B31,Conciliação!C34:L1029,5,0),"")</f>
        <v/>
      </c>
      <c r="G31" s="52" t="str">
        <f>IFERROR(VLOOKUP(B31,Conciliação!C34:L1029,6,0),"")</f>
        <v/>
      </c>
      <c r="H31" s="56" t="str">
        <f>IFERROR(VLOOKUP(B31,Conciliação!C34:L1029,7,0),"")</f>
        <v/>
      </c>
      <c r="I31" s="58" t="str">
        <f>IFERROR(VLOOKUP(B31,Conciliação!C34:L1029,8,0),"")</f>
        <v/>
      </c>
      <c r="J31" s="56" t="str">
        <f>IFERROR(VLOOKUP(B31,Conciliação!C34:L1029,9,0),"")</f>
        <v/>
      </c>
      <c r="K31" s="56" t="str">
        <f>IFERROR(VLOOKUP(B31,Conciliação!C34:L1029,10,0),"")</f>
        <v/>
      </c>
      <c r="R31" s="55" t="str">
        <f>IF(Conciliação!E34='Filtro (Conta)'!$C$2,$C$2,"x")</f>
        <v>x</v>
      </c>
      <c r="S31" s="55" t="str">
        <f>IF(R31="x","x",MAX($S$4:S30)+1)</f>
        <v>x</v>
      </c>
      <c r="T31" s="55">
        <v>27</v>
      </c>
      <c r="U31" s="55" t="str">
        <f t="shared" si="2"/>
        <v/>
      </c>
      <c r="V31" s="55" t="str">
        <f t="shared" si="3"/>
        <v/>
      </c>
      <c r="W31" s="45">
        <f>IF(Conciliação!E34='Filtro (Conta)'!R31,1,0)</f>
        <v>0</v>
      </c>
      <c r="X31" s="45">
        <f>W31+Conciliação!A34</f>
        <v>27</v>
      </c>
      <c r="Y31" s="45">
        <v>27</v>
      </c>
      <c r="Z31" s="55" t="str">
        <f>IF(X31=Y31,"",Conciliação!C34)</f>
        <v/>
      </c>
      <c r="AA31" s="55">
        <f>IF(Z31="x","x",MAX($S$4:AA30)+1)</f>
        <v>35</v>
      </c>
      <c r="AB31" s="55">
        <v>27</v>
      </c>
      <c r="AC31" s="55" t="str">
        <f t="shared" si="4"/>
        <v/>
      </c>
      <c r="AD31" s="55" t="str">
        <f t="shared" si="5"/>
        <v/>
      </c>
    </row>
    <row r="32" spans="2:30" ht="15" customHeight="1" x14ac:dyDescent="0.2">
      <c r="B32" s="56" t="str">
        <f t="shared" si="0"/>
        <v/>
      </c>
      <c r="C32" s="57" t="str">
        <f>IFERROR(VLOOKUP(B32,Conciliação!C35:L1030,2,0),"")</f>
        <v/>
      </c>
      <c r="D32" s="52" t="str">
        <f t="shared" si="1"/>
        <v/>
      </c>
      <c r="E32" s="52" t="str">
        <f>IFERROR(VLOOKUP(B32,Conciliação!C35:L1030,4,0),"")</f>
        <v/>
      </c>
      <c r="F32" s="52" t="str">
        <f>IFERROR(VLOOKUP(B32,Conciliação!C35:L1030,5,0),"")</f>
        <v/>
      </c>
      <c r="G32" s="52" t="str">
        <f>IFERROR(VLOOKUP(B32,Conciliação!C35:L1030,6,0),"")</f>
        <v/>
      </c>
      <c r="H32" s="56" t="str">
        <f>IFERROR(VLOOKUP(B32,Conciliação!C35:L1030,7,0),"")</f>
        <v/>
      </c>
      <c r="I32" s="58" t="str">
        <f>IFERROR(VLOOKUP(B32,Conciliação!C35:L1030,8,0),"")</f>
        <v/>
      </c>
      <c r="J32" s="56" t="str">
        <f>IFERROR(VLOOKUP(B32,Conciliação!C35:L1030,9,0),"")</f>
        <v/>
      </c>
      <c r="K32" s="56" t="str">
        <f>IFERROR(VLOOKUP(B32,Conciliação!C35:L1030,10,0),"")</f>
        <v/>
      </c>
      <c r="R32" s="55" t="str">
        <f>IF(Conciliação!E35='Filtro (Conta)'!$C$2,$C$2,"x")</f>
        <v>x</v>
      </c>
      <c r="S32" s="55" t="str">
        <f>IF(R32="x","x",MAX($S$4:S31)+1)</f>
        <v>x</v>
      </c>
      <c r="T32" s="55">
        <v>28</v>
      </c>
      <c r="U32" s="55" t="str">
        <f t="shared" si="2"/>
        <v/>
      </c>
      <c r="V32" s="55" t="str">
        <f t="shared" si="3"/>
        <v/>
      </c>
      <c r="W32" s="45">
        <f>IF(Conciliação!E35='Filtro (Conta)'!R32,1,0)</f>
        <v>0</v>
      </c>
      <c r="X32" s="45">
        <f>W32+Conciliação!A35</f>
        <v>28</v>
      </c>
      <c r="Y32" s="45">
        <v>28</v>
      </c>
      <c r="Z32" s="55" t="str">
        <f>IF(X32=Y32,"",Conciliação!C35)</f>
        <v/>
      </c>
      <c r="AA32" s="55">
        <f>IF(Z32="x","x",MAX($S$4:AA31)+1)</f>
        <v>36</v>
      </c>
      <c r="AB32" s="55">
        <v>28</v>
      </c>
      <c r="AC32" s="55" t="str">
        <f t="shared" si="4"/>
        <v/>
      </c>
      <c r="AD32" s="55" t="str">
        <f t="shared" si="5"/>
        <v/>
      </c>
    </row>
    <row r="33" spans="2:30" ht="15" customHeight="1" x14ac:dyDescent="0.2">
      <c r="B33" s="56" t="str">
        <f t="shared" si="0"/>
        <v/>
      </c>
      <c r="C33" s="57" t="str">
        <f>IFERROR(VLOOKUP(B33,Conciliação!C36:L1031,2,0),"")</f>
        <v/>
      </c>
      <c r="D33" s="52" t="str">
        <f t="shared" si="1"/>
        <v/>
      </c>
      <c r="E33" s="52" t="str">
        <f>IFERROR(VLOOKUP(B33,Conciliação!C36:L1031,4,0),"")</f>
        <v/>
      </c>
      <c r="F33" s="52" t="str">
        <f>IFERROR(VLOOKUP(B33,Conciliação!C36:L1031,5,0),"")</f>
        <v/>
      </c>
      <c r="G33" s="52" t="str">
        <f>IFERROR(VLOOKUP(B33,Conciliação!C36:L1031,6,0),"")</f>
        <v/>
      </c>
      <c r="H33" s="56" t="str">
        <f>IFERROR(VLOOKUP(B33,Conciliação!C36:L1031,7,0),"")</f>
        <v/>
      </c>
      <c r="I33" s="58" t="str">
        <f>IFERROR(VLOOKUP(B33,Conciliação!C36:L1031,8,0),"")</f>
        <v/>
      </c>
      <c r="J33" s="56" t="str">
        <f>IFERROR(VLOOKUP(B33,Conciliação!C36:L1031,9,0),"")</f>
        <v/>
      </c>
      <c r="K33" s="56" t="str">
        <f>IFERROR(VLOOKUP(B33,Conciliação!C36:L1031,10,0),"")</f>
        <v/>
      </c>
      <c r="R33" s="55" t="str">
        <f>IF(Conciliação!E36='Filtro (Conta)'!$C$2,$C$2,"x")</f>
        <v>x</v>
      </c>
      <c r="S33" s="55" t="str">
        <f>IF(R33="x","x",MAX($S$4:S32)+1)</f>
        <v>x</v>
      </c>
      <c r="T33" s="55">
        <v>29</v>
      </c>
      <c r="U33" s="55" t="str">
        <f t="shared" si="2"/>
        <v/>
      </c>
      <c r="V33" s="55" t="str">
        <f t="shared" si="3"/>
        <v/>
      </c>
      <c r="W33" s="45">
        <f>IF(Conciliação!E36='Filtro (Conta)'!R33,1,0)</f>
        <v>0</v>
      </c>
      <c r="X33" s="45">
        <f>W33+Conciliação!A36</f>
        <v>29</v>
      </c>
      <c r="Y33" s="45">
        <v>29</v>
      </c>
      <c r="Z33" s="55" t="str">
        <f>IF(X33=Y33,"",Conciliação!C36)</f>
        <v/>
      </c>
      <c r="AA33" s="55">
        <f>IF(Z33="x","x",MAX($S$4:AA32)+1)</f>
        <v>37</v>
      </c>
      <c r="AB33" s="55">
        <v>29</v>
      </c>
      <c r="AC33" s="55" t="str">
        <f t="shared" si="4"/>
        <v/>
      </c>
      <c r="AD33" s="55" t="str">
        <f t="shared" si="5"/>
        <v/>
      </c>
    </row>
    <row r="34" spans="2:30" ht="15" customHeight="1" x14ac:dyDescent="0.2">
      <c r="B34" s="56" t="str">
        <f t="shared" si="0"/>
        <v/>
      </c>
      <c r="C34" s="57" t="str">
        <f>IFERROR(VLOOKUP(B34,Conciliação!C37:L1032,2,0),"")</f>
        <v/>
      </c>
      <c r="D34" s="52" t="str">
        <f t="shared" si="1"/>
        <v/>
      </c>
      <c r="E34" s="52" t="str">
        <f>IFERROR(VLOOKUP(B34,Conciliação!C37:L1032,4,0),"")</f>
        <v/>
      </c>
      <c r="F34" s="52" t="str">
        <f>IFERROR(VLOOKUP(B34,Conciliação!C37:L1032,5,0),"")</f>
        <v/>
      </c>
      <c r="G34" s="52" t="str">
        <f>IFERROR(VLOOKUP(B34,Conciliação!C37:L1032,6,0),"")</f>
        <v/>
      </c>
      <c r="H34" s="56" t="str">
        <f>IFERROR(VLOOKUP(B34,Conciliação!C37:L1032,7,0),"")</f>
        <v/>
      </c>
      <c r="I34" s="58" t="str">
        <f>IFERROR(VLOOKUP(B34,Conciliação!C37:L1032,8,0),"")</f>
        <v/>
      </c>
      <c r="J34" s="56" t="str">
        <f>IFERROR(VLOOKUP(B34,Conciliação!C37:L1032,9,0),"")</f>
        <v/>
      </c>
      <c r="K34" s="56" t="str">
        <f>IFERROR(VLOOKUP(B34,Conciliação!C37:L1032,10,0),"")</f>
        <v/>
      </c>
      <c r="R34" s="55" t="str">
        <f>IF(Conciliação!E37='Filtro (Conta)'!$C$2,$C$2,"x")</f>
        <v>x</v>
      </c>
      <c r="S34" s="55" t="str">
        <f>IF(R34="x","x",MAX($S$4:S33)+1)</f>
        <v>x</v>
      </c>
      <c r="T34" s="55">
        <v>30</v>
      </c>
      <c r="U34" s="55" t="str">
        <f t="shared" si="2"/>
        <v/>
      </c>
      <c r="V34" s="55" t="str">
        <f t="shared" si="3"/>
        <v/>
      </c>
      <c r="W34" s="45">
        <f>IF(Conciliação!E37='Filtro (Conta)'!R34,1,0)</f>
        <v>0</v>
      </c>
      <c r="X34" s="45">
        <f>W34+Conciliação!A37</f>
        <v>30</v>
      </c>
      <c r="Y34" s="45">
        <v>30</v>
      </c>
      <c r="Z34" s="55" t="str">
        <f>IF(X34=Y34,"",Conciliação!C37)</f>
        <v/>
      </c>
      <c r="AA34" s="55">
        <f>IF(Z34="x","x",MAX($S$4:AA33)+1)</f>
        <v>38</v>
      </c>
      <c r="AB34" s="55">
        <v>30</v>
      </c>
      <c r="AC34" s="55" t="str">
        <f t="shared" si="4"/>
        <v/>
      </c>
      <c r="AD34" s="55" t="str">
        <f t="shared" si="5"/>
        <v/>
      </c>
    </row>
    <row r="35" spans="2:30" ht="15" customHeight="1" x14ac:dyDescent="0.2">
      <c r="B35" s="56" t="str">
        <f t="shared" si="0"/>
        <v/>
      </c>
      <c r="C35" s="57" t="str">
        <f>IFERROR(VLOOKUP(B35,Conciliação!C38:L1033,2,0),"")</f>
        <v/>
      </c>
      <c r="D35" s="52" t="str">
        <f t="shared" si="1"/>
        <v/>
      </c>
      <c r="E35" s="52" t="str">
        <f>IFERROR(VLOOKUP(B35,Conciliação!C38:L1033,4,0),"")</f>
        <v/>
      </c>
      <c r="F35" s="52" t="str">
        <f>IFERROR(VLOOKUP(B35,Conciliação!C38:L1033,5,0),"")</f>
        <v/>
      </c>
      <c r="G35" s="52" t="str">
        <f>IFERROR(VLOOKUP(B35,Conciliação!C38:L1033,6,0),"")</f>
        <v/>
      </c>
      <c r="H35" s="56" t="str">
        <f>IFERROR(VLOOKUP(B35,Conciliação!C38:L1033,7,0),"")</f>
        <v/>
      </c>
      <c r="I35" s="58" t="str">
        <f>IFERROR(VLOOKUP(B35,Conciliação!C38:L1033,8,0),"")</f>
        <v/>
      </c>
      <c r="J35" s="56" t="str">
        <f>IFERROR(VLOOKUP(B35,Conciliação!C38:L1033,9,0),"")</f>
        <v/>
      </c>
      <c r="K35" s="56" t="str">
        <f>IFERROR(VLOOKUP(B35,Conciliação!C38:L1033,10,0),"")</f>
        <v/>
      </c>
      <c r="R35" s="55" t="str">
        <f>IF(Conciliação!E38='Filtro (Conta)'!$C$2,$C$2,"x")</f>
        <v>x</v>
      </c>
      <c r="S35" s="55" t="str">
        <f>IF(R35="x","x",MAX($S$4:S34)+1)</f>
        <v>x</v>
      </c>
      <c r="T35" s="55">
        <v>31</v>
      </c>
      <c r="U35" s="55" t="str">
        <f t="shared" si="2"/>
        <v/>
      </c>
      <c r="V35" s="55" t="str">
        <f t="shared" si="3"/>
        <v/>
      </c>
      <c r="W35" s="45">
        <f>IF(Conciliação!E38='Filtro (Conta)'!R35,1,0)</f>
        <v>0</v>
      </c>
      <c r="X35" s="45">
        <f>W35+Conciliação!A38</f>
        <v>31</v>
      </c>
      <c r="Y35" s="45">
        <v>31</v>
      </c>
      <c r="Z35" s="55" t="str">
        <f>IF(X35=Y35,"",Conciliação!C38)</f>
        <v/>
      </c>
      <c r="AA35" s="55">
        <f>IF(Z35="x","x",MAX($S$4:AA34)+1)</f>
        <v>39</v>
      </c>
      <c r="AB35" s="55">
        <v>31</v>
      </c>
      <c r="AC35" s="55" t="str">
        <f t="shared" si="4"/>
        <v/>
      </c>
      <c r="AD35" s="55" t="str">
        <f t="shared" si="5"/>
        <v/>
      </c>
    </row>
    <row r="36" spans="2:30" ht="15" customHeight="1" x14ac:dyDescent="0.2">
      <c r="B36" s="56" t="str">
        <f t="shared" si="0"/>
        <v/>
      </c>
      <c r="C36" s="57" t="str">
        <f>IFERROR(VLOOKUP(B36,Conciliação!C39:L1034,2,0),"")</f>
        <v/>
      </c>
      <c r="D36" s="52" t="str">
        <f t="shared" si="1"/>
        <v/>
      </c>
      <c r="E36" s="52" t="str">
        <f>IFERROR(VLOOKUP(B36,Conciliação!C39:L1034,4,0),"")</f>
        <v/>
      </c>
      <c r="F36" s="52" t="str">
        <f>IFERROR(VLOOKUP(B36,Conciliação!C39:L1034,5,0),"")</f>
        <v/>
      </c>
      <c r="G36" s="52" t="str">
        <f>IFERROR(VLOOKUP(B36,Conciliação!C39:L1034,6,0),"")</f>
        <v/>
      </c>
      <c r="H36" s="56" t="str">
        <f>IFERROR(VLOOKUP(B36,Conciliação!C39:L1034,7,0),"")</f>
        <v/>
      </c>
      <c r="I36" s="58" t="str">
        <f>IFERROR(VLOOKUP(B36,Conciliação!C39:L1034,8,0),"")</f>
        <v/>
      </c>
      <c r="J36" s="56" t="str">
        <f>IFERROR(VLOOKUP(B36,Conciliação!C39:L1034,9,0),"")</f>
        <v/>
      </c>
      <c r="K36" s="56" t="str">
        <f>IFERROR(VLOOKUP(B36,Conciliação!C39:L1034,10,0),"")</f>
        <v/>
      </c>
      <c r="R36" s="55" t="str">
        <f>IF(Conciliação!E39='Filtro (Conta)'!$C$2,$C$2,"x")</f>
        <v>x</v>
      </c>
      <c r="S36" s="55" t="str">
        <f>IF(R36="x","x",MAX($S$4:S35)+1)</f>
        <v>x</v>
      </c>
      <c r="T36" s="55">
        <v>32</v>
      </c>
      <c r="U36" s="55" t="str">
        <f t="shared" si="2"/>
        <v/>
      </c>
      <c r="V36" s="55" t="str">
        <f t="shared" si="3"/>
        <v/>
      </c>
      <c r="W36" s="45">
        <f>IF(Conciliação!E39='Filtro (Conta)'!R36,1,0)</f>
        <v>0</v>
      </c>
      <c r="X36" s="45">
        <f>W36+Conciliação!A39</f>
        <v>32</v>
      </c>
      <c r="Y36" s="45">
        <v>32</v>
      </c>
      <c r="Z36" s="55" t="str">
        <f>IF(X36=Y36,"",Conciliação!C39)</f>
        <v/>
      </c>
      <c r="AA36" s="55">
        <f>IF(Z36="x","x",MAX($S$4:AA35)+1)</f>
        <v>40</v>
      </c>
      <c r="AB36" s="55">
        <v>32</v>
      </c>
      <c r="AC36" s="55" t="str">
        <f t="shared" si="4"/>
        <v/>
      </c>
      <c r="AD36" s="55" t="str">
        <f t="shared" si="5"/>
        <v/>
      </c>
    </row>
    <row r="37" spans="2:30" ht="15" customHeight="1" x14ac:dyDescent="0.2">
      <c r="B37" s="56" t="str">
        <f t="shared" si="0"/>
        <v/>
      </c>
      <c r="C37" s="57" t="str">
        <f>IFERROR(VLOOKUP(B37,Conciliação!C40:L1035,2,0),"")</f>
        <v/>
      </c>
      <c r="D37" s="52" t="str">
        <f t="shared" si="1"/>
        <v/>
      </c>
      <c r="E37" s="52" t="str">
        <f>IFERROR(VLOOKUP(B37,Conciliação!C40:L1035,4,0),"")</f>
        <v/>
      </c>
      <c r="F37" s="52" t="str">
        <f>IFERROR(VLOOKUP(B37,Conciliação!C40:L1035,5,0),"")</f>
        <v/>
      </c>
      <c r="G37" s="52" t="str">
        <f>IFERROR(VLOOKUP(B37,Conciliação!C40:L1035,6,0),"")</f>
        <v/>
      </c>
      <c r="H37" s="56" t="str">
        <f>IFERROR(VLOOKUP(B37,Conciliação!C40:L1035,7,0),"")</f>
        <v/>
      </c>
      <c r="I37" s="58" t="str">
        <f>IFERROR(VLOOKUP(B37,Conciliação!C40:L1035,8,0),"")</f>
        <v/>
      </c>
      <c r="J37" s="56" t="str">
        <f>IFERROR(VLOOKUP(B37,Conciliação!C40:L1035,9,0),"")</f>
        <v/>
      </c>
      <c r="K37" s="56" t="str">
        <f>IFERROR(VLOOKUP(B37,Conciliação!C40:L1035,10,0),"")</f>
        <v/>
      </c>
      <c r="R37" s="55" t="str">
        <f>IF(Conciliação!E40='Filtro (Conta)'!$C$2,$C$2,"x")</f>
        <v>x</v>
      </c>
      <c r="S37" s="55" t="str">
        <f>IF(R37="x","x",MAX($S$4:S36)+1)</f>
        <v>x</v>
      </c>
      <c r="T37" s="55">
        <v>33</v>
      </c>
      <c r="U37" s="55" t="str">
        <f t="shared" si="2"/>
        <v/>
      </c>
      <c r="V37" s="55" t="str">
        <f t="shared" si="3"/>
        <v/>
      </c>
      <c r="W37" s="45">
        <f>IF(Conciliação!E40='Filtro (Conta)'!R37,1,0)</f>
        <v>0</v>
      </c>
      <c r="X37" s="45">
        <f>W37+Conciliação!A40</f>
        <v>33</v>
      </c>
      <c r="Y37" s="45">
        <v>33</v>
      </c>
      <c r="Z37" s="55" t="str">
        <f>IF(X37=Y37,"",Conciliação!C40)</f>
        <v/>
      </c>
      <c r="AA37" s="55">
        <f>IF(Z37="x","x",MAX($S$4:AA36)+1)</f>
        <v>41</v>
      </c>
      <c r="AB37" s="55">
        <v>33</v>
      </c>
      <c r="AC37" s="55" t="str">
        <f t="shared" si="4"/>
        <v/>
      </c>
      <c r="AD37" s="55" t="str">
        <f t="shared" si="5"/>
        <v/>
      </c>
    </row>
    <row r="38" spans="2:30" ht="15" customHeight="1" x14ac:dyDescent="0.2">
      <c r="B38" s="56" t="str">
        <f t="shared" si="0"/>
        <v/>
      </c>
      <c r="C38" s="57" t="str">
        <f>IFERROR(VLOOKUP(B38,Conciliação!C41:L1036,2,0),"")</f>
        <v/>
      </c>
      <c r="D38" s="52" t="str">
        <f t="shared" si="1"/>
        <v/>
      </c>
      <c r="E38" s="52" t="str">
        <f>IFERROR(VLOOKUP(B38,Conciliação!C41:L1036,4,0),"")</f>
        <v/>
      </c>
      <c r="F38" s="52" t="str">
        <f>IFERROR(VLOOKUP(B38,Conciliação!C41:L1036,5,0),"")</f>
        <v/>
      </c>
      <c r="G38" s="52" t="str">
        <f>IFERROR(VLOOKUP(B38,Conciliação!C41:L1036,6,0),"")</f>
        <v/>
      </c>
      <c r="H38" s="56" t="str">
        <f>IFERROR(VLOOKUP(B38,Conciliação!C41:L1036,7,0),"")</f>
        <v/>
      </c>
      <c r="I38" s="58" t="str">
        <f>IFERROR(VLOOKUP(B38,Conciliação!C41:L1036,8,0),"")</f>
        <v/>
      </c>
      <c r="J38" s="56" t="str">
        <f>IFERROR(VLOOKUP(B38,Conciliação!C41:L1036,9,0),"")</f>
        <v/>
      </c>
      <c r="K38" s="56" t="str">
        <f>IFERROR(VLOOKUP(B38,Conciliação!C41:L1036,10,0),"")</f>
        <v/>
      </c>
      <c r="R38" s="55" t="str">
        <f>IF(Conciliação!E41='Filtro (Conta)'!$C$2,$C$2,"x")</f>
        <v>x</v>
      </c>
      <c r="S38" s="55" t="str">
        <f>IF(R38="x","x",MAX($S$4:S37)+1)</f>
        <v>x</v>
      </c>
      <c r="T38" s="55">
        <v>34</v>
      </c>
      <c r="U38" s="55" t="str">
        <f t="shared" si="2"/>
        <v/>
      </c>
      <c r="V38" s="55" t="str">
        <f t="shared" si="3"/>
        <v/>
      </c>
      <c r="W38" s="45">
        <f>IF(Conciliação!E41='Filtro (Conta)'!R38,1,0)</f>
        <v>0</v>
      </c>
      <c r="X38" s="45">
        <f>W38+Conciliação!A41</f>
        <v>34</v>
      </c>
      <c r="Y38" s="45">
        <v>34</v>
      </c>
      <c r="Z38" s="55" t="str">
        <f>IF(X38=Y38,"",Conciliação!C41)</f>
        <v/>
      </c>
      <c r="AA38" s="55">
        <f>IF(Z38="x","x",MAX($S$4:AA37)+1)</f>
        <v>42</v>
      </c>
      <c r="AB38" s="55">
        <v>34</v>
      </c>
      <c r="AC38" s="55" t="str">
        <f t="shared" si="4"/>
        <v/>
      </c>
      <c r="AD38" s="55" t="str">
        <f t="shared" si="5"/>
        <v/>
      </c>
    </row>
    <row r="39" spans="2:30" ht="15" customHeight="1" x14ac:dyDescent="0.2">
      <c r="B39" s="56" t="str">
        <f t="shared" si="0"/>
        <v/>
      </c>
      <c r="C39" s="57" t="str">
        <f>IFERROR(VLOOKUP(B39,Conciliação!C42:L1037,2,0),"")</f>
        <v/>
      </c>
      <c r="D39" s="52" t="str">
        <f t="shared" si="1"/>
        <v/>
      </c>
      <c r="E39" s="52" t="str">
        <f>IFERROR(VLOOKUP(B39,Conciliação!C42:L1037,4,0),"")</f>
        <v/>
      </c>
      <c r="F39" s="52" t="str">
        <f>IFERROR(VLOOKUP(B39,Conciliação!C42:L1037,5,0),"")</f>
        <v/>
      </c>
      <c r="G39" s="52" t="str">
        <f>IFERROR(VLOOKUP(B39,Conciliação!C42:L1037,6,0),"")</f>
        <v/>
      </c>
      <c r="H39" s="56" t="str">
        <f>IFERROR(VLOOKUP(B39,Conciliação!C42:L1037,7,0),"")</f>
        <v/>
      </c>
      <c r="I39" s="58" t="str">
        <f>IFERROR(VLOOKUP(B39,Conciliação!C42:L1037,8,0),"")</f>
        <v/>
      </c>
      <c r="J39" s="56" t="str">
        <f>IFERROR(VLOOKUP(B39,Conciliação!C42:L1037,9,0),"")</f>
        <v/>
      </c>
      <c r="K39" s="56" t="str">
        <f>IFERROR(VLOOKUP(B39,Conciliação!C42:L1037,10,0),"")</f>
        <v/>
      </c>
      <c r="R39" s="55" t="str">
        <f>IF(Conciliação!E42='Filtro (Conta)'!$C$2,$C$2,"x")</f>
        <v>x</v>
      </c>
      <c r="S39" s="55" t="str">
        <f>IF(R39="x","x",MAX($S$4:S38)+1)</f>
        <v>x</v>
      </c>
      <c r="T39" s="55">
        <v>35</v>
      </c>
      <c r="U39" s="55" t="str">
        <f t="shared" si="2"/>
        <v/>
      </c>
      <c r="V39" s="55" t="str">
        <f t="shared" si="3"/>
        <v/>
      </c>
      <c r="W39" s="45">
        <f>IF(Conciliação!E42='Filtro (Conta)'!R39,1,0)</f>
        <v>0</v>
      </c>
      <c r="X39" s="45">
        <f>W39+Conciliação!A42</f>
        <v>35</v>
      </c>
      <c r="Y39" s="45">
        <v>35</v>
      </c>
      <c r="Z39" s="55" t="str">
        <f>IF(X39=Y39,"",Conciliação!C42)</f>
        <v/>
      </c>
      <c r="AA39" s="55">
        <f>IF(Z39="x","x",MAX($S$4:AA38)+1)</f>
        <v>43</v>
      </c>
      <c r="AB39" s="55">
        <v>35</v>
      </c>
      <c r="AC39" s="55" t="str">
        <f t="shared" si="4"/>
        <v/>
      </c>
      <c r="AD39" s="55" t="str">
        <f t="shared" si="5"/>
        <v/>
      </c>
    </row>
    <row r="40" spans="2:30" ht="15" customHeight="1" x14ac:dyDescent="0.2">
      <c r="B40" s="56" t="str">
        <f t="shared" si="0"/>
        <v/>
      </c>
      <c r="C40" s="57" t="str">
        <f>IFERROR(VLOOKUP(B40,Conciliação!C43:L1038,2,0),"")</f>
        <v/>
      </c>
      <c r="D40" s="52" t="str">
        <f t="shared" si="1"/>
        <v/>
      </c>
      <c r="E40" s="52" t="str">
        <f>IFERROR(VLOOKUP(B40,Conciliação!C43:L1038,4,0),"")</f>
        <v/>
      </c>
      <c r="F40" s="52" t="str">
        <f>IFERROR(VLOOKUP(B40,Conciliação!C43:L1038,5,0),"")</f>
        <v/>
      </c>
      <c r="G40" s="52" t="str">
        <f>IFERROR(VLOOKUP(B40,Conciliação!C43:L1038,6,0),"")</f>
        <v/>
      </c>
      <c r="H40" s="56" t="str">
        <f>IFERROR(VLOOKUP(B40,Conciliação!C43:L1038,7,0),"")</f>
        <v/>
      </c>
      <c r="I40" s="58" t="str">
        <f>IFERROR(VLOOKUP(B40,Conciliação!C43:L1038,8,0),"")</f>
        <v/>
      </c>
      <c r="J40" s="56" t="str">
        <f>IFERROR(VLOOKUP(B40,Conciliação!C43:L1038,9,0),"")</f>
        <v/>
      </c>
      <c r="K40" s="56" t="str">
        <f>IFERROR(VLOOKUP(B40,Conciliação!C43:L1038,10,0),"")</f>
        <v/>
      </c>
      <c r="R40" s="55" t="str">
        <f>IF(Conciliação!E43='Filtro (Conta)'!$C$2,$C$2,"x")</f>
        <v>x</v>
      </c>
      <c r="S40" s="55" t="str">
        <f>IF(R40="x","x",MAX($S$4:S39)+1)</f>
        <v>x</v>
      </c>
      <c r="T40" s="55">
        <v>36</v>
      </c>
      <c r="U40" s="55" t="str">
        <f t="shared" si="2"/>
        <v/>
      </c>
      <c r="V40" s="55" t="str">
        <f t="shared" si="3"/>
        <v/>
      </c>
      <c r="W40" s="45">
        <f>IF(Conciliação!E43='Filtro (Conta)'!R40,1,0)</f>
        <v>0</v>
      </c>
      <c r="X40" s="45">
        <f>W40+Conciliação!A43</f>
        <v>36</v>
      </c>
      <c r="Y40" s="45">
        <v>36</v>
      </c>
      <c r="Z40" s="55" t="str">
        <f>IF(X40=Y40,"",Conciliação!C43)</f>
        <v/>
      </c>
      <c r="AA40" s="55">
        <f>IF(Z40="x","x",MAX($S$4:AA39)+1)</f>
        <v>44</v>
      </c>
      <c r="AB40" s="55">
        <v>36</v>
      </c>
      <c r="AC40" s="55" t="str">
        <f t="shared" si="4"/>
        <v/>
      </c>
      <c r="AD40" s="55" t="str">
        <f t="shared" si="5"/>
        <v/>
      </c>
    </row>
    <row r="41" spans="2:30" ht="15" customHeight="1" x14ac:dyDescent="0.2">
      <c r="B41" s="56" t="str">
        <f t="shared" si="0"/>
        <v/>
      </c>
      <c r="C41" s="57" t="str">
        <f>IFERROR(VLOOKUP(B41,Conciliação!C44:L1039,2,0),"")</f>
        <v/>
      </c>
      <c r="D41" s="52" t="str">
        <f t="shared" si="1"/>
        <v/>
      </c>
      <c r="E41" s="52" t="str">
        <f>IFERROR(VLOOKUP(B41,Conciliação!C44:L1039,4,0),"")</f>
        <v/>
      </c>
      <c r="F41" s="52" t="str">
        <f>IFERROR(VLOOKUP(B41,Conciliação!C44:L1039,5,0),"")</f>
        <v/>
      </c>
      <c r="G41" s="52" t="str">
        <f>IFERROR(VLOOKUP(B41,Conciliação!C44:L1039,6,0),"")</f>
        <v/>
      </c>
      <c r="H41" s="56" t="str">
        <f>IFERROR(VLOOKUP(B41,Conciliação!C44:L1039,7,0),"")</f>
        <v/>
      </c>
      <c r="I41" s="58" t="str">
        <f>IFERROR(VLOOKUP(B41,Conciliação!C44:L1039,8,0),"")</f>
        <v/>
      </c>
      <c r="J41" s="56" t="str">
        <f>IFERROR(VLOOKUP(B41,Conciliação!C44:L1039,9,0),"")</f>
        <v/>
      </c>
      <c r="K41" s="56" t="str">
        <f>IFERROR(VLOOKUP(B41,Conciliação!C44:L1039,10,0),"")</f>
        <v/>
      </c>
      <c r="R41" s="55" t="str">
        <f>IF(Conciliação!E44='Filtro (Conta)'!$C$2,$C$2,"x")</f>
        <v>x</v>
      </c>
      <c r="S41" s="55" t="str">
        <f>IF(R41="x","x",MAX($S$4:S40)+1)</f>
        <v>x</v>
      </c>
      <c r="T41" s="55">
        <v>37</v>
      </c>
      <c r="U41" s="55" t="str">
        <f t="shared" si="2"/>
        <v/>
      </c>
      <c r="V41" s="55" t="str">
        <f t="shared" si="3"/>
        <v/>
      </c>
      <c r="W41" s="45">
        <f>IF(Conciliação!E44='Filtro (Conta)'!R41,1,0)</f>
        <v>0</v>
      </c>
      <c r="X41" s="45">
        <f>W41+Conciliação!A44</f>
        <v>37</v>
      </c>
      <c r="Y41" s="45">
        <v>37</v>
      </c>
      <c r="Z41" s="55" t="str">
        <f>IF(X41=Y41,"",Conciliação!C44)</f>
        <v/>
      </c>
      <c r="AA41" s="55">
        <f>IF(Z41="x","x",MAX($S$4:AA40)+1)</f>
        <v>45</v>
      </c>
      <c r="AB41" s="55">
        <v>37</v>
      </c>
      <c r="AC41" s="55" t="str">
        <f t="shared" si="4"/>
        <v/>
      </c>
      <c r="AD41" s="55" t="str">
        <f t="shared" si="5"/>
        <v/>
      </c>
    </row>
    <row r="42" spans="2:30" ht="15" customHeight="1" x14ac:dyDescent="0.2">
      <c r="B42" s="56" t="str">
        <f t="shared" si="0"/>
        <v/>
      </c>
      <c r="C42" s="57" t="str">
        <f>IFERROR(VLOOKUP(B42,Conciliação!C45:L1040,2,0),"")</f>
        <v/>
      </c>
      <c r="D42" s="52" t="str">
        <f t="shared" si="1"/>
        <v/>
      </c>
      <c r="E42" s="52" t="str">
        <f>IFERROR(VLOOKUP(B42,Conciliação!C45:L1040,4,0),"")</f>
        <v/>
      </c>
      <c r="F42" s="52" t="str">
        <f>IFERROR(VLOOKUP(B42,Conciliação!C45:L1040,5,0),"")</f>
        <v/>
      </c>
      <c r="G42" s="52" t="str">
        <f>IFERROR(VLOOKUP(B42,Conciliação!C45:L1040,6,0),"")</f>
        <v/>
      </c>
      <c r="H42" s="56" t="str">
        <f>IFERROR(VLOOKUP(B42,Conciliação!C45:L1040,7,0),"")</f>
        <v/>
      </c>
      <c r="I42" s="58" t="str">
        <f>IFERROR(VLOOKUP(B42,Conciliação!C45:L1040,8,0),"")</f>
        <v/>
      </c>
      <c r="J42" s="56" t="str">
        <f>IFERROR(VLOOKUP(B42,Conciliação!C45:L1040,9,0),"")</f>
        <v/>
      </c>
      <c r="K42" s="56" t="str">
        <f>IFERROR(VLOOKUP(B42,Conciliação!C45:L1040,10,0),"")</f>
        <v/>
      </c>
      <c r="R42" s="55" t="str">
        <f>IF(Conciliação!E45='Filtro (Conta)'!$C$2,$C$2,"x")</f>
        <v>x</v>
      </c>
      <c r="S42" s="55" t="str">
        <f>IF(R42="x","x",MAX($S$4:S41)+1)</f>
        <v>x</v>
      </c>
      <c r="T42" s="55">
        <v>38</v>
      </c>
      <c r="U42" s="55" t="str">
        <f t="shared" si="2"/>
        <v/>
      </c>
      <c r="V42" s="55" t="str">
        <f t="shared" si="3"/>
        <v/>
      </c>
      <c r="W42" s="45">
        <f>IF(Conciliação!E45='Filtro (Conta)'!R42,1,0)</f>
        <v>0</v>
      </c>
      <c r="X42" s="45">
        <f>W42+Conciliação!A45</f>
        <v>38</v>
      </c>
      <c r="Y42" s="45">
        <v>38</v>
      </c>
      <c r="Z42" s="55" t="str">
        <f>IF(X42=Y42,"",Conciliação!C45)</f>
        <v/>
      </c>
      <c r="AA42" s="55">
        <f>IF(Z42="x","x",MAX($S$4:AA41)+1)</f>
        <v>46</v>
      </c>
      <c r="AB42" s="55">
        <v>38</v>
      </c>
      <c r="AC42" s="55" t="str">
        <f t="shared" si="4"/>
        <v/>
      </c>
      <c r="AD42" s="55" t="str">
        <f t="shared" si="5"/>
        <v/>
      </c>
    </row>
    <row r="43" spans="2:30" ht="15" customHeight="1" x14ac:dyDescent="0.2">
      <c r="B43" s="56" t="str">
        <f t="shared" si="0"/>
        <v/>
      </c>
      <c r="C43" s="57" t="str">
        <f>IFERROR(VLOOKUP(B43,Conciliação!C46:L1041,2,0),"")</f>
        <v/>
      </c>
      <c r="D43" s="52" t="str">
        <f t="shared" si="1"/>
        <v/>
      </c>
      <c r="E43" s="52" t="str">
        <f>IFERROR(VLOOKUP(B43,Conciliação!C46:L1041,4,0),"")</f>
        <v/>
      </c>
      <c r="F43" s="52" t="str">
        <f>IFERROR(VLOOKUP(B43,Conciliação!C46:L1041,5,0),"")</f>
        <v/>
      </c>
      <c r="G43" s="52" t="str">
        <f>IFERROR(VLOOKUP(B43,Conciliação!C46:L1041,6,0),"")</f>
        <v/>
      </c>
      <c r="H43" s="56" t="str">
        <f>IFERROR(VLOOKUP(B43,Conciliação!C46:L1041,7,0),"")</f>
        <v/>
      </c>
      <c r="I43" s="58" t="str">
        <f>IFERROR(VLOOKUP(B43,Conciliação!C46:L1041,8,0),"")</f>
        <v/>
      </c>
      <c r="J43" s="56" t="str">
        <f>IFERROR(VLOOKUP(B43,Conciliação!C46:L1041,9,0),"")</f>
        <v/>
      </c>
      <c r="K43" s="56" t="str">
        <f>IFERROR(VLOOKUP(B43,Conciliação!C46:L1041,10,0),"")</f>
        <v/>
      </c>
      <c r="R43" s="55" t="str">
        <f>IF(Conciliação!E46='Filtro (Conta)'!$C$2,$C$2,"x")</f>
        <v>x</v>
      </c>
      <c r="S43" s="55" t="str">
        <f>IF(R43="x","x",MAX($S$4:S42)+1)</f>
        <v>x</v>
      </c>
      <c r="T43" s="55">
        <v>39</v>
      </c>
      <c r="U43" s="55" t="str">
        <f t="shared" si="2"/>
        <v/>
      </c>
      <c r="V43" s="55" t="str">
        <f t="shared" si="3"/>
        <v/>
      </c>
      <c r="W43" s="45">
        <f>IF(Conciliação!E46='Filtro (Conta)'!R43,1,0)</f>
        <v>0</v>
      </c>
      <c r="X43" s="45">
        <f>W43+Conciliação!A46</f>
        <v>39</v>
      </c>
      <c r="Y43" s="45">
        <v>39</v>
      </c>
      <c r="Z43" s="55" t="str">
        <f>IF(X43=Y43,"",Conciliação!C46)</f>
        <v/>
      </c>
      <c r="AA43" s="55">
        <f>IF(Z43="x","x",MAX($S$4:AA42)+1)</f>
        <v>47</v>
      </c>
      <c r="AB43" s="55">
        <v>39</v>
      </c>
      <c r="AC43" s="55" t="str">
        <f t="shared" si="4"/>
        <v/>
      </c>
      <c r="AD43" s="55" t="str">
        <f t="shared" si="5"/>
        <v/>
      </c>
    </row>
    <row r="44" spans="2:30" ht="15" customHeight="1" x14ac:dyDescent="0.2">
      <c r="B44" s="56" t="str">
        <f t="shared" si="0"/>
        <v/>
      </c>
      <c r="C44" s="57" t="str">
        <f>IFERROR(VLOOKUP(B44,Conciliação!C47:L1042,2,0),"")</f>
        <v/>
      </c>
      <c r="D44" s="52" t="str">
        <f t="shared" si="1"/>
        <v/>
      </c>
      <c r="E44" s="52" t="str">
        <f>IFERROR(VLOOKUP(B44,Conciliação!C47:L1042,4,0),"")</f>
        <v/>
      </c>
      <c r="F44" s="52" t="str">
        <f>IFERROR(VLOOKUP(B44,Conciliação!C47:L1042,5,0),"")</f>
        <v/>
      </c>
      <c r="G44" s="52" t="str">
        <f>IFERROR(VLOOKUP(B44,Conciliação!C47:L1042,6,0),"")</f>
        <v/>
      </c>
      <c r="H44" s="56" t="str">
        <f>IFERROR(VLOOKUP(B44,Conciliação!C47:L1042,7,0),"")</f>
        <v/>
      </c>
      <c r="I44" s="58" t="str">
        <f>IFERROR(VLOOKUP(B44,Conciliação!C47:L1042,8,0),"")</f>
        <v/>
      </c>
      <c r="J44" s="56" t="str">
        <f>IFERROR(VLOOKUP(B44,Conciliação!C47:L1042,9,0),"")</f>
        <v/>
      </c>
      <c r="K44" s="56" t="str">
        <f>IFERROR(VLOOKUP(B44,Conciliação!C47:L1042,10,0),"")</f>
        <v/>
      </c>
      <c r="R44" s="55" t="str">
        <f>IF(Conciliação!E47='Filtro (Conta)'!$C$2,$C$2,"x")</f>
        <v>x</v>
      </c>
      <c r="S44" s="55" t="str">
        <f>IF(R44="x","x",MAX($S$4:S43)+1)</f>
        <v>x</v>
      </c>
      <c r="T44" s="55">
        <v>40</v>
      </c>
      <c r="U44" s="55" t="str">
        <f t="shared" si="2"/>
        <v/>
      </c>
      <c r="V44" s="55" t="str">
        <f t="shared" si="3"/>
        <v/>
      </c>
      <c r="W44" s="45">
        <f>IF(Conciliação!E47='Filtro (Conta)'!R44,1,0)</f>
        <v>0</v>
      </c>
      <c r="X44" s="45">
        <f>W44+Conciliação!A47</f>
        <v>40</v>
      </c>
      <c r="Y44" s="45">
        <v>40</v>
      </c>
      <c r="Z44" s="55" t="str">
        <f>IF(X44=Y44,"",Conciliação!C47)</f>
        <v/>
      </c>
      <c r="AA44" s="55">
        <f>IF(Z44="x","x",MAX($S$4:AA43)+1)</f>
        <v>48</v>
      </c>
      <c r="AB44" s="55">
        <v>40</v>
      </c>
      <c r="AC44" s="55" t="str">
        <f t="shared" si="4"/>
        <v/>
      </c>
      <c r="AD44" s="55" t="str">
        <f t="shared" si="5"/>
        <v/>
      </c>
    </row>
    <row r="45" spans="2:30" ht="15" customHeight="1" x14ac:dyDescent="0.2">
      <c r="B45" s="56" t="str">
        <f t="shared" si="0"/>
        <v/>
      </c>
      <c r="C45" s="57" t="str">
        <f>IFERROR(VLOOKUP(B45,Conciliação!C48:L1043,2,0),"")</f>
        <v/>
      </c>
      <c r="D45" s="52" t="str">
        <f t="shared" si="1"/>
        <v/>
      </c>
      <c r="E45" s="52" t="str">
        <f>IFERROR(VLOOKUP(B45,Conciliação!C48:L1043,4,0),"")</f>
        <v/>
      </c>
      <c r="F45" s="52" t="str">
        <f>IFERROR(VLOOKUP(B45,Conciliação!C48:L1043,5,0),"")</f>
        <v/>
      </c>
      <c r="G45" s="52" t="str">
        <f>IFERROR(VLOOKUP(B45,Conciliação!C48:L1043,6,0),"")</f>
        <v/>
      </c>
      <c r="H45" s="56" t="str">
        <f>IFERROR(VLOOKUP(B45,Conciliação!C48:L1043,7,0),"")</f>
        <v/>
      </c>
      <c r="I45" s="58" t="str">
        <f>IFERROR(VLOOKUP(B45,Conciliação!C48:L1043,8,0),"")</f>
        <v/>
      </c>
      <c r="J45" s="56" t="str">
        <f>IFERROR(VLOOKUP(B45,Conciliação!C48:L1043,9,0),"")</f>
        <v/>
      </c>
      <c r="K45" s="56" t="str">
        <f>IFERROR(VLOOKUP(B45,Conciliação!C48:L1043,10,0),"")</f>
        <v/>
      </c>
      <c r="R45" s="55" t="str">
        <f>IF(Conciliação!E48='Filtro (Conta)'!$C$2,$C$2,"x")</f>
        <v>x</v>
      </c>
      <c r="S45" s="55" t="str">
        <f>IF(R45="x","x",MAX($S$4:S44)+1)</f>
        <v>x</v>
      </c>
      <c r="T45" s="55">
        <v>41</v>
      </c>
      <c r="U45" s="55" t="str">
        <f t="shared" si="2"/>
        <v/>
      </c>
      <c r="V45" s="55" t="str">
        <f t="shared" si="3"/>
        <v/>
      </c>
      <c r="W45" s="45">
        <f>IF(Conciliação!E48='Filtro (Conta)'!R45,1,0)</f>
        <v>0</v>
      </c>
      <c r="X45" s="45">
        <f>W45+Conciliação!A48</f>
        <v>41</v>
      </c>
      <c r="Y45" s="45">
        <v>41</v>
      </c>
      <c r="Z45" s="55" t="str">
        <f>IF(X45=Y45,"",Conciliação!C48)</f>
        <v/>
      </c>
      <c r="AA45" s="55">
        <f>IF(Z45="x","x",MAX($S$4:AA44)+1)</f>
        <v>49</v>
      </c>
      <c r="AB45" s="55">
        <v>41</v>
      </c>
      <c r="AC45" s="55" t="str">
        <f t="shared" si="4"/>
        <v/>
      </c>
      <c r="AD45" s="55" t="str">
        <f t="shared" si="5"/>
        <v/>
      </c>
    </row>
    <row r="46" spans="2:30" ht="15" customHeight="1" x14ac:dyDescent="0.2">
      <c r="B46" s="56" t="str">
        <f t="shared" si="0"/>
        <v/>
      </c>
      <c r="C46" s="57" t="str">
        <f>IFERROR(VLOOKUP(B46,Conciliação!C49:L1044,2,0),"")</f>
        <v/>
      </c>
      <c r="D46" s="52" t="str">
        <f t="shared" si="1"/>
        <v/>
      </c>
      <c r="E46" s="52" t="str">
        <f>IFERROR(VLOOKUP(B46,Conciliação!C49:L1044,4,0),"")</f>
        <v/>
      </c>
      <c r="F46" s="52" t="str">
        <f>IFERROR(VLOOKUP(B46,Conciliação!C49:L1044,5,0),"")</f>
        <v/>
      </c>
      <c r="G46" s="52" t="str">
        <f>IFERROR(VLOOKUP(B46,Conciliação!C49:L1044,6,0),"")</f>
        <v/>
      </c>
      <c r="H46" s="56" t="str">
        <f>IFERROR(VLOOKUP(B46,Conciliação!C49:L1044,7,0),"")</f>
        <v/>
      </c>
      <c r="I46" s="58" t="str">
        <f>IFERROR(VLOOKUP(B46,Conciliação!C49:L1044,8,0),"")</f>
        <v/>
      </c>
      <c r="J46" s="56" t="str">
        <f>IFERROR(VLOOKUP(B46,Conciliação!C49:L1044,9,0),"")</f>
        <v/>
      </c>
      <c r="K46" s="56" t="str">
        <f>IFERROR(VLOOKUP(B46,Conciliação!C49:L1044,10,0),"")</f>
        <v/>
      </c>
      <c r="R46" s="55" t="str">
        <f>IF(Conciliação!E49='Filtro (Conta)'!$C$2,$C$2,"x")</f>
        <v>x</v>
      </c>
      <c r="S46" s="55" t="str">
        <f>IF(R46="x","x",MAX($S$4:S45)+1)</f>
        <v>x</v>
      </c>
      <c r="T46" s="55">
        <v>42</v>
      </c>
      <c r="U46" s="55" t="str">
        <f t="shared" si="2"/>
        <v/>
      </c>
      <c r="V46" s="55" t="str">
        <f t="shared" si="3"/>
        <v/>
      </c>
      <c r="W46" s="45">
        <f>IF(Conciliação!E49='Filtro (Conta)'!R46,1,0)</f>
        <v>0</v>
      </c>
      <c r="X46" s="45">
        <f>W46+Conciliação!A49</f>
        <v>42</v>
      </c>
      <c r="Y46" s="45">
        <v>42</v>
      </c>
      <c r="Z46" s="55" t="str">
        <f>IF(X46=Y46,"",Conciliação!C49)</f>
        <v/>
      </c>
      <c r="AA46" s="55">
        <f>IF(Z46="x","x",MAX($S$4:AA45)+1)</f>
        <v>50</v>
      </c>
      <c r="AB46" s="55">
        <v>42</v>
      </c>
      <c r="AC46" s="55" t="str">
        <f t="shared" si="4"/>
        <v/>
      </c>
      <c r="AD46" s="55" t="str">
        <f t="shared" si="5"/>
        <v/>
      </c>
    </row>
    <row r="47" spans="2:30" ht="15" customHeight="1" x14ac:dyDescent="0.2">
      <c r="B47" s="56" t="str">
        <f t="shared" si="0"/>
        <v/>
      </c>
      <c r="C47" s="57" t="str">
        <f>IFERROR(VLOOKUP(B47,Conciliação!C50:L1045,2,0),"")</f>
        <v/>
      </c>
      <c r="D47" s="52" t="str">
        <f t="shared" si="1"/>
        <v/>
      </c>
      <c r="E47" s="52" t="str">
        <f>IFERROR(VLOOKUP(B47,Conciliação!C50:L1045,4,0),"")</f>
        <v/>
      </c>
      <c r="F47" s="52" t="str">
        <f>IFERROR(VLOOKUP(B47,Conciliação!C50:L1045,5,0),"")</f>
        <v/>
      </c>
      <c r="G47" s="52" t="str">
        <f>IFERROR(VLOOKUP(B47,Conciliação!C50:L1045,6,0),"")</f>
        <v/>
      </c>
      <c r="H47" s="56" t="str">
        <f>IFERROR(VLOOKUP(B47,Conciliação!C50:L1045,7,0),"")</f>
        <v/>
      </c>
      <c r="I47" s="58" t="str">
        <f>IFERROR(VLOOKUP(B47,Conciliação!C50:L1045,8,0),"")</f>
        <v/>
      </c>
      <c r="J47" s="56" t="str">
        <f>IFERROR(VLOOKUP(B47,Conciliação!C50:L1045,9,0),"")</f>
        <v/>
      </c>
      <c r="K47" s="56" t="str">
        <f>IFERROR(VLOOKUP(B47,Conciliação!C50:L1045,10,0),"")</f>
        <v/>
      </c>
      <c r="R47" s="55" t="str">
        <f>IF(Conciliação!E50='Filtro (Conta)'!$C$2,$C$2,"x")</f>
        <v>x</v>
      </c>
      <c r="S47" s="55" t="str">
        <f>IF(R47="x","x",MAX($S$4:S46)+1)</f>
        <v>x</v>
      </c>
      <c r="T47" s="55">
        <v>43</v>
      </c>
      <c r="U47" s="55" t="str">
        <f t="shared" si="2"/>
        <v/>
      </c>
      <c r="V47" s="55" t="str">
        <f t="shared" si="3"/>
        <v/>
      </c>
      <c r="W47" s="45">
        <f>IF(Conciliação!E50='Filtro (Conta)'!R47,1,0)</f>
        <v>0</v>
      </c>
      <c r="X47" s="45">
        <f>W47+Conciliação!A50</f>
        <v>43</v>
      </c>
      <c r="Y47" s="45">
        <v>43</v>
      </c>
      <c r="Z47" s="55" t="str">
        <f>IF(X47=Y47,"",Conciliação!C50)</f>
        <v/>
      </c>
      <c r="AA47" s="55">
        <f>IF(Z47="x","x",MAX($S$4:AA46)+1)</f>
        <v>51</v>
      </c>
      <c r="AB47" s="55">
        <v>43</v>
      </c>
      <c r="AC47" s="55" t="str">
        <f t="shared" si="4"/>
        <v/>
      </c>
      <c r="AD47" s="55" t="str">
        <f t="shared" si="5"/>
        <v/>
      </c>
    </row>
    <row r="48" spans="2:30" ht="15" customHeight="1" x14ac:dyDescent="0.2">
      <c r="B48" s="56" t="str">
        <f t="shared" si="0"/>
        <v/>
      </c>
      <c r="C48" s="57" t="str">
        <f>IFERROR(VLOOKUP(B48,Conciliação!C51:L1046,2,0),"")</f>
        <v/>
      </c>
      <c r="D48" s="52" t="str">
        <f t="shared" si="1"/>
        <v/>
      </c>
      <c r="E48" s="52" t="str">
        <f>IFERROR(VLOOKUP(B48,Conciliação!C51:L1046,4,0),"")</f>
        <v/>
      </c>
      <c r="F48" s="52" t="str">
        <f>IFERROR(VLOOKUP(B48,Conciliação!C51:L1046,5,0),"")</f>
        <v/>
      </c>
      <c r="G48" s="52" t="str">
        <f>IFERROR(VLOOKUP(B48,Conciliação!C51:L1046,6,0),"")</f>
        <v/>
      </c>
      <c r="H48" s="56" t="str">
        <f>IFERROR(VLOOKUP(B48,Conciliação!C51:L1046,7,0),"")</f>
        <v/>
      </c>
      <c r="I48" s="58" t="str">
        <f>IFERROR(VLOOKUP(B48,Conciliação!C51:L1046,8,0),"")</f>
        <v/>
      </c>
      <c r="J48" s="56" t="str">
        <f>IFERROR(VLOOKUP(B48,Conciliação!C51:L1046,9,0),"")</f>
        <v/>
      </c>
      <c r="K48" s="56" t="str">
        <f>IFERROR(VLOOKUP(B48,Conciliação!C51:L1046,10,0),"")</f>
        <v/>
      </c>
      <c r="R48" s="55" t="str">
        <f>IF(Conciliação!E51='Filtro (Conta)'!$C$2,$C$2,"x")</f>
        <v>x</v>
      </c>
      <c r="S48" s="55" t="str">
        <f>IF(R48="x","x",MAX($S$4:S47)+1)</f>
        <v>x</v>
      </c>
      <c r="T48" s="55">
        <v>44</v>
      </c>
      <c r="U48" s="55" t="str">
        <f t="shared" si="2"/>
        <v/>
      </c>
      <c r="V48" s="55" t="str">
        <f t="shared" si="3"/>
        <v/>
      </c>
      <c r="W48" s="45">
        <f>IF(Conciliação!E51='Filtro (Conta)'!R48,1,0)</f>
        <v>0</v>
      </c>
      <c r="X48" s="45">
        <f>W48+Conciliação!A51</f>
        <v>44</v>
      </c>
      <c r="Y48" s="45">
        <v>44</v>
      </c>
      <c r="Z48" s="55" t="str">
        <f>IF(X48=Y48,"",Conciliação!C51)</f>
        <v/>
      </c>
      <c r="AA48" s="55">
        <f>IF(Z48="x","x",MAX($S$4:AA47)+1)</f>
        <v>52</v>
      </c>
      <c r="AB48" s="55">
        <v>44</v>
      </c>
      <c r="AC48" s="55" t="str">
        <f t="shared" si="4"/>
        <v/>
      </c>
      <c r="AD48" s="55" t="str">
        <f t="shared" si="5"/>
        <v/>
      </c>
    </row>
    <row r="49" spans="2:30" ht="15" customHeight="1" x14ac:dyDescent="0.2">
      <c r="B49" s="56" t="str">
        <f t="shared" si="0"/>
        <v/>
      </c>
      <c r="C49" s="57" t="str">
        <f>IFERROR(VLOOKUP(B49,Conciliação!C52:L1047,2,0),"")</f>
        <v/>
      </c>
      <c r="D49" s="52" t="str">
        <f t="shared" si="1"/>
        <v/>
      </c>
      <c r="E49" s="52" t="str">
        <f>IFERROR(VLOOKUP(B49,Conciliação!C52:L1047,4,0),"")</f>
        <v/>
      </c>
      <c r="F49" s="52" t="str">
        <f>IFERROR(VLOOKUP(B49,Conciliação!C52:L1047,5,0),"")</f>
        <v/>
      </c>
      <c r="G49" s="52" t="str">
        <f>IFERROR(VLOOKUP(B49,Conciliação!C52:L1047,6,0),"")</f>
        <v/>
      </c>
      <c r="H49" s="56" t="str">
        <f>IFERROR(VLOOKUP(B49,Conciliação!C52:L1047,7,0),"")</f>
        <v/>
      </c>
      <c r="I49" s="58" t="str">
        <f>IFERROR(VLOOKUP(B49,Conciliação!C52:L1047,8,0),"")</f>
        <v/>
      </c>
      <c r="J49" s="56" t="str">
        <f>IFERROR(VLOOKUP(B49,Conciliação!C52:L1047,9,0),"")</f>
        <v/>
      </c>
      <c r="K49" s="56" t="str">
        <f>IFERROR(VLOOKUP(B49,Conciliação!C52:L1047,10,0),"")</f>
        <v/>
      </c>
      <c r="R49" s="55" t="str">
        <f>IF(Conciliação!E52='Filtro (Conta)'!$C$2,$C$2,"x")</f>
        <v>x</v>
      </c>
      <c r="S49" s="55" t="str">
        <f>IF(R49="x","x",MAX($S$4:S48)+1)</f>
        <v>x</v>
      </c>
      <c r="T49" s="55">
        <v>45</v>
      </c>
      <c r="U49" s="55" t="str">
        <f t="shared" si="2"/>
        <v/>
      </c>
      <c r="V49" s="55" t="str">
        <f t="shared" si="3"/>
        <v/>
      </c>
      <c r="W49" s="45">
        <f>IF(Conciliação!E52='Filtro (Conta)'!R49,1,0)</f>
        <v>0</v>
      </c>
      <c r="X49" s="45">
        <f>W49+Conciliação!A52</f>
        <v>45</v>
      </c>
      <c r="Y49" s="45">
        <v>45</v>
      </c>
      <c r="Z49" s="55" t="str">
        <f>IF(X49=Y49,"",Conciliação!C52)</f>
        <v/>
      </c>
      <c r="AA49" s="55">
        <f>IF(Z49="x","x",MAX($S$4:AA48)+1)</f>
        <v>53</v>
      </c>
      <c r="AB49" s="55">
        <v>45</v>
      </c>
      <c r="AC49" s="55" t="str">
        <f t="shared" si="4"/>
        <v/>
      </c>
      <c r="AD49" s="55" t="str">
        <f t="shared" si="5"/>
        <v/>
      </c>
    </row>
    <row r="50" spans="2:30" ht="15" customHeight="1" x14ac:dyDescent="0.2">
      <c r="B50" s="56" t="str">
        <f t="shared" si="0"/>
        <v/>
      </c>
      <c r="C50" s="57" t="str">
        <f>IFERROR(VLOOKUP(B50,Conciliação!C53:L1048,2,0),"")</f>
        <v/>
      </c>
      <c r="D50" s="52" t="str">
        <f t="shared" si="1"/>
        <v/>
      </c>
      <c r="E50" s="52" t="str">
        <f>IFERROR(VLOOKUP(B50,Conciliação!C53:L1048,4,0),"")</f>
        <v/>
      </c>
      <c r="F50" s="52" t="str">
        <f>IFERROR(VLOOKUP(B50,Conciliação!C53:L1048,5,0),"")</f>
        <v/>
      </c>
      <c r="G50" s="52" t="str">
        <f>IFERROR(VLOOKUP(B50,Conciliação!C53:L1048,6,0),"")</f>
        <v/>
      </c>
      <c r="H50" s="56" t="str">
        <f>IFERROR(VLOOKUP(B50,Conciliação!C53:L1048,7,0),"")</f>
        <v/>
      </c>
      <c r="I50" s="58" t="str">
        <f>IFERROR(VLOOKUP(B50,Conciliação!C53:L1048,8,0),"")</f>
        <v/>
      </c>
      <c r="J50" s="56" t="str">
        <f>IFERROR(VLOOKUP(B50,Conciliação!C53:L1048,9,0),"")</f>
        <v/>
      </c>
      <c r="K50" s="56" t="str">
        <f>IFERROR(VLOOKUP(B50,Conciliação!C53:L1048,10,0),"")</f>
        <v/>
      </c>
      <c r="R50" s="55" t="str">
        <f>IF(Conciliação!E53='Filtro (Conta)'!$C$2,$C$2,"x")</f>
        <v>x</v>
      </c>
      <c r="S50" s="55" t="str">
        <f>IF(R50="x","x",MAX($S$4:S49)+1)</f>
        <v>x</v>
      </c>
      <c r="T50" s="55">
        <v>46</v>
      </c>
      <c r="U50" s="55" t="str">
        <f t="shared" si="2"/>
        <v/>
      </c>
      <c r="V50" s="55" t="str">
        <f t="shared" si="3"/>
        <v/>
      </c>
      <c r="W50" s="45">
        <f>IF(Conciliação!E53='Filtro (Conta)'!R50,1,0)</f>
        <v>0</v>
      </c>
      <c r="X50" s="45">
        <f>W50+Conciliação!A53</f>
        <v>46</v>
      </c>
      <c r="Y50" s="45">
        <v>46</v>
      </c>
      <c r="Z50" s="55" t="str">
        <f>IF(X50=Y50,"",Conciliação!C53)</f>
        <v/>
      </c>
      <c r="AA50" s="55">
        <f>IF(Z50="x","x",MAX($S$4:AA49)+1)</f>
        <v>54</v>
      </c>
      <c r="AB50" s="55">
        <v>46</v>
      </c>
      <c r="AC50" s="55" t="str">
        <f t="shared" si="4"/>
        <v/>
      </c>
      <c r="AD50" s="55" t="str">
        <f t="shared" si="5"/>
        <v/>
      </c>
    </row>
    <row r="51" spans="2:30" ht="15" customHeight="1" x14ac:dyDescent="0.2">
      <c r="B51" s="56" t="str">
        <f t="shared" si="0"/>
        <v/>
      </c>
      <c r="C51" s="57" t="str">
        <f>IFERROR(VLOOKUP(B51,Conciliação!C54:L1049,2,0),"")</f>
        <v/>
      </c>
      <c r="D51" s="52" t="str">
        <f t="shared" si="1"/>
        <v/>
      </c>
      <c r="E51" s="52" t="str">
        <f>IFERROR(VLOOKUP(B51,Conciliação!C54:L1049,4,0),"")</f>
        <v/>
      </c>
      <c r="F51" s="52" t="str">
        <f>IFERROR(VLOOKUP(B51,Conciliação!C54:L1049,5,0),"")</f>
        <v/>
      </c>
      <c r="G51" s="52" t="str">
        <f>IFERROR(VLOOKUP(B51,Conciliação!C54:L1049,6,0),"")</f>
        <v/>
      </c>
      <c r="H51" s="56" t="str">
        <f>IFERROR(VLOOKUP(B51,Conciliação!C54:L1049,7,0),"")</f>
        <v/>
      </c>
      <c r="I51" s="58" t="str">
        <f>IFERROR(VLOOKUP(B51,Conciliação!C54:L1049,8,0),"")</f>
        <v/>
      </c>
      <c r="J51" s="56" t="str">
        <f>IFERROR(VLOOKUP(B51,Conciliação!C54:L1049,9,0),"")</f>
        <v/>
      </c>
      <c r="K51" s="56" t="str">
        <f>IFERROR(VLOOKUP(B51,Conciliação!C54:L1049,10,0),"")</f>
        <v/>
      </c>
      <c r="R51" s="55" t="str">
        <f>IF(Conciliação!E54='Filtro (Conta)'!$C$2,$C$2,"x")</f>
        <v>x</v>
      </c>
      <c r="S51" s="55" t="str">
        <f>IF(R51="x","x",MAX($S$4:S50)+1)</f>
        <v>x</v>
      </c>
      <c r="T51" s="55">
        <v>47</v>
      </c>
      <c r="U51" s="55" t="str">
        <f t="shared" si="2"/>
        <v/>
      </c>
      <c r="V51" s="55" t="str">
        <f t="shared" si="3"/>
        <v/>
      </c>
      <c r="W51" s="45">
        <f>IF(Conciliação!E54='Filtro (Conta)'!R51,1,0)</f>
        <v>0</v>
      </c>
      <c r="X51" s="45">
        <f>W51+Conciliação!A54</f>
        <v>47</v>
      </c>
      <c r="Y51" s="45">
        <v>47</v>
      </c>
      <c r="Z51" s="55" t="str">
        <f>IF(X51=Y51,"",Conciliação!C54)</f>
        <v/>
      </c>
      <c r="AA51" s="55">
        <f>IF(Z51="x","x",MAX($S$4:AA50)+1)</f>
        <v>55</v>
      </c>
      <c r="AB51" s="55">
        <v>47</v>
      </c>
      <c r="AC51" s="55" t="str">
        <f t="shared" si="4"/>
        <v/>
      </c>
      <c r="AD51" s="55" t="str">
        <f t="shared" si="5"/>
        <v/>
      </c>
    </row>
    <row r="52" spans="2:30" ht="15" customHeight="1" x14ac:dyDescent="0.2">
      <c r="B52" s="56" t="str">
        <f t="shared" si="0"/>
        <v/>
      </c>
      <c r="C52" s="57" t="str">
        <f>IFERROR(VLOOKUP(B52,Conciliação!C55:L1050,2,0),"")</f>
        <v/>
      </c>
      <c r="D52" s="52" t="str">
        <f t="shared" si="1"/>
        <v/>
      </c>
      <c r="E52" s="52" t="str">
        <f>IFERROR(VLOOKUP(B52,Conciliação!C55:L1050,4,0),"")</f>
        <v/>
      </c>
      <c r="F52" s="52" t="str">
        <f>IFERROR(VLOOKUP(B52,Conciliação!C55:L1050,5,0),"")</f>
        <v/>
      </c>
      <c r="G52" s="52" t="str">
        <f>IFERROR(VLOOKUP(B52,Conciliação!C55:L1050,6,0),"")</f>
        <v/>
      </c>
      <c r="H52" s="56" t="str">
        <f>IFERROR(VLOOKUP(B52,Conciliação!C55:L1050,7,0),"")</f>
        <v/>
      </c>
      <c r="I52" s="58" t="str">
        <f>IFERROR(VLOOKUP(B52,Conciliação!C55:L1050,8,0),"")</f>
        <v/>
      </c>
      <c r="J52" s="56" t="str">
        <f>IFERROR(VLOOKUP(B52,Conciliação!C55:L1050,9,0),"")</f>
        <v/>
      </c>
      <c r="K52" s="56" t="str">
        <f>IFERROR(VLOOKUP(B52,Conciliação!C55:L1050,10,0),"")</f>
        <v/>
      </c>
      <c r="R52" s="55" t="str">
        <f>IF(Conciliação!E55='Filtro (Conta)'!$C$2,$C$2,"x")</f>
        <v>x</v>
      </c>
      <c r="S52" s="55" t="str">
        <f>IF(R52="x","x",MAX($S$4:S51)+1)</f>
        <v>x</v>
      </c>
      <c r="T52" s="55">
        <v>48</v>
      </c>
      <c r="U52" s="55" t="str">
        <f t="shared" si="2"/>
        <v/>
      </c>
      <c r="V52" s="55" t="str">
        <f t="shared" si="3"/>
        <v/>
      </c>
      <c r="W52" s="45">
        <f>IF(Conciliação!E55='Filtro (Conta)'!R52,1,0)</f>
        <v>0</v>
      </c>
      <c r="X52" s="45">
        <f>W52+Conciliação!A55</f>
        <v>48</v>
      </c>
      <c r="Y52" s="45">
        <v>48</v>
      </c>
      <c r="Z52" s="55" t="str">
        <f>IF(X52=Y52,"",Conciliação!C55)</f>
        <v/>
      </c>
      <c r="AA52" s="55">
        <f>IF(Z52="x","x",MAX($S$4:AA51)+1)</f>
        <v>56</v>
      </c>
      <c r="AB52" s="55">
        <v>48</v>
      </c>
      <c r="AC52" s="55" t="str">
        <f t="shared" si="4"/>
        <v/>
      </c>
      <c r="AD52" s="55" t="str">
        <f t="shared" si="5"/>
        <v/>
      </c>
    </row>
    <row r="53" spans="2:30" ht="15" customHeight="1" x14ac:dyDescent="0.2">
      <c r="B53" s="56" t="str">
        <f t="shared" si="0"/>
        <v/>
      </c>
      <c r="C53" s="57" t="str">
        <f>IFERROR(VLOOKUP(B53,Conciliação!C56:L1051,2,0),"")</f>
        <v/>
      </c>
      <c r="D53" s="52" t="str">
        <f t="shared" si="1"/>
        <v/>
      </c>
      <c r="E53" s="52" t="str">
        <f>IFERROR(VLOOKUP(B53,Conciliação!C56:L1051,4,0),"")</f>
        <v/>
      </c>
      <c r="F53" s="52" t="str">
        <f>IFERROR(VLOOKUP(B53,Conciliação!C56:L1051,5,0),"")</f>
        <v/>
      </c>
      <c r="G53" s="52" t="str">
        <f>IFERROR(VLOOKUP(B53,Conciliação!C56:L1051,6,0),"")</f>
        <v/>
      </c>
      <c r="H53" s="56" t="str">
        <f>IFERROR(VLOOKUP(B53,Conciliação!C56:L1051,7,0),"")</f>
        <v/>
      </c>
      <c r="I53" s="58" t="str">
        <f>IFERROR(VLOOKUP(B53,Conciliação!C56:L1051,8,0),"")</f>
        <v/>
      </c>
      <c r="J53" s="56" t="str">
        <f>IFERROR(VLOOKUP(B53,Conciliação!C56:L1051,9,0),"")</f>
        <v/>
      </c>
      <c r="K53" s="56" t="str">
        <f>IFERROR(VLOOKUP(B53,Conciliação!C56:L1051,10,0),"")</f>
        <v/>
      </c>
      <c r="R53" s="55" t="str">
        <f>IF(Conciliação!E56='Filtro (Conta)'!$C$2,$C$2,"x")</f>
        <v>x</v>
      </c>
      <c r="S53" s="55" t="str">
        <f>IF(R53="x","x",MAX($S$4:S52)+1)</f>
        <v>x</v>
      </c>
      <c r="T53" s="55">
        <v>49</v>
      </c>
      <c r="U53" s="55" t="str">
        <f t="shared" si="2"/>
        <v/>
      </c>
      <c r="V53" s="55" t="str">
        <f t="shared" si="3"/>
        <v/>
      </c>
      <c r="W53" s="45">
        <f>IF(Conciliação!E56='Filtro (Conta)'!R53,1,0)</f>
        <v>0</v>
      </c>
      <c r="X53" s="45">
        <f>W53+Conciliação!A56</f>
        <v>49</v>
      </c>
      <c r="Y53" s="45">
        <v>49</v>
      </c>
      <c r="Z53" s="55" t="str">
        <f>IF(X53=Y53,"",Conciliação!C56)</f>
        <v/>
      </c>
      <c r="AA53" s="55">
        <f>IF(Z53="x","x",MAX($S$4:AA52)+1)</f>
        <v>57</v>
      </c>
      <c r="AB53" s="55">
        <v>49</v>
      </c>
      <c r="AC53" s="55" t="str">
        <f t="shared" si="4"/>
        <v/>
      </c>
      <c r="AD53" s="55" t="str">
        <f t="shared" si="5"/>
        <v/>
      </c>
    </row>
    <row r="54" spans="2:30" ht="15" customHeight="1" x14ac:dyDescent="0.2">
      <c r="B54" s="56" t="str">
        <f t="shared" si="0"/>
        <v/>
      </c>
      <c r="C54" s="57" t="str">
        <f>IFERROR(VLOOKUP(B54,Conciliação!C57:L1052,2,0),"")</f>
        <v/>
      </c>
      <c r="D54" s="52" t="str">
        <f t="shared" si="1"/>
        <v/>
      </c>
      <c r="E54" s="52" t="str">
        <f>IFERROR(VLOOKUP(B54,Conciliação!C57:L1052,4,0),"")</f>
        <v/>
      </c>
      <c r="F54" s="52" t="str">
        <f>IFERROR(VLOOKUP(B54,Conciliação!C57:L1052,5,0),"")</f>
        <v/>
      </c>
      <c r="G54" s="52" t="str">
        <f>IFERROR(VLOOKUP(B54,Conciliação!C57:L1052,6,0),"")</f>
        <v/>
      </c>
      <c r="H54" s="56" t="str">
        <f>IFERROR(VLOOKUP(B54,Conciliação!C57:L1052,7,0),"")</f>
        <v/>
      </c>
      <c r="I54" s="58" t="str">
        <f>IFERROR(VLOOKUP(B54,Conciliação!C57:L1052,8,0),"")</f>
        <v/>
      </c>
      <c r="J54" s="56" t="str">
        <f>IFERROR(VLOOKUP(B54,Conciliação!C57:L1052,9,0),"")</f>
        <v/>
      </c>
      <c r="K54" s="56" t="str">
        <f>IFERROR(VLOOKUP(B54,Conciliação!C57:L1052,10,0),"")</f>
        <v/>
      </c>
      <c r="R54" s="55" t="str">
        <f>IF(Conciliação!E57='Filtro (Conta)'!$C$2,$C$2,"x")</f>
        <v>x</v>
      </c>
      <c r="S54" s="55" t="str">
        <f>IF(R54="x","x",MAX($S$4:S53)+1)</f>
        <v>x</v>
      </c>
      <c r="T54" s="55">
        <v>50</v>
      </c>
      <c r="U54" s="55" t="str">
        <f t="shared" si="2"/>
        <v/>
      </c>
      <c r="V54" s="55" t="str">
        <f t="shared" si="3"/>
        <v/>
      </c>
      <c r="W54" s="45">
        <f>IF(Conciliação!E57='Filtro (Conta)'!R54,1,0)</f>
        <v>0</v>
      </c>
      <c r="X54" s="45">
        <f>W54+Conciliação!A57</f>
        <v>50</v>
      </c>
      <c r="Y54" s="45">
        <v>50</v>
      </c>
      <c r="Z54" s="55" t="str">
        <f>IF(X54=Y54,"",Conciliação!C57)</f>
        <v/>
      </c>
      <c r="AA54" s="55">
        <f>IF(Z54="x","x",MAX($S$4:AA53)+1)</f>
        <v>58</v>
      </c>
      <c r="AB54" s="55">
        <v>50</v>
      </c>
      <c r="AC54" s="55" t="str">
        <f t="shared" si="4"/>
        <v/>
      </c>
      <c r="AD54" s="55" t="str">
        <f t="shared" si="5"/>
        <v/>
      </c>
    </row>
    <row r="55" spans="2:30" ht="15" customHeight="1" x14ac:dyDescent="0.2">
      <c r="B55" s="56" t="str">
        <f t="shared" si="0"/>
        <v/>
      </c>
      <c r="C55" s="57" t="str">
        <f>IFERROR(VLOOKUP(B55,Conciliação!C58:L1053,2,0),"")</f>
        <v/>
      </c>
      <c r="D55" s="52" t="str">
        <f t="shared" si="1"/>
        <v/>
      </c>
      <c r="E55" s="52" t="str">
        <f>IFERROR(VLOOKUP(B55,Conciliação!C58:L1053,4,0),"")</f>
        <v/>
      </c>
      <c r="F55" s="52" t="str">
        <f>IFERROR(VLOOKUP(B55,Conciliação!C58:L1053,5,0),"")</f>
        <v/>
      </c>
      <c r="G55" s="52" t="str">
        <f>IFERROR(VLOOKUP(B55,Conciliação!C58:L1053,6,0),"")</f>
        <v/>
      </c>
      <c r="H55" s="56" t="str">
        <f>IFERROR(VLOOKUP(B55,Conciliação!C58:L1053,7,0),"")</f>
        <v/>
      </c>
      <c r="I55" s="58" t="str">
        <f>IFERROR(VLOOKUP(B55,Conciliação!C58:L1053,8,0),"")</f>
        <v/>
      </c>
      <c r="J55" s="56" t="str">
        <f>IFERROR(VLOOKUP(B55,Conciliação!C58:L1053,9,0),"")</f>
        <v/>
      </c>
      <c r="K55" s="56" t="str">
        <f>IFERROR(VLOOKUP(B55,Conciliação!C58:L1053,10,0),"")</f>
        <v/>
      </c>
      <c r="R55" s="55" t="str">
        <f>IF(Conciliação!E58='Filtro (Conta)'!$C$2,$C$2,"x")</f>
        <v>x</v>
      </c>
      <c r="S55" s="55" t="str">
        <f>IF(R55="x","x",MAX($S$4:S54)+1)</f>
        <v>x</v>
      </c>
      <c r="T55" s="55">
        <v>51</v>
      </c>
      <c r="U55" s="55" t="str">
        <f t="shared" si="2"/>
        <v/>
      </c>
      <c r="V55" s="55" t="str">
        <f t="shared" si="3"/>
        <v/>
      </c>
      <c r="W55" s="45">
        <f>IF(Conciliação!E58='Filtro (Conta)'!R55,1,0)</f>
        <v>0</v>
      </c>
      <c r="X55" s="45">
        <f>W55+Conciliação!A58</f>
        <v>51</v>
      </c>
      <c r="Y55" s="45">
        <v>51</v>
      </c>
      <c r="Z55" s="55" t="str">
        <f>IF(X55=Y55,"",Conciliação!C58)</f>
        <v/>
      </c>
      <c r="AA55" s="55">
        <f>IF(Z55="x","x",MAX($S$4:AA54)+1)</f>
        <v>59</v>
      </c>
      <c r="AB55" s="55">
        <v>51</v>
      </c>
      <c r="AC55" s="55" t="str">
        <f t="shared" si="4"/>
        <v/>
      </c>
      <c r="AD55" s="55" t="str">
        <f t="shared" si="5"/>
        <v/>
      </c>
    </row>
    <row r="56" spans="2:30" ht="15" customHeight="1" x14ac:dyDescent="0.2">
      <c r="B56" s="56" t="str">
        <f t="shared" si="0"/>
        <v/>
      </c>
      <c r="C56" s="57" t="str">
        <f>IFERROR(VLOOKUP(B56,Conciliação!C59:L1054,2,0),"")</f>
        <v/>
      </c>
      <c r="D56" s="52" t="str">
        <f t="shared" si="1"/>
        <v/>
      </c>
      <c r="E56" s="52" t="str">
        <f>IFERROR(VLOOKUP(B56,Conciliação!C59:L1054,4,0),"")</f>
        <v/>
      </c>
      <c r="F56" s="52" t="str">
        <f>IFERROR(VLOOKUP(B56,Conciliação!C59:L1054,5,0),"")</f>
        <v/>
      </c>
      <c r="G56" s="52" t="str">
        <f>IFERROR(VLOOKUP(B56,Conciliação!C59:L1054,6,0),"")</f>
        <v/>
      </c>
      <c r="H56" s="56" t="str">
        <f>IFERROR(VLOOKUP(B56,Conciliação!C59:L1054,7,0),"")</f>
        <v/>
      </c>
      <c r="I56" s="58" t="str">
        <f>IFERROR(VLOOKUP(B56,Conciliação!C59:L1054,8,0),"")</f>
        <v/>
      </c>
      <c r="J56" s="56" t="str">
        <f>IFERROR(VLOOKUP(B56,Conciliação!C59:L1054,9,0),"")</f>
        <v/>
      </c>
      <c r="K56" s="56" t="str">
        <f>IFERROR(VLOOKUP(B56,Conciliação!C59:L1054,10,0),"")</f>
        <v/>
      </c>
      <c r="R56" s="55" t="str">
        <f>IF(Conciliação!E59='Filtro (Conta)'!$C$2,$C$2,"x")</f>
        <v>x</v>
      </c>
      <c r="S56" s="55" t="str">
        <f>IF(R56="x","x",MAX($S$4:S55)+1)</f>
        <v>x</v>
      </c>
      <c r="T56" s="55">
        <v>52</v>
      </c>
      <c r="U56" s="55" t="str">
        <f t="shared" si="2"/>
        <v/>
      </c>
      <c r="V56" s="55" t="str">
        <f t="shared" si="3"/>
        <v/>
      </c>
      <c r="W56" s="45">
        <f>IF(Conciliação!E59='Filtro (Conta)'!R56,1,0)</f>
        <v>0</v>
      </c>
      <c r="X56" s="45">
        <f>W56+Conciliação!A59</f>
        <v>52</v>
      </c>
      <c r="Y56" s="45">
        <v>52</v>
      </c>
      <c r="Z56" s="55" t="str">
        <f>IF(X56=Y56,"",Conciliação!C59)</f>
        <v/>
      </c>
      <c r="AA56" s="55">
        <f>IF(Z56="x","x",MAX($S$4:AA55)+1)</f>
        <v>60</v>
      </c>
      <c r="AB56" s="55">
        <v>52</v>
      </c>
      <c r="AC56" s="55" t="str">
        <f t="shared" si="4"/>
        <v/>
      </c>
      <c r="AD56" s="55" t="str">
        <f t="shared" si="5"/>
        <v/>
      </c>
    </row>
    <row r="57" spans="2:30" ht="15" customHeight="1" x14ac:dyDescent="0.2">
      <c r="B57" s="56" t="str">
        <f t="shared" si="0"/>
        <v/>
      </c>
      <c r="C57" s="57" t="str">
        <f>IFERROR(VLOOKUP(B57,Conciliação!C60:L1055,2,0),"")</f>
        <v/>
      </c>
      <c r="D57" s="52" t="str">
        <f t="shared" si="1"/>
        <v/>
      </c>
      <c r="E57" s="52" t="str">
        <f>IFERROR(VLOOKUP(B57,Conciliação!C60:L1055,4,0),"")</f>
        <v/>
      </c>
      <c r="F57" s="52" t="str">
        <f>IFERROR(VLOOKUP(B57,Conciliação!C60:L1055,5,0),"")</f>
        <v/>
      </c>
      <c r="G57" s="52" t="str">
        <f>IFERROR(VLOOKUP(B57,Conciliação!C60:L1055,6,0),"")</f>
        <v/>
      </c>
      <c r="H57" s="56" t="str">
        <f>IFERROR(VLOOKUP(B57,Conciliação!C60:L1055,7,0),"")</f>
        <v/>
      </c>
      <c r="I57" s="58" t="str">
        <f>IFERROR(VLOOKUP(B57,Conciliação!C60:L1055,8,0),"")</f>
        <v/>
      </c>
      <c r="J57" s="56" t="str">
        <f>IFERROR(VLOOKUP(B57,Conciliação!C60:L1055,9,0),"")</f>
        <v/>
      </c>
      <c r="K57" s="56" t="str">
        <f>IFERROR(VLOOKUP(B57,Conciliação!C60:L1055,10,0),"")</f>
        <v/>
      </c>
      <c r="R57" s="55" t="str">
        <f>IF(Conciliação!E60='Filtro (Conta)'!$C$2,$C$2,"x")</f>
        <v>x</v>
      </c>
      <c r="S57" s="55" t="str">
        <f>IF(R57="x","x",MAX($S$4:S56)+1)</f>
        <v>x</v>
      </c>
      <c r="T57" s="55">
        <v>53</v>
      </c>
      <c r="U57" s="55" t="str">
        <f t="shared" si="2"/>
        <v/>
      </c>
      <c r="V57" s="55" t="str">
        <f t="shared" si="3"/>
        <v/>
      </c>
      <c r="W57" s="45">
        <f>IF(Conciliação!E60='Filtro (Conta)'!R57,1,0)</f>
        <v>0</v>
      </c>
      <c r="X57" s="45">
        <f>W57+Conciliação!A60</f>
        <v>53</v>
      </c>
      <c r="Y57" s="45">
        <v>53</v>
      </c>
      <c r="Z57" s="55" t="str">
        <f>IF(X57=Y57,"",Conciliação!C60)</f>
        <v/>
      </c>
      <c r="AA57" s="55">
        <f>IF(Z57="x","x",MAX($S$4:AA56)+1)</f>
        <v>61</v>
      </c>
      <c r="AB57" s="55">
        <v>53</v>
      </c>
      <c r="AC57" s="55" t="str">
        <f t="shared" si="4"/>
        <v/>
      </c>
      <c r="AD57" s="55" t="str">
        <f t="shared" si="5"/>
        <v/>
      </c>
    </row>
    <row r="58" spans="2:30" ht="15" customHeight="1" x14ac:dyDescent="0.2">
      <c r="B58" s="56" t="str">
        <f t="shared" si="0"/>
        <v/>
      </c>
      <c r="C58" s="57" t="str">
        <f>IFERROR(VLOOKUP(B58,Conciliação!C61:L1056,2,0),"")</f>
        <v/>
      </c>
      <c r="D58" s="52" t="str">
        <f t="shared" si="1"/>
        <v/>
      </c>
      <c r="E58" s="52" t="str">
        <f>IFERROR(VLOOKUP(B58,Conciliação!C61:L1056,4,0),"")</f>
        <v/>
      </c>
      <c r="F58" s="52" t="str">
        <f>IFERROR(VLOOKUP(B58,Conciliação!C61:L1056,5,0),"")</f>
        <v/>
      </c>
      <c r="G58" s="52" t="str">
        <f>IFERROR(VLOOKUP(B58,Conciliação!C61:L1056,6,0),"")</f>
        <v/>
      </c>
      <c r="H58" s="56" t="str">
        <f>IFERROR(VLOOKUP(B58,Conciliação!C61:L1056,7,0),"")</f>
        <v/>
      </c>
      <c r="I58" s="58" t="str">
        <f>IFERROR(VLOOKUP(B58,Conciliação!C61:L1056,8,0),"")</f>
        <v/>
      </c>
      <c r="J58" s="56" t="str">
        <f>IFERROR(VLOOKUP(B58,Conciliação!C61:L1056,9,0),"")</f>
        <v/>
      </c>
      <c r="K58" s="56" t="str">
        <f>IFERROR(VLOOKUP(B58,Conciliação!C61:L1056,10,0),"")</f>
        <v/>
      </c>
      <c r="R58" s="55" t="str">
        <f>IF(Conciliação!E61='Filtro (Conta)'!$C$2,$C$2,"x")</f>
        <v>x</v>
      </c>
      <c r="S58" s="55" t="str">
        <f>IF(R58="x","x",MAX($S$4:S57)+1)</f>
        <v>x</v>
      </c>
      <c r="T58" s="55">
        <v>54</v>
      </c>
      <c r="U58" s="55" t="str">
        <f t="shared" si="2"/>
        <v/>
      </c>
      <c r="V58" s="55" t="str">
        <f t="shared" si="3"/>
        <v/>
      </c>
      <c r="W58" s="45">
        <f>IF(Conciliação!E61='Filtro (Conta)'!R58,1,0)</f>
        <v>0</v>
      </c>
      <c r="X58" s="45">
        <f>W58+Conciliação!A61</f>
        <v>54</v>
      </c>
      <c r="Y58" s="45">
        <v>54</v>
      </c>
      <c r="Z58" s="55" t="str">
        <f>IF(X58=Y58,"",Conciliação!C61)</f>
        <v/>
      </c>
      <c r="AA58" s="55">
        <f>IF(Z58="x","x",MAX($S$4:AA57)+1)</f>
        <v>62</v>
      </c>
      <c r="AB58" s="55">
        <v>54</v>
      </c>
      <c r="AC58" s="55" t="str">
        <f t="shared" si="4"/>
        <v/>
      </c>
      <c r="AD58" s="55" t="str">
        <f t="shared" si="5"/>
        <v/>
      </c>
    </row>
    <row r="59" spans="2:30" ht="15" customHeight="1" x14ac:dyDescent="0.2">
      <c r="B59" s="56" t="str">
        <f t="shared" si="0"/>
        <v/>
      </c>
      <c r="C59" s="57" t="str">
        <f>IFERROR(VLOOKUP(B59,Conciliação!C62:L1057,2,0),"")</f>
        <v/>
      </c>
      <c r="D59" s="52" t="str">
        <f t="shared" si="1"/>
        <v/>
      </c>
      <c r="E59" s="52" t="str">
        <f>IFERROR(VLOOKUP(B59,Conciliação!C62:L1057,4,0),"")</f>
        <v/>
      </c>
      <c r="F59" s="52" t="str">
        <f>IFERROR(VLOOKUP(B59,Conciliação!C62:L1057,5,0),"")</f>
        <v/>
      </c>
      <c r="G59" s="52" t="str">
        <f>IFERROR(VLOOKUP(B59,Conciliação!C62:L1057,6,0),"")</f>
        <v/>
      </c>
      <c r="H59" s="56" t="str">
        <f>IFERROR(VLOOKUP(B59,Conciliação!C62:L1057,7,0),"")</f>
        <v/>
      </c>
      <c r="I59" s="58" t="str">
        <f>IFERROR(VLOOKUP(B59,Conciliação!C62:L1057,8,0),"")</f>
        <v/>
      </c>
      <c r="J59" s="56" t="str">
        <f>IFERROR(VLOOKUP(B59,Conciliação!C62:L1057,9,0),"")</f>
        <v/>
      </c>
      <c r="K59" s="56" t="str">
        <f>IFERROR(VLOOKUP(B59,Conciliação!C62:L1057,10,0),"")</f>
        <v/>
      </c>
      <c r="R59" s="55" t="str">
        <f>IF(Conciliação!E62='Filtro (Conta)'!$C$2,$C$2,"x")</f>
        <v>x</v>
      </c>
      <c r="S59" s="55" t="str">
        <f>IF(R59="x","x",MAX($S$4:S58)+1)</f>
        <v>x</v>
      </c>
      <c r="T59" s="55">
        <v>55</v>
      </c>
      <c r="U59" s="55" t="str">
        <f t="shared" si="2"/>
        <v/>
      </c>
      <c r="V59" s="55" t="str">
        <f t="shared" si="3"/>
        <v/>
      </c>
      <c r="W59" s="45">
        <f>IF(Conciliação!E62='Filtro (Conta)'!R59,1,0)</f>
        <v>0</v>
      </c>
      <c r="X59" s="45">
        <f>W59+Conciliação!A62</f>
        <v>55</v>
      </c>
      <c r="Y59" s="45">
        <v>55</v>
      </c>
      <c r="Z59" s="55" t="str">
        <f>IF(X59=Y59,"",Conciliação!C62)</f>
        <v/>
      </c>
      <c r="AA59" s="55">
        <f>IF(Z59="x","x",MAX($S$4:AA58)+1)</f>
        <v>63</v>
      </c>
      <c r="AB59" s="55">
        <v>55</v>
      </c>
      <c r="AC59" s="55" t="str">
        <f t="shared" si="4"/>
        <v/>
      </c>
      <c r="AD59" s="55" t="str">
        <f t="shared" si="5"/>
        <v/>
      </c>
    </row>
    <row r="60" spans="2:30" ht="15" customHeight="1" x14ac:dyDescent="0.2">
      <c r="B60" s="56" t="str">
        <f t="shared" si="0"/>
        <v/>
      </c>
      <c r="C60" s="57" t="str">
        <f>IFERROR(VLOOKUP(B60,Conciliação!C63:L1058,2,0),"")</f>
        <v/>
      </c>
      <c r="D60" s="52" t="str">
        <f t="shared" si="1"/>
        <v/>
      </c>
      <c r="E60" s="52" t="str">
        <f>IFERROR(VLOOKUP(B60,Conciliação!C63:L1058,4,0),"")</f>
        <v/>
      </c>
      <c r="F60" s="52" t="str">
        <f>IFERROR(VLOOKUP(B60,Conciliação!C63:L1058,5,0),"")</f>
        <v/>
      </c>
      <c r="G60" s="52" t="str">
        <f>IFERROR(VLOOKUP(B60,Conciliação!C63:L1058,6,0),"")</f>
        <v/>
      </c>
      <c r="H60" s="56" t="str">
        <f>IFERROR(VLOOKUP(B60,Conciliação!C63:L1058,7,0),"")</f>
        <v/>
      </c>
      <c r="I60" s="58" t="str">
        <f>IFERROR(VLOOKUP(B60,Conciliação!C63:L1058,8,0),"")</f>
        <v/>
      </c>
      <c r="J60" s="56" t="str">
        <f>IFERROR(VLOOKUP(B60,Conciliação!C63:L1058,9,0),"")</f>
        <v/>
      </c>
      <c r="K60" s="56" t="str">
        <f>IFERROR(VLOOKUP(B60,Conciliação!C63:L1058,10,0),"")</f>
        <v/>
      </c>
      <c r="R60" s="55" t="str">
        <f>IF(Conciliação!E63='Filtro (Conta)'!$C$2,$C$2,"x")</f>
        <v>x</v>
      </c>
      <c r="S60" s="55" t="str">
        <f>IF(R60="x","x",MAX($S$4:S59)+1)</f>
        <v>x</v>
      </c>
      <c r="T60" s="55">
        <v>56</v>
      </c>
      <c r="U60" s="55" t="str">
        <f t="shared" si="2"/>
        <v/>
      </c>
      <c r="V60" s="55" t="str">
        <f t="shared" si="3"/>
        <v/>
      </c>
      <c r="W60" s="45">
        <f>IF(Conciliação!E63='Filtro (Conta)'!R60,1,0)</f>
        <v>0</v>
      </c>
      <c r="X60" s="45">
        <f>W60+Conciliação!A63</f>
        <v>56</v>
      </c>
      <c r="Y60" s="45">
        <v>56</v>
      </c>
      <c r="Z60" s="55" t="str">
        <f>IF(X60=Y60,"",Conciliação!C63)</f>
        <v/>
      </c>
      <c r="AA60" s="55">
        <f>IF(Z60="x","x",MAX($S$4:AA59)+1)</f>
        <v>64</v>
      </c>
      <c r="AB60" s="55">
        <v>56</v>
      </c>
      <c r="AC60" s="55" t="str">
        <f t="shared" si="4"/>
        <v/>
      </c>
      <c r="AD60" s="55" t="str">
        <f t="shared" si="5"/>
        <v/>
      </c>
    </row>
    <row r="61" spans="2:30" ht="15" customHeight="1" x14ac:dyDescent="0.2">
      <c r="B61" s="56" t="str">
        <f t="shared" si="0"/>
        <v/>
      </c>
      <c r="C61" s="57" t="str">
        <f>IFERROR(VLOOKUP(B61,Conciliação!C64:L1059,2,0),"")</f>
        <v/>
      </c>
      <c r="D61" s="52" t="str">
        <f t="shared" si="1"/>
        <v/>
      </c>
      <c r="E61" s="52" t="str">
        <f>IFERROR(VLOOKUP(B61,Conciliação!C64:L1059,4,0),"")</f>
        <v/>
      </c>
      <c r="F61" s="52" t="str">
        <f>IFERROR(VLOOKUP(B61,Conciliação!C64:L1059,5,0),"")</f>
        <v/>
      </c>
      <c r="G61" s="52" t="str">
        <f>IFERROR(VLOOKUP(B61,Conciliação!C64:L1059,6,0),"")</f>
        <v/>
      </c>
      <c r="H61" s="56" t="str">
        <f>IFERROR(VLOOKUP(B61,Conciliação!C64:L1059,7,0),"")</f>
        <v/>
      </c>
      <c r="I61" s="58" t="str">
        <f>IFERROR(VLOOKUP(B61,Conciliação!C64:L1059,8,0),"")</f>
        <v/>
      </c>
      <c r="J61" s="56" t="str">
        <f>IFERROR(VLOOKUP(B61,Conciliação!C64:L1059,9,0),"")</f>
        <v/>
      </c>
      <c r="K61" s="56" t="str">
        <f>IFERROR(VLOOKUP(B61,Conciliação!C64:L1059,10,0),"")</f>
        <v/>
      </c>
      <c r="R61" s="55" t="str">
        <f>IF(Conciliação!E64='Filtro (Conta)'!$C$2,$C$2,"x")</f>
        <v>x</v>
      </c>
      <c r="S61" s="55" t="str">
        <f>IF(R61="x","x",MAX($S$4:S60)+1)</f>
        <v>x</v>
      </c>
      <c r="T61" s="55">
        <v>57</v>
      </c>
      <c r="U61" s="55" t="str">
        <f t="shared" si="2"/>
        <v/>
      </c>
      <c r="V61" s="55" t="str">
        <f t="shared" si="3"/>
        <v/>
      </c>
      <c r="W61" s="45">
        <f>IF(Conciliação!E64='Filtro (Conta)'!R61,1,0)</f>
        <v>0</v>
      </c>
      <c r="X61" s="45">
        <f>W61+Conciliação!A64</f>
        <v>57</v>
      </c>
      <c r="Y61" s="45">
        <v>57</v>
      </c>
      <c r="Z61" s="55" t="str">
        <f>IF(X61=Y61,"",Conciliação!C64)</f>
        <v/>
      </c>
      <c r="AA61" s="55">
        <f>IF(Z61="x","x",MAX($S$4:AA60)+1)</f>
        <v>65</v>
      </c>
      <c r="AB61" s="55">
        <v>57</v>
      </c>
      <c r="AC61" s="55" t="str">
        <f t="shared" si="4"/>
        <v/>
      </c>
      <c r="AD61" s="55" t="str">
        <f t="shared" si="5"/>
        <v/>
      </c>
    </row>
    <row r="62" spans="2:30" ht="15" customHeight="1" x14ac:dyDescent="0.2">
      <c r="B62" s="56" t="str">
        <f t="shared" si="0"/>
        <v/>
      </c>
      <c r="C62" s="57" t="str">
        <f>IFERROR(VLOOKUP(B62,Conciliação!C65:L1060,2,0),"")</f>
        <v/>
      </c>
      <c r="D62" s="52" t="str">
        <f t="shared" si="1"/>
        <v/>
      </c>
      <c r="E62" s="52" t="str">
        <f>IFERROR(VLOOKUP(B62,Conciliação!C65:L1060,4,0),"")</f>
        <v/>
      </c>
      <c r="F62" s="52" t="str">
        <f>IFERROR(VLOOKUP(B62,Conciliação!C65:L1060,5,0),"")</f>
        <v/>
      </c>
      <c r="G62" s="52" t="str">
        <f>IFERROR(VLOOKUP(B62,Conciliação!C65:L1060,6,0),"")</f>
        <v/>
      </c>
      <c r="H62" s="56" t="str">
        <f>IFERROR(VLOOKUP(B62,Conciliação!C65:L1060,7,0),"")</f>
        <v/>
      </c>
      <c r="I62" s="58" t="str">
        <f>IFERROR(VLOOKUP(B62,Conciliação!C65:L1060,8,0),"")</f>
        <v/>
      </c>
      <c r="J62" s="56" t="str">
        <f>IFERROR(VLOOKUP(B62,Conciliação!C65:L1060,9,0),"")</f>
        <v/>
      </c>
      <c r="K62" s="56" t="str">
        <f>IFERROR(VLOOKUP(B62,Conciliação!C65:L1060,10,0),"")</f>
        <v/>
      </c>
      <c r="R62" s="55" t="str">
        <f>IF(Conciliação!E65='Filtro (Conta)'!$C$2,$C$2,"x")</f>
        <v>x</v>
      </c>
      <c r="S62" s="55" t="str">
        <f>IF(R62="x","x",MAX($S$4:S61)+1)</f>
        <v>x</v>
      </c>
      <c r="T62" s="55">
        <v>58</v>
      </c>
      <c r="U62" s="55" t="str">
        <f t="shared" si="2"/>
        <v/>
      </c>
      <c r="V62" s="55" t="str">
        <f t="shared" si="3"/>
        <v/>
      </c>
      <c r="W62" s="45">
        <f>IF(Conciliação!E65='Filtro (Conta)'!R62,1,0)</f>
        <v>0</v>
      </c>
      <c r="X62" s="45">
        <f>W62+Conciliação!A65</f>
        <v>58</v>
      </c>
      <c r="Y62" s="45">
        <v>58</v>
      </c>
      <c r="Z62" s="55" t="str">
        <f>IF(X62=Y62,"",Conciliação!C65)</f>
        <v/>
      </c>
      <c r="AA62" s="55">
        <f>IF(Z62="x","x",MAX($S$4:AA61)+1)</f>
        <v>66</v>
      </c>
      <c r="AB62" s="55">
        <v>58</v>
      </c>
      <c r="AC62" s="55" t="str">
        <f t="shared" si="4"/>
        <v/>
      </c>
      <c r="AD62" s="55" t="str">
        <f t="shared" si="5"/>
        <v/>
      </c>
    </row>
    <row r="63" spans="2:30" ht="15" customHeight="1" x14ac:dyDescent="0.2">
      <c r="B63" s="56" t="str">
        <f t="shared" si="0"/>
        <v/>
      </c>
      <c r="C63" s="57" t="str">
        <f>IFERROR(VLOOKUP(B63,Conciliação!C66:L1061,2,0),"")</f>
        <v/>
      </c>
      <c r="D63" s="52" t="str">
        <f t="shared" si="1"/>
        <v/>
      </c>
      <c r="E63" s="52" t="str">
        <f>IFERROR(VLOOKUP(B63,Conciliação!C66:L1061,4,0),"")</f>
        <v/>
      </c>
      <c r="F63" s="52" t="str">
        <f>IFERROR(VLOOKUP(B63,Conciliação!C66:L1061,5,0),"")</f>
        <v/>
      </c>
      <c r="G63" s="52" t="str">
        <f>IFERROR(VLOOKUP(B63,Conciliação!C66:L1061,6,0),"")</f>
        <v/>
      </c>
      <c r="H63" s="56" t="str">
        <f>IFERROR(VLOOKUP(B63,Conciliação!C66:L1061,7,0),"")</f>
        <v/>
      </c>
      <c r="I63" s="58" t="str">
        <f>IFERROR(VLOOKUP(B63,Conciliação!C66:L1061,8,0),"")</f>
        <v/>
      </c>
      <c r="J63" s="56" t="str">
        <f>IFERROR(VLOOKUP(B63,Conciliação!C66:L1061,9,0),"")</f>
        <v/>
      </c>
      <c r="K63" s="56" t="str">
        <f>IFERROR(VLOOKUP(B63,Conciliação!C66:L1061,10,0),"")</f>
        <v/>
      </c>
      <c r="R63" s="55" t="str">
        <f>IF(Conciliação!E66='Filtro (Conta)'!$C$2,$C$2,"x")</f>
        <v>x</v>
      </c>
      <c r="S63" s="55" t="str">
        <f>IF(R63="x","x",MAX($S$4:S62)+1)</f>
        <v>x</v>
      </c>
      <c r="T63" s="55">
        <v>59</v>
      </c>
      <c r="U63" s="55" t="str">
        <f t="shared" si="2"/>
        <v/>
      </c>
      <c r="V63" s="55" t="str">
        <f t="shared" si="3"/>
        <v/>
      </c>
      <c r="W63" s="45">
        <f>IF(Conciliação!E66='Filtro (Conta)'!R63,1,0)</f>
        <v>0</v>
      </c>
      <c r="X63" s="45">
        <f>W63+Conciliação!A66</f>
        <v>59</v>
      </c>
      <c r="Y63" s="45">
        <v>59</v>
      </c>
      <c r="Z63" s="55" t="str">
        <f>IF(X63=Y63,"",Conciliação!C66)</f>
        <v/>
      </c>
      <c r="AA63" s="55">
        <f>IF(Z63="x","x",MAX($S$4:AA62)+1)</f>
        <v>67</v>
      </c>
      <c r="AB63" s="55">
        <v>59</v>
      </c>
      <c r="AC63" s="55" t="str">
        <f t="shared" si="4"/>
        <v/>
      </c>
      <c r="AD63" s="55" t="str">
        <f t="shared" si="5"/>
        <v/>
      </c>
    </row>
    <row r="64" spans="2:30" ht="15" customHeight="1" x14ac:dyDescent="0.2">
      <c r="B64" s="56" t="str">
        <f t="shared" si="0"/>
        <v/>
      </c>
      <c r="C64" s="57" t="str">
        <f>IFERROR(VLOOKUP(B64,Conciliação!C67:L1062,2,0),"")</f>
        <v/>
      </c>
      <c r="D64" s="52" t="str">
        <f t="shared" si="1"/>
        <v/>
      </c>
      <c r="E64" s="52" t="str">
        <f>IFERROR(VLOOKUP(B64,Conciliação!C67:L1062,4,0),"")</f>
        <v/>
      </c>
      <c r="F64" s="52" t="str">
        <f>IFERROR(VLOOKUP(B64,Conciliação!C67:L1062,5,0),"")</f>
        <v/>
      </c>
      <c r="G64" s="52" t="str">
        <f>IFERROR(VLOOKUP(B64,Conciliação!C67:L1062,6,0),"")</f>
        <v/>
      </c>
      <c r="H64" s="56" t="str">
        <f>IFERROR(VLOOKUP(B64,Conciliação!C67:L1062,7,0),"")</f>
        <v/>
      </c>
      <c r="I64" s="58" t="str">
        <f>IFERROR(VLOOKUP(B64,Conciliação!C67:L1062,8,0),"")</f>
        <v/>
      </c>
      <c r="J64" s="56" t="str">
        <f>IFERROR(VLOOKUP(B64,Conciliação!C67:L1062,9,0),"")</f>
        <v/>
      </c>
      <c r="K64" s="56" t="str">
        <f>IFERROR(VLOOKUP(B64,Conciliação!C67:L1062,10,0),"")</f>
        <v/>
      </c>
      <c r="R64" s="55" t="str">
        <f>IF(Conciliação!E67='Filtro (Conta)'!$C$2,$C$2,"x")</f>
        <v>x</v>
      </c>
      <c r="S64" s="55" t="str">
        <f>IF(R64="x","x",MAX($S$4:S63)+1)</f>
        <v>x</v>
      </c>
      <c r="T64" s="55">
        <v>60</v>
      </c>
      <c r="U64" s="55" t="str">
        <f t="shared" si="2"/>
        <v/>
      </c>
      <c r="V64" s="55" t="str">
        <f t="shared" si="3"/>
        <v/>
      </c>
      <c r="W64" s="45">
        <f>IF(Conciliação!E67='Filtro (Conta)'!R64,1,0)</f>
        <v>0</v>
      </c>
      <c r="X64" s="45">
        <f>W64+Conciliação!A67</f>
        <v>60</v>
      </c>
      <c r="Y64" s="45">
        <v>60</v>
      </c>
      <c r="Z64" s="55" t="str">
        <f>IF(X64=Y64,"",Conciliação!C67)</f>
        <v/>
      </c>
      <c r="AA64" s="55">
        <f>IF(Z64="x","x",MAX($S$4:AA63)+1)</f>
        <v>68</v>
      </c>
      <c r="AB64" s="55">
        <v>60</v>
      </c>
      <c r="AC64" s="55" t="str">
        <f t="shared" si="4"/>
        <v/>
      </c>
      <c r="AD64" s="55" t="str">
        <f t="shared" si="5"/>
        <v/>
      </c>
    </row>
    <row r="65" spans="2:30" ht="15" customHeight="1" x14ac:dyDescent="0.2">
      <c r="B65" s="56" t="str">
        <f t="shared" si="0"/>
        <v/>
      </c>
      <c r="C65" s="57" t="str">
        <f>IFERROR(VLOOKUP(B65,Conciliação!C68:L1063,2,0),"")</f>
        <v/>
      </c>
      <c r="D65" s="52" t="str">
        <f t="shared" si="1"/>
        <v/>
      </c>
      <c r="E65" s="52" t="str">
        <f>IFERROR(VLOOKUP(B65,Conciliação!C68:L1063,4,0),"")</f>
        <v/>
      </c>
      <c r="F65" s="52" t="str">
        <f>IFERROR(VLOOKUP(B65,Conciliação!C68:L1063,5,0),"")</f>
        <v/>
      </c>
      <c r="G65" s="52" t="str">
        <f>IFERROR(VLOOKUP(B65,Conciliação!C68:L1063,6,0),"")</f>
        <v/>
      </c>
      <c r="H65" s="56" t="str">
        <f>IFERROR(VLOOKUP(B65,Conciliação!C68:L1063,7,0),"")</f>
        <v/>
      </c>
      <c r="I65" s="58" t="str">
        <f>IFERROR(VLOOKUP(B65,Conciliação!C68:L1063,8,0),"")</f>
        <v/>
      </c>
      <c r="J65" s="56" t="str">
        <f>IFERROR(VLOOKUP(B65,Conciliação!C68:L1063,9,0),"")</f>
        <v/>
      </c>
      <c r="K65" s="56" t="str">
        <f>IFERROR(VLOOKUP(B65,Conciliação!C68:L1063,10,0),"")</f>
        <v/>
      </c>
      <c r="R65" s="55" t="str">
        <f>IF(Conciliação!E68='Filtro (Conta)'!$C$2,$C$2,"x")</f>
        <v>x</v>
      </c>
      <c r="S65" s="55" t="str">
        <f>IF(R65="x","x",MAX($S$4:S64)+1)</f>
        <v>x</v>
      </c>
      <c r="T65" s="55">
        <v>61</v>
      </c>
      <c r="U65" s="55" t="str">
        <f t="shared" si="2"/>
        <v/>
      </c>
      <c r="V65" s="55" t="str">
        <f t="shared" si="3"/>
        <v/>
      </c>
      <c r="W65" s="45">
        <f>IF(Conciliação!E68='Filtro (Conta)'!R65,1,0)</f>
        <v>0</v>
      </c>
      <c r="X65" s="45">
        <f>W65+Conciliação!A68</f>
        <v>61</v>
      </c>
      <c r="Y65" s="45">
        <v>61</v>
      </c>
      <c r="Z65" s="55" t="str">
        <f>IF(X65=Y65,"",Conciliação!C68)</f>
        <v/>
      </c>
      <c r="AA65" s="55">
        <f>IF(Z65="x","x",MAX($S$4:AA64)+1)</f>
        <v>69</v>
      </c>
      <c r="AB65" s="55">
        <v>61</v>
      </c>
      <c r="AC65" s="55" t="str">
        <f t="shared" si="4"/>
        <v/>
      </c>
      <c r="AD65" s="55" t="str">
        <f t="shared" si="5"/>
        <v/>
      </c>
    </row>
    <row r="66" spans="2:30" ht="15" customHeight="1" x14ac:dyDescent="0.2">
      <c r="B66" s="56" t="str">
        <f t="shared" si="0"/>
        <v/>
      </c>
      <c r="C66" s="57" t="str">
        <f>IFERROR(VLOOKUP(B66,Conciliação!C69:L1064,2,0),"")</f>
        <v/>
      </c>
      <c r="D66" s="52" t="str">
        <f t="shared" si="1"/>
        <v/>
      </c>
      <c r="E66" s="52" t="str">
        <f>IFERROR(VLOOKUP(B66,Conciliação!C69:L1064,4,0),"")</f>
        <v/>
      </c>
      <c r="F66" s="52" t="str">
        <f>IFERROR(VLOOKUP(B66,Conciliação!C69:L1064,5,0),"")</f>
        <v/>
      </c>
      <c r="G66" s="52" t="str">
        <f>IFERROR(VLOOKUP(B66,Conciliação!C69:L1064,6,0),"")</f>
        <v/>
      </c>
      <c r="H66" s="56" t="str">
        <f>IFERROR(VLOOKUP(B66,Conciliação!C69:L1064,7,0),"")</f>
        <v/>
      </c>
      <c r="I66" s="58" t="str">
        <f>IFERROR(VLOOKUP(B66,Conciliação!C69:L1064,8,0),"")</f>
        <v/>
      </c>
      <c r="J66" s="56" t="str">
        <f>IFERROR(VLOOKUP(B66,Conciliação!C69:L1064,9,0),"")</f>
        <v/>
      </c>
      <c r="K66" s="56" t="str">
        <f>IFERROR(VLOOKUP(B66,Conciliação!C69:L1064,10,0),"")</f>
        <v/>
      </c>
      <c r="R66" s="55" t="str">
        <f>IF(Conciliação!E69='Filtro (Conta)'!$C$2,$C$2,"x")</f>
        <v>x</v>
      </c>
      <c r="S66" s="55" t="str">
        <f>IF(R66="x","x",MAX($S$4:S65)+1)</f>
        <v>x</v>
      </c>
      <c r="T66" s="55">
        <v>62</v>
      </c>
      <c r="U66" s="55" t="str">
        <f t="shared" si="2"/>
        <v/>
      </c>
      <c r="V66" s="55" t="str">
        <f t="shared" si="3"/>
        <v/>
      </c>
      <c r="W66" s="45">
        <f>IF(Conciliação!E69='Filtro (Conta)'!R66,1,0)</f>
        <v>0</v>
      </c>
      <c r="X66" s="45">
        <f>W66+Conciliação!A69</f>
        <v>62</v>
      </c>
      <c r="Y66" s="45">
        <v>62</v>
      </c>
      <c r="Z66" s="55" t="str">
        <f>IF(X66=Y66,"",Conciliação!C69)</f>
        <v/>
      </c>
      <c r="AA66" s="55">
        <f>IF(Z66="x","x",MAX($S$4:AA65)+1)</f>
        <v>70</v>
      </c>
      <c r="AB66" s="55">
        <v>62</v>
      </c>
      <c r="AC66" s="55" t="str">
        <f t="shared" si="4"/>
        <v/>
      </c>
      <c r="AD66" s="55" t="str">
        <f t="shared" si="5"/>
        <v/>
      </c>
    </row>
    <row r="67" spans="2:30" ht="15" customHeight="1" x14ac:dyDescent="0.2">
      <c r="B67" s="56" t="str">
        <f t="shared" si="0"/>
        <v/>
      </c>
      <c r="C67" s="57" t="str">
        <f>IFERROR(VLOOKUP(B67,Conciliação!C70:L1065,2,0),"")</f>
        <v/>
      </c>
      <c r="D67" s="52" t="str">
        <f t="shared" si="1"/>
        <v/>
      </c>
      <c r="E67" s="52" t="str">
        <f>IFERROR(VLOOKUP(B67,Conciliação!C70:L1065,4,0),"")</f>
        <v/>
      </c>
      <c r="F67" s="52" t="str">
        <f>IFERROR(VLOOKUP(B67,Conciliação!C70:L1065,5,0),"")</f>
        <v/>
      </c>
      <c r="G67" s="52" t="str">
        <f>IFERROR(VLOOKUP(B67,Conciliação!C70:L1065,6,0),"")</f>
        <v/>
      </c>
      <c r="H67" s="56" t="str">
        <f>IFERROR(VLOOKUP(B67,Conciliação!C70:L1065,7,0),"")</f>
        <v/>
      </c>
      <c r="I67" s="58" t="str">
        <f>IFERROR(VLOOKUP(B67,Conciliação!C70:L1065,8,0),"")</f>
        <v/>
      </c>
      <c r="J67" s="56" t="str">
        <f>IFERROR(VLOOKUP(B67,Conciliação!C70:L1065,9,0),"")</f>
        <v/>
      </c>
      <c r="K67" s="56" t="str">
        <f>IFERROR(VLOOKUP(B67,Conciliação!C70:L1065,10,0),"")</f>
        <v/>
      </c>
      <c r="R67" s="55" t="str">
        <f>IF(Conciliação!E70='Filtro (Conta)'!$C$2,$C$2,"x")</f>
        <v>x</v>
      </c>
      <c r="S67" s="55" t="str">
        <f>IF(R67="x","x",MAX($S$4:S66)+1)</f>
        <v>x</v>
      </c>
      <c r="T67" s="55">
        <v>63</v>
      </c>
      <c r="U67" s="55" t="str">
        <f t="shared" si="2"/>
        <v/>
      </c>
      <c r="V67" s="55" t="str">
        <f t="shared" si="3"/>
        <v/>
      </c>
      <c r="W67" s="45">
        <f>IF(Conciliação!E70='Filtro (Conta)'!R67,1,0)</f>
        <v>0</v>
      </c>
      <c r="X67" s="45">
        <f>W67+Conciliação!A70</f>
        <v>63</v>
      </c>
      <c r="Y67" s="45">
        <v>63</v>
      </c>
      <c r="Z67" s="55" t="str">
        <f>IF(X67=Y67,"",Conciliação!C70)</f>
        <v/>
      </c>
      <c r="AA67" s="55">
        <f>IF(Z67="x","x",MAX($S$4:AA66)+1)</f>
        <v>71</v>
      </c>
      <c r="AB67" s="55">
        <v>63</v>
      </c>
      <c r="AC67" s="55" t="str">
        <f t="shared" si="4"/>
        <v/>
      </c>
      <c r="AD67" s="55" t="str">
        <f t="shared" si="5"/>
        <v/>
      </c>
    </row>
    <row r="68" spans="2:30" ht="15" customHeight="1" x14ac:dyDescent="0.2">
      <c r="B68" s="56" t="str">
        <f t="shared" si="0"/>
        <v/>
      </c>
      <c r="C68" s="57" t="str">
        <f>IFERROR(VLOOKUP(B68,Conciliação!C71:L1066,2,0),"")</f>
        <v/>
      </c>
      <c r="D68" s="52" t="str">
        <f t="shared" si="1"/>
        <v/>
      </c>
      <c r="E68" s="52" t="str">
        <f>IFERROR(VLOOKUP(B68,Conciliação!C71:L1066,4,0),"")</f>
        <v/>
      </c>
      <c r="F68" s="52" t="str">
        <f>IFERROR(VLOOKUP(B68,Conciliação!C71:L1066,5,0),"")</f>
        <v/>
      </c>
      <c r="G68" s="52" t="str">
        <f>IFERROR(VLOOKUP(B68,Conciliação!C71:L1066,6,0),"")</f>
        <v/>
      </c>
      <c r="H68" s="56" t="str">
        <f>IFERROR(VLOOKUP(B68,Conciliação!C71:L1066,7,0),"")</f>
        <v/>
      </c>
      <c r="I68" s="58" t="str">
        <f>IFERROR(VLOOKUP(B68,Conciliação!C71:L1066,8,0),"")</f>
        <v/>
      </c>
      <c r="J68" s="56" t="str">
        <f>IFERROR(VLOOKUP(B68,Conciliação!C71:L1066,9,0),"")</f>
        <v/>
      </c>
      <c r="K68" s="56" t="str">
        <f>IFERROR(VLOOKUP(B68,Conciliação!C71:L1066,10,0),"")</f>
        <v/>
      </c>
      <c r="R68" s="55" t="str">
        <f>IF(Conciliação!E71='Filtro (Conta)'!$C$2,$C$2,"x")</f>
        <v>x</v>
      </c>
      <c r="S68" s="55" t="str">
        <f>IF(R68="x","x",MAX($S$4:S67)+1)</f>
        <v>x</v>
      </c>
      <c r="T68" s="55">
        <v>64</v>
      </c>
      <c r="U68" s="55" t="str">
        <f t="shared" si="2"/>
        <v/>
      </c>
      <c r="V68" s="55" t="str">
        <f t="shared" si="3"/>
        <v/>
      </c>
      <c r="W68" s="45">
        <f>IF(Conciliação!E71='Filtro (Conta)'!R68,1,0)</f>
        <v>0</v>
      </c>
      <c r="X68" s="45">
        <f>W68+Conciliação!A71</f>
        <v>64</v>
      </c>
      <c r="Y68" s="45">
        <v>64</v>
      </c>
      <c r="Z68" s="55" t="str">
        <f>IF(X68=Y68,"",Conciliação!C71)</f>
        <v/>
      </c>
      <c r="AA68" s="55">
        <f>IF(Z68="x","x",MAX($S$4:AA67)+1)</f>
        <v>72</v>
      </c>
      <c r="AB68" s="55">
        <v>64</v>
      </c>
      <c r="AC68" s="55" t="str">
        <f t="shared" si="4"/>
        <v/>
      </c>
      <c r="AD68" s="55" t="str">
        <f t="shared" si="5"/>
        <v/>
      </c>
    </row>
    <row r="69" spans="2:30" ht="15" customHeight="1" x14ac:dyDescent="0.2">
      <c r="B69" s="56" t="str">
        <f t="shared" ref="B69:B132" si="6">(AD69)</f>
        <v/>
      </c>
      <c r="C69" s="57" t="str">
        <f>IFERROR(VLOOKUP(B69,Conciliação!C72:L1067,2,0),"")</f>
        <v/>
      </c>
      <c r="D69" s="52" t="str">
        <f t="shared" ref="D69:D132" si="7">(V69)</f>
        <v/>
      </c>
      <c r="E69" s="52" t="str">
        <f>IFERROR(VLOOKUP(B69,Conciliação!C72:L1067,4,0),"")</f>
        <v/>
      </c>
      <c r="F69" s="52" t="str">
        <f>IFERROR(VLOOKUP(B69,Conciliação!C72:L1067,5,0),"")</f>
        <v/>
      </c>
      <c r="G69" s="52" t="str">
        <f>IFERROR(VLOOKUP(B69,Conciliação!C72:L1067,6,0),"")</f>
        <v/>
      </c>
      <c r="H69" s="56" t="str">
        <f>IFERROR(VLOOKUP(B69,Conciliação!C72:L1067,7,0),"")</f>
        <v/>
      </c>
      <c r="I69" s="58" t="str">
        <f>IFERROR(VLOOKUP(B69,Conciliação!C72:L1067,8,0),"")</f>
        <v/>
      </c>
      <c r="J69" s="56" t="str">
        <f>IFERROR(VLOOKUP(B69,Conciliação!C72:L1067,9,0),"")</f>
        <v/>
      </c>
      <c r="K69" s="56" t="str">
        <f>IFERROR(VLOOKUP(B69,Conciliação!C72:L1067,10,0),"")</f>
        <v/>
      </c>
      <c r="R69" s="55" t="str">
        <f>IF(Conciliação!E72='Filtro (Conta)'!$C$2,$C$2,"x")</f>
        <v>x</v>
      </c>
      <c r="S69" s="55" t="str">
        <f>IF(R69="x","x",MAX($S$4:S68)+1)</f>
        <v>x</v>
      </c>
      <c r="T69" s="55">
        <v>65</v>
      </c>
      <c r="U69" s="55" t="str">
        <f t="shared" ref="U69:U132" si="8">IFERROR(MATCH(T69,$S$5:$S$1001,0),"")</f>
        <v/>
      </c>
      <c r="V69" s="55" t="str">
        <f t="shared" ref="V69:V132" si="9">IFERROR(INDEX(R$5:R$1048576,U69),"")</f>
        <v/>
      </c>
      <c r="W69" s="45">
        <f>IF(Conciliação!E72='Filtro (Conta)'!R69,1,0)</f>
        <v>0</v>
      </c>
      <c r="X69" s="45">
        <f>W69+Conciliação!A72</f>
        <v>65</v>
      </c>
      <c r="Y69" s="45">
        <v>65</v>
      </c>
      <c r="Z69" s="55" t="str">
        <f>IF(X69=Y69,"",Conciliação!C72)</f>
        <v/>
      </c>
      <c r="AA69" s="55">
        <f>IF(Z69="x","x",MAX($S$4:AA68)+1)</f>
        <v>73</v>
      </c>
      <c r="AB69" s="55">
        <v>65</v>
      </c>
      <c r="AC69" s="55" t="str">
        <f t="shared" ref="AC69:AC132" si="10">IFERROR(MATCH(AB69,$S$5:$S$1001,0),"")</f>
        <v/>
      </c>
      <c r="AD69" s="55" t="str">
        <f t="shared" ref="AD69:AD132" si="11">IFERROR(INDEX(Z$5:Z$1048576,AC69),"")</f>
        <v/>
      </c>
    </row>
    <row r="70" spans="2:30" ht="15" customHeight="1" x14ac:dyDescent="0.2">
      <c r="B70" s="56" t="str">
        <f t="shared" si="6"/>
        <v/>
      </c>
      <c r="C70" s="57" t="str">
        <f>IFERROR(VLOOKUP(B70,Conciliação!C73:L1068,2,0),"")</f>
        <v/>
      </c>
      <c r="D70" s="52" t="str">
        <f t="shared" si="7"/>
        <v/>
      </c>
      <c r="E70" s="52" t="str">
        <f>IFERROR(VLOOKUP(B70,Conciliação!C73:L1068,4,0),"")</f>
        <v/>
      </c>
      <c r="F70" s="52" t="str">
        <f>IFERROR(VLOOKUP(B70,Conciliação!C73:L1068,5,0),"")</f>
        <v/>
      </c>
      <c r="G70" s="52" t="str">
        <f>IFERROR(VLOOKUP(B70,Conciliação!C73:L1068,6,0),"")</f>
        <v/>
      </c>
      <c r="H70" s="56" t="str">
        <f>IFERROR(VLOOKUP(B70,Conciliação!C73:L1068,7,0),"")</f>
        <v/>
      </c>
      <c r="I70" s="58" t="str">
        <f>IFERROR(VLOOKUP(B70,Conciliação!C73:L1068,8,0),"")</f>
        <v/>
      </c>
      <c r="J70" s="56" t="str">
        <f>IFERROR(VLOOKUP(B70,Conciliação!C73:L1068,9,0),"")</f>
        <v/>
      </c>
      <c r="K70" s="56" t="str">
        <f>IFERROR(VLOOKUP(B70,Conciliação!C73:L1068,10,0),"")</f>
        <v/>
      </c>
      <c r="R70" s="55" t="str">
        <f>IF(Conciliação!E73='Filtro (Conta)'!$C$2,$C$2,"x")</f>
        <v>x</v>
      </c>
      <c r="S70" s="55" t="str">
        <f>IF(R70="x","x",MAX($S$4:S69)+1)</f>
        <v>x</v>
      </c>
      <c r="T70" s="55">
        <v>66</v>
      </c>
      <c r="U70" s="55" t="str">
        <f t="shared" si="8"/>
        <v/>
      </c>
      <c r="V70" s="55" t="str">
        <f t="shared" si="9"/>
        <v/>
      </c>
      <c r="W70" s="45">
        <f>IF(Conciliação!E73='Filtro (Conta)'!R70,1,0)</f>
        <v>0</v>
      </c>
      <c r="X70" s="45">
        <f>W70+Conciliação!A73</f>
        <v>66</v>
      </c>
      <c r="Y70" s="45">
        <v>66</v>
      </c>
      <c r="Z70" s="55" t="str">
        <f>IF(X70=Y70,"",Conciliação!C73)</f>
        <v/>
      </c>
      <c r="AA70" s="55">
        <f>IF(Z70="x","x",MAX($S$4:AA69)+1)</f>
        <v>74</v>
      </c>
      <c r="AB70" s="55">
        <v>66</v>
      </c>
      <c r="AC70" s="55" t="str">
        <f t="shared" si="10"/>
        <v/>
      </c>
      <c r="AD70" s="55" t="str">
        <f t="shared" si="11"/>
        <v/>
      </c>
    </row>
    <row r="71" spans="2:30" ht="15" customHeight="1" x14ac:dyDescent="0.2">
      <c r="B71" s="56" t="str">
        <f t="shared" si="6"/>
        <v/>
      </c>
      <c r="C71" s="57" t="str">
        <f>IFERROR(VLOOKUP(B71,Conciliação!C74:L1069,2,0),"")</f>
        <v/>
      </c>
      <c r="D71" s="52" t="str">
        <f t="shared" si="7"/>
        <v/>
      </c>
      <c r="E71" s="52" t="str">
        <f>IFERROR(VLOOKUP(B71,Conciliação!C74:L1069,4,0),"")</f>
        <v/>
      </c>
      <c r="F71" s="52" t="str">
        <f>IFERROR(VLOOKUP(B71,Conciliação!C74:L1069,5,0),"")</f>
        <v/>
      </c>
      <c r="G71" s="52" t="str">
        <f>IFERROR(VLOOKUP(B71,Conciliação!C74:L1069,6,0),"")</f>
        <v/>
      </c>
      <c r="H71" s="56" t="str">
        <f>IFERROR(VLOOKUP(B71,Conciliação!C74:L1069,7,0),"")</f>
        <v/>
      </c>
      <c r="I71" s="58" t="str">
        <f>IFERROR(VLOOKUP(B71,Conciliação!C74:L1069,8,0),"")</f>
        <v/>
      </c>
      <c r="J71" s="56" t="str">
        <f>IFERROR(VLOOKUP(B71,Conciliação!C74:L1069,9,0),"")</f>
        <v/>
      </c>
      <c r="K71" s="56" t="str">
        <f>IFERROR(VLOOKUP(B71,Conciliação!C74:L1069,10,0),"")</f>
        <v/>
      </c>
      <c r="R71" s="55" t="str">
        <f>IF(Conciliação!E74='Filtro (Conta)'!$C$2,$C$2,"x")</f>
        <v>x</v>
      </c>
      <c r="S71" s="55" t="str">
        <f>IF(R71="x","x",MAX($S$4:S70)+1)</f>
        <v>x</v>
      </c>
      <c r="T71" s="55">
        <v>67</v>
      </c>
      <c r="U71" s="55" t="str">
        <f t="shared" si="8"/>
        <v/>
      </c>
      <c r="V71" s="55" t="str">
        <f t="shared" si="9"/>
        <v/>
      </c>
      <c r="W71" s="45">
        <f>IF(Conciliação!E74='Filtro (Conta)'!R71,1,0)</f>
        <v>0</v>
      </c>
      <c r="X71" s="45">
        <f>W71+Conciliação!A74</f>
        <v>67</v>
      </c>
      <c r="Y71" s="45">
        <v>67</v>
      </c>
      <c r="Z71" s="55" t="str">
        <f>IF(X71=Y71,"",Conciliação!C74)</f>
        <v/>
      </c>
      <c r="AA71" s="55">
        <f>IF(Z71="x","x",MAX($S$4:AA70)+1)</f>
        <v>75</v>
      </c>
      <c r="AB71" s="55">
        <v>67</v>
      </c>
      <c r="AC71" s="55" t="str">
        <f t="shared" si="10"/>
        <v/>
      </c>
      <c r="AD71" s="55" t="str">
        <f t="shared" si="11"/>
        <v/>
      </c>
    </row>
    <row r="72" spans="2:30" ht="15" customHeight="1" x14ac:dyDescent="0.2">
      <c r="B72" s="56" t="str">
        <f t="shared" si="6"/>
        <v/>
      </c>
      <c r="C72" s="57" t="str">
        <f>IFERROR(VLOOKUP(B72,Conciliação!C75:L1070,2,0),"")</f>
        <v/>
      </c>
      <c r="D72" s="52" t="str">
        <f t="shared" si="7"/>
        <v/>
      </c>
      <c r="E72" s="52" t="str">
        <f>IFERROR(VLOOKUP(B72,Conciliação!C75:L1070,4,0),"")</f>
        <v/>
      </c>
      <c r="F72" s="52" t="str">
        <f>IFERROR(VLOOKUP(B72,Conciliação!C75:L1070,5,0),"")</f>
        <v/>
      </c>
      <c r="G72" s="52" t="str">
        <f>IFERROR(VLOOKUP(B72,Conciliação!C75:L1070,6,0),"")</f>
        <v/>
      </c>
      <c r="H72" s="56" t="str">
        <f>IFERROR(VLOOKUP(B72,Conciliação!C75:L1070,7,0),"")</f>
        <v/>
      </c>
      <c r="I72" s="58" t="str">
        <f>IFERROR(VLOOKUP(B72,Conciliação!C75:L1070,8,0),"")</f>
        <v/>
      </c>
      <c r="J72" s="56" t="str">
        <f>IFERROR(VLOOKUP(B72,Conciliação!C75:L1070,9,0),"")</f>
        <v/>
      </c>
      <c r="K72" s="56" t="str">
        <f>IFERROR(VLOOKUP(B72,Conciliação!C75:L1070,10,0),"")</f>
        <v/>
      </c>
      <c r="R72" s="55" t="str">
        <f>IF(Conciliação!E75='Filtro (Conta)'!$C$2,$C$2,"x")</f>
        <v>x</v>
      </c>
      <c r="S72" s="55" t="str">
        <f>IF(R72="x","x",MAX($S$4:S71)+1)</f>
        <v>x</v>
      </c>
      <c r="T72" s="55">
        <v>68</v>
      </c>
      <c r="U72" s="55" t="str">
        <f t="shared" si="8"/>
        <v/>
      </c>
      <c r="V72" s="55" t="str">
        <f t="shared" si="9"/>
        <v/>
      </c>
      <c r="W72" s="45">
        <f>IF(Conciliação!E75='Filtro (Conta)'!R72,1,0)</f>
        <v>0</v>
      </c>
      <c r="X72" s="45">
        <f>W72+Conciliação!A75</f>
        <v>68</v>
      </c>
      <c r="Y72" s="45">
        <v>68</v>
      </c>
      <c r="Z72" s="55" t="str">
        <f>IF(X72=Y72,"",Conciliação!C75)</f>
        <v/>
      </c>
      <c r="AA72" s="55">
        <f>IF(Z72="x","x",MAX($S$4:AA71)+1)</f>
        <v>76</v>
      </c>
      <c r="AB72" s="55">
        <v>68</v>
      </c>
      <c r="AC72" s="55" t="str">
        <f t="shared" si="10"/>
        <v/>
      </c>
      <c r="AD72" s="55" t="str">
        <f t="shared" si="11"/>
        <v/>
      </c>
    </row>
    <row r="73" spans="2:30" ht="15" customHeight="1" x14ac:dyDescent="0.2">
      <c r="B73" s="56" t="str">
        <f t="shared" si="6"/>
        <v/>
      </c>
      <c r="C73" s="57" t="str">
        <f>IFERROR(VLOOKUP(B73,Conciliação!C76:L1071,2,0),"")</f>
        <v/>
      </c>
      <c r="D73" s="52" t="str">
        <f t="shared" si="7"/>
        <v/>
      </c>
      <c r="E73" s="52" t="str">
        <f>IFERROR(VLOOKUP(B73,Conciliação!C76:L1071,4,0),"")</f>
        <v/>
      </c>
      <c r="F73" s="52" t="str">
        <f>IFERROR(VLOOKUP(B73,Conciliação!C76:L1071,5,0),"")</f>
        <v/>
      </c>
      <c r="G73" s="52" t="str">
        <f>IFERROR(VLOOKUP(B73,Conciliação!C76:L1071,6,0),"")</f>
        <v/>
      </c>
      <c r="H73" s="56" t="str">
        <f>IFERROR(VLOOKUP(B73,Conciliação!C76:L1071,7,0),"")</f>
        <v/>
      </c>
      <c r="I73" s="58" t="str">
        <f>IFERROR(VLOOKUP(B73,Conciliação!C76:L1071,8,0),"")</f>
        <v/>
      </c>
      <c r="J73" s="56" t="str">
        <f>IFERROR(VLOOKUP(B73,Conciliação!C76:L1071,9,0),"")</f>
        <v/>
      </c>
      <c r="K73" s="56" t="str">
        <f>IFERROR(VLOOKUP(B73,Conciliação!C76:L1071,10,0),"")</f>
        <v/>
      </c>
      <c r="R73" s="55" t="str">
        <f>IF(Conciliação!E76='Filtro (Conta)'!$C$2,$C$2,"x")</f>
        <v>x</v>
      </c>
      <c r="S73" s="55" t="str">
        <f>IF(R73="x","x",MAX($S$4:S72)+1)</f>
        <v>x</v>
      </c>
      <c r="T73" s="55">
        <v>69</v>
      </c>
      <c r="U73" s="55" t="str">
        <f t="shared" si="8"/>
        <v/>
      </c>
      <c r="V73" s="55" t="str">
        <f t="shared" si="9"/>
        <v/>
      </c>
      <c r="W73" s="45">
        <f>IF(Conciliação!E76='Filtro (Conta)'!R73,1,0)</f>
        <v>0</v>
      </c>
      <c r="X73" s="45">
        <f>W73+Conciliação!A76</f>
        <v>69</v>
      </c>
      <c r="Y73" s="45">
        <v>69</v>
      </c>
      <c r="Z73" s="55" t="str">
        <f>IF(X73=Y73,"",Conciliação!C76)</f>
        <v/>
      </c>
      <c r="AA73" s="55">
        <f>IF(Z73="x","x",MAX($S$4:AA72)+1)</f>
        <v>77</v>
      </c>
      <c r="AB73" s="55">
        <v>69</v>
      </c>
      <c r="AC73" s="55" t="str">
        <f t="shared" si="10"/>
        <v/>
      </c>
      <c r="AD73" s="55" t="str">
        <f t="shared" si="11"/>
        <v/>
      </c>
    </row>
    <row r="74" spans="2:30" ht="15" customHeight="1" x14ac:dyDescent="0.2">
      <c r="B74" s="56" t="str">
        <f t="shared" si="6"/>
        <v/>
      </c>
      <c r="C74" s="57" t="str">
        <f>IFERROR(VLOOKUP(B74,Conciliação!C77:L1072,2,0),"")</f>
        <v/>
      </c>
      <c r="D74" s="52" t="str">
        <f t="shared" si="7"/>
        <v/>
      </c>
      <c r="E74" s="52" t="str">
        <f>IFERROR(VLOOKUP(B74,Conciliação!C77:L1072,4,0),"")</f>
        <v/>
      </c>
      <c r="F74" s="52" t="str">
        <f>IFERROR(VLOOKUP(B74,Conciliação!C77:L1072,5,0),"")</f>
        <v/>
      </c>
      <c r="G74" s="52" t="str">
        <f>IFERROR(VLOOKUP(B74,Conciliação!C77:L1072,6,0),"")</f>
        <v/>
      </c>
      <c r="H74" s="56" t="str">
        <f>IFERROR(VLOOKUP(B74,Conciliação!C77:L1072,7,0),"")</f>
        <v/>
      </c>
      <c r="I74" s="58" t="str">
        <f>IFERROR(VLOOKUP(B74,Conciliação!C77:L1072,8,0),"")</f>
        <v/>
      </c>
      <c r="J74" s="56" t="str">
        <f>IFERROR(VLOOKUP(B74,Conciliação!C77:L1072,9,0),"")</f>
        <v/>
      </c>
      <c r="K74" s="56" t="str">
        <f>IFERROR(VLOOKUP(B74,Conciliação!C77:L1072,10,0),"")</f>
        <v/>
      </c>
      <c r="R74" s="55" t="str">
        <f>IF(Conciliação!E77='Filtro (Conta)'!$C$2,$C$2,"x")</f>
        <v>x</v>
      </c>
      <c r="S74" s="55" t="str">
        <f>IF(R74="x","x",MAX($S$4:S73)+1)</f>
        <v>x</v>
      </c>
      <c r="T74" s="55">
        <v>70</v>
      </c>
      <c r="U74" s="55" t="str">
        <f t="shared" si="8"/>
        <v/>
      </c>
      <c r="V74" s="55" t="str">
        <f t="shared" si="9"/>
        <v/>
      </c>
      <c r="W74" s="45">
        <f>IF(Conciliação!E77='Filtro (Conta)'!R74,1,0)</f>
        <v>0</v>
      </c>
      <c r="X74" s="45">
        <f>W74+Conciliação!A77</f>
        <v>70</v>
      </c>
      <c r="Y74" s="45">
        <v>70</v>
      </c>
      <c r="Z74" s="55" t="str">
        <f>IF(X74=Y74,"",Conciliação!C77)</f>
        <v/>
      </c>
      <c r="AA74" s="55">
        <f>IF(Z74="x","x",MAX($S$4:AA73)+1)</f>
        <v>78</v>
      </c>
      <c r="AB74" s="55">
        <v>70</v>
      </c>
      <c r="AC74" s="55" t="str">
        <f t="shared" si="10"/>
        <v/>
      </c>
      <c r="AD74" s="55" t="str">
        <f t="shared" si="11"/>
        <v/>
      </c>
    </row>
    <row r="75" spans="2:30" ht="15" customHeight="1" x14ac:dyDescent="0.2">
      <c r="B75" s="56" t="str">
        <f t="shared" si="6"/>
        <v/>
      </c>
      <c r="C75" s="57" t="str">
        <f>IFERROR(VLOOKUP(B75,Conciliação!C78:L1073,2,0),"")</f>
        <v/>
      </c>
      <c r="D75" s="52" t="str">
        <f t="shared" si="7"/>
        <v/>
      </c>
      <c r="E75" s="52" t="str">
        <f>IFERROR(VLOOKUP(B75,Conciliação!C78:L1073,4,0),"")</f>
        <v/>
      </c>
      <c r="F75" s="52" t="str">
        <f>IFERROR(VLOOKUP(B75,Conciliação!C78:L1073,5,0),"")</f>
        <v/>
      </c>
      <c r="G75" s="52" t="str">
        <f>IFERROR(VLOOKUP(B75,Conciliação!C78:L1073,6,0),"")</f>
        <v/>
      </c>
      <c r="H75" s="56" t="str">
        <f>IFERROR(VLOOKUP(B75,Conciliação!C78:L1073,7,0),"")</f>
        <v/>
      </c>
      <c r="I75" s="58" t="str">
        <f>IFERROR(VLOOKUP(B75,Conciliação!C78:L1073,8,0),"")</f>
        <v/>
      </c>
      <c r="J75" s="56" t="str">
        <f>IFERROR(VLOOKUP(B75,Conciliação!C78:L1073,9,0),"")</f>
        <v/>
      </c>
      <c r="K75" s="56" t="str">
        <f>IFERROR(VLOOKUP(B75,Conciliação!C78:L1073,10,0),"")</f>
        <v/>
      </c>
      <c r="R75" s="55" t="str">
        <f>IF(Conciliação!E78='Filtro (Conta)'!$C$2,$C$2,"x")</f>
        <v>x</v>
      </c>
      <c r="S75" s="55" t="str">
        <f>IF(R75="x","x",MAX($S$4:S74)+1)</f>
        <v>x</v>
      </c>
      <c r="T75" s="55">
        <v>71</v>
      </c>
      <c r="U75" s="55" t="str">
        <f t="shared" si="8"/>
        <v/>
      </c>
      <c r="V75" s="55" t="str">
        <f t="shared" si="9"/>
        <v/>
      </c>
      <c r="W75" s="45">
        <f>IF(Conciliação!E78='Filtro (Conta)'!R75,1,0)</f>
        <v>0</v>
      </c>
      <c r="X75" s="45">
        <f>W75+Conciliação!A78</f>
        <v>71</v>
      </c>
      <c r="Y75" s="45">
        <v>71</v>
      </c>
      <c r="Z75" s="55" t="str">
        <f>IF(X75=Y75,"",Conciliação!C78)</f>
        <v/>
      </c>
      <c r="AA75" s="55">
        <f>IF(Z75="x","x",MAX($S$4:AA74)+1)</f>
        <v>79</v>
      </c>
      <c r="AB75" s="55">
        <v>71</v>
      </c>
      <c r="AC75" s="55" t="str">
        <f t="shared" si="10"/>
        <v/>
      </c>
      <c r="AD75" s="55" t="str">
        <f t="shared" si="11"/>
        <v/>
      </c>
    </row>
    <row r="76" spans="2:30" ht="15" customHeight="1" x14ac:dyDescent="0.2">
      <c r="B76" s="56" t="str">
        <f t="shared" si="6"/>
        <v/>
      </c>
      <c r="C76" s="57" t="str">
        <f>IFERROR(VLOOKUP(B76,Conciliação!C79:L1074,2,0),"")</f>
        <v/>
      </c>
      <c r="D76" s="52" t="str">
        <f t="shared" si="7"/>
        <v/>
      </c>
      <c r="E76" s="52" t="str">
        <f>IFERROR(VLOOKUP(B76,Conciliação!C79:L1074,4,0),"")</f>
        <v/>
      </c>
      <c r="F76" s="52" t="str">
        <f>IFERROR(VLOOKUP(B76,Conciliação!C79:L1074,5,0),"")</f>
        <v/>
      </c>
      <c r="G76" s="52" t="str">
        <f>IFERROR(VLOOKUP(B76,Conciliação!C79:L1074,6,0),"")</f>
        <v/>
      </c>
      <c r="H76" s="56" t="str">
        <f>IFERROR(VLOOKUP(B76,Conciliação!C79:L1074,7,0),"")</f>
        <v/>
      </c>
      <c r="I76" s="58" t="str">
        <f>IFERROR(VLOOKUP(B76,Conciliação!C79:L1074,8,0),"")</f>
        <v/>
      </c>
      <c r="J76" s="56" t="str">
        <f>IFERROR(VLOOKUP(B76,Conciliação!C79:L1074,9,0),"")</f>
        <v/>
      </c>
      <c r="K76" s="56" t="str">
        <f>IFERROR(VLOOKUP(B76,Conciliação!C79:L1074,10,0),"")</f>
        <v/>
      </c>
      <c r="R76" s="55" t="str">
        <f>IF(Conciliação!E79='Filtro (Conta)'!$C$2,$C$2,"x")</f>
        <v>x</v>
      </c>
      <c r="S76" s="55" t="str">
        <f>IF(R76="x","x",MAX($S$4:S75)+1)</f>
        <v>x</v>
      </c>
      <c r="T76" s="55">
        <v>72</v>
      </c>
      <c r="U76" s="55" t="str">
        <f t="shared" si="8"/>
        <v/>
      </c>
      <c r="V76" s="55" t="str">
        <f t="shared" si="9"/>
        <v/>
      </c>
      <c r="W76" s="45">
        <f>IF(Conciliação!E79='Filtro (Conta)'!R76,1,0)</f>
        <v>0</v>
      </c>
      <c r="X76" s="45">
        <f>W76+Conciliação!A79</f>
        <v>72</v>
      </c>
      <c r="Y76" s="45">
        <v>72</v>
      </c>
      <c r="Z76" s="55" t="str">
        <f>IF(X76=Y76,"",Conciliação!C79)</f>
        <v/>
      </c>
      <c r="AA76" s="55">
        <f>IF(Z76="x","x",MAX($S$4:AA75)+1)</f>
        <v>80</v>
      </c>
      <c r="AB76" s="55">
        <v>72</v>
      </c>
      <c r="AC76" s="55" t="str">
        <f t="shared" si="10"/>
        <v/>
      </c>
      <c r="AD76" s="55" t="str">
        <f t="shared" si="11"/>
        <v/>
      </c>
    </row>
    <row r="77" spans="2:30" ht="15" customHeight="1" x14ac:dyDescent="0.2">
      <c r="B77" s="56" t="str">
        <f t="shared" si="6"/>
        <v/>
      </c>
      <c r="C77" s="57" t="str">
        <f>IFERROR(VLOOKUP(B77,Conciliação!C80:L1075,2,0),"")</f>
        <v/>
      </c>
      <c r="D77" s="52" t="str">
        <f t="shared" si="7"/>
        <v/>
      </c>
      <c r="E77" s="52" t="str">
        <f>IFERROR(VLOOKUP(B77,Conciliação!C80:L1075,4,0),"")</f>
        <v/>
      </c>
      <c r="F77" s="52" t="str">
        <f>IFERROR(VLOOKUP(B77,Conciliação!C80:L1075,5,0),"")</f>
        <v/>
      </c>
      <c r="G77" s="52" t="str">
        <f>IFERROR(VLOOKUP(B77,Conciliação!C80:L1075,6,0),"")</f>
        <v/>
      </c>
      <c r="H77" s="56" t="str">
        <f>IFERROR(VLOOKUP(B77,Conciliação!C80:L1075,7,0),"")</f>
        <v/>
      </c>
      <c r="I77" s="58" t="str">
        <f>IFERROR(VLOOKUP(B77,Conciliação!C80:L1075,8,0),"")</f>
        <v/>
      </c>
      <c r="J77" s="56" t="str">
        <f>IFERROR(VLOOKUP(B77,Conciliação!C80:L1075,9,0),"")</f>
        <v/>
      </c>
      <c r="K77" s="56" t="str">
        <f>IFERROR(VLOOKUP(B77,Conciliação!C80:L1075,10,0),"")</f>
        <v/>
      </c>
      <c r="R77" s="55" t="str">
        <f>IF(Conciliação!E80='Filtro (Conta)'!$C$2,$C$2,"x")</f>
        <v>x</v>
      </c>
      <c r="S77" s="55" t="str">
        <f>IF(R77="x","x",MAX($S$4:S76)+1)</f>
        <v>x</v>
      </c>
      <c r="T77" s="55">
        <v>73</v>
      </c>
      <c r="U77" s="55" t="str">
        <f t="shared" si="8"/>
        <v/>
      </c>
      <c r="V77" s="55" t="str">
        <f t="shared" si="9"/>
        <v/>
      </c>
      <c r="W77" s="45">
        <f>IF(Conciliação!E80='Filtro (Conta)'!R77,1,0)</f>
        <v>0</v>
      </c>
      <c r="X77" s="45">
        <f>W77+Conciliação!A80</f>
        <v>73</v>
      </c>
      <c r="Y77" s="45">
        <v>73</v>
      </c>
      <c r="Z77" s="55" t="str">
        <f>IF(X77=Y77,"",Conciliação!C80)</f>
        <v/>
      </c>
      <c r="AA77" s="55">
        <f>IF(Z77="x","x",MAX($S$4:AA76)+1)</f>
        <v>81</v>
      </c>
      <c r="AB77" s="55">
        <v>73</v>
      </c>
      <c r="AC77" s="55" t="str">
        <f t="shared" si="10"/>
        <v/>
      </c>
      <c r="AD77" s="55" t="str">
        <f t="shared" si="11"/>
        <v/>
      </c>
    </row>
    <row r="78" spans="2:30" ht="15" customHeight="1" x14ac:dyDescent="0.2">
      <c r="B78" s="56" t="str">
        <f t="shared" si="6"/>
        <v/>
      </c>
      <c r="C78" s="57" t="str">
        <f>IFERROR(VLOOKUP(B78,Conciliação!C81:L1076,2,0),"")</f>
        <v/>
      </c>
      <c r="D78" s="52" t="str">
        <f t="shared" si="7"/>
        <v/>
      </c>
      <c r="E78" s="52" t="str">
        <f>IFERROR(VLOOKUP(B78,Conciliação!C81:L1076,4,0),"")</f>
        <v/>
      </c>
      <c r="F78" s="52" t="str">
        <f>IFERROR(VLOOKUP(B78,Conciliação!C81:L1076,5,0),"")</f>
        <v/>
      </c>
      <c r="G78" s="52" t="str">
        <f>IFERROR(VLOOKUP(B78,Conciliação!C81:L1076,6,0),"")</f>
        <v/>
      </c>
      <c r="H78" s="56" t="str">
        <f>IFERROR(VLOOKUP(B78,Conciliação!C81:L1076,7,0),"")</f>
        <v/>
      </c>
      <c r="I78" s="58" t="str">
        <f>IFERROR(VLOOKUP(B78,Conciliação!C81:L1076,8,0),"")</f>
        <v/>
      </c>
      <c r="J78" s="56" t="str">
        <f>IFERROR(VLOOKUP(B78,Conciliação!C81:L1076,9,0),"")</f>
        <v/>
      </c>
      <c r="K78" s="56" t="str">
        <f>IFERROR(VLOOKUP(B78,Conciliação!C81:L1076,10,0),"")</f>
        <v/>
      </c>
      <c r="R78" s="55" t="str">
        <f>IF(Conciliação!E81='Filtro (Conta)'!$C$2,$C$2,"x")</f>
        <v>x</v>
      </c>
      <c r="S78" s="55" t="str">
        <f>IF(R78="x","x",MAX($S$4:S77)+1)</f>
        <v>x</v>
      </c>
      <c r="T78" s="55">
        <v>74</v>
      </c>
      <c r="U78" s="55" t="str">
        <f t="shared" si="8"/>
        <v/>
      </c>
      <c r="V78" s="55" t="str">
        <f t="shared" si="9"/>
        <v/>
      </c>
      <c r="W78" s="45">
        <f>IF(Conciliação!E81='Filtro (Conta)'!R78,1,0)</f>
        <v>0</v>
      </c>
      <c r="X78" s="45">
        <f>W78+Conciliação!A81</f>
        <v>74</v>
      </c>
      <c r="Y78" s="45">
        <v>74</v>
      </c>
      <c r="Z78" s="55" t="str">
        <f>IF(X78=Y78,"",Conciliação!C81)</f>
        <v/>
      </c>
      <c r="AA78" s="55">
        <f>IF(Z78="x","x",MAX($S$4:AA77)+1)</f>
        <v>82</v>
      </c>
      <c r="AB78" s="55">
        <v>74</v>
      </c>
      <c r="AC78" s="55" t="str">
        <f t="shared" si="10"/>
        <v/>
      </c>
      <c r="AD78" s="55" t="str">
        <f t="shared" si="11"/>
        <v/>
      </c>
    </row>
    <row r="79" spans="2:30" ht="15" customHeight="1" x14ac:dyDescent="0.2">
      <c r="B79" s="56" t="str">
        <f t="shared" si="6"/>
        <v/>
      </c>
      <c r="C79" s="57" t="str">
        <f>IFERROR(VLOOKUP(B79,Conciliação!C82:L1077,2,0),"")</f>
        <v/>
      </c>
      <c r="D79" s="52" t="str">
        <f t="shared" si="7"/>
        <v/>
      </c>
      <c r="E79" s="52" t="str">
        <f>IFERROR(VLOOKUP(B79,Conciliação!C82:L1077,4,0),"")</f>
        <v/>
      </c>
      <c r="F79" s="52" t="str">
        <f>IFERROR(VLOOKUP(B79,Conciliação!C82:L1077,5,0),"")</f>
        <v/>
      </c>
      <c r="G79" s="52" t="str">
        <f>IFERROR(VLOOKUP(B79,Conciliação!C82:L1077,6,0),"")</f>
        <v/>
      </c>
      <c r="H79" s="56" t="str">
        <f>IFERROR(VLOOKUP(B79,Conciliação!C82:L1077,7,0),"")</f>
        <v/>
      </c>
      <c r="I79" s="58" t="str">
        <f>IFERROR(VLOOKUP(B79,Conciliação!C82:L1077,8,0),"")</f>
        <v/>
      </c>
      <c r="J79" s="56" t="str">
        <f>IFERROR(VLOOKUP(B79,Conciliação!C82:L1077,9,0),"")</f>
        <v/>
      </c>
      <c r="K79" s="56" t="str">
        <f>IFERROR(VLOOKUP(B79,Conciliação!C82:L1077,10,0),"")</f>
        <v/>
      </c>
      <c r="R79" s="55" t="str">
        <f>IF(Conciliação!E82='Filtro (Conta)'!$C$2,$C$2,"x")</f>
        <v>x</v>
      </c>
      <c r="S79" s="55" t="str">
        <f>IF(R79="x","x",MAX($S$4:S78)+1)</f>
        <v>x</v>
      </c>
      <c r="T79" s="55">
        <v>75</v>
      </c>
      <c r="U79" s="55" t="str">
        <f t="shared" si="8"/>
        <v/>
      </c>
      <c r="V79" s="55" t="str">
        <f t="shared" si="9"/>
        <v/>
      </c>
      <c r="W79" s="45">
        <f>IF(Conciliação!E82='Filtro (Conta)'!R79,1,0)</f>
        <v>0</v>
      </c>
      <c r="X79" s="45">
        <f>W79+Conciliação!A82</f>
        <v>75</v>
      </c>
      <c r="Y79" s="45">
        <v>75</v>
      </c>
      <c r="Z79" s="55" t="str">
        <f>IF(X79=Y79,"",Conciliação!C82)</f>
        <v/>
      </c>
      <c r="AA79" s="55">
        <f>IF(Z79="x","x",MAX($S$4:AA78)+1)</f>
        <v>83</v>
      </c>
      <c r="AB79" s="55">
        <v>75</v>
      </c>
      <c r="AC79" s="55" t="str">
        <f t="shared" si="10"/>
        <v/>
      </c>
      <c r="AD79" s="55" t="str">
        <f t="shared" si="11"/>
        <v/>
      </c>
    </row>
    <row r="80" spans="2:30" ht="15" customHeight="1" x14ac:dyDescent="0.2">
      <c r="B80" s="56" t="str">
        <f t="shared" si="6"/>
        <v/>
      </c>
      <c r="C80" s="57" t="str">
        <f>IFERROR(VLOOKUP(B80,Conciliação!C83:L1078,2,0),"")</f>
        <v/>
      </c>
      <c r="D80" s="52" t="str">
        <f t="shared" si="7"/>
        <v/>
      </c>
      <c r="E80" s="52" t="str">
        <f>IFERROR(VLOOKUP(B80,Conciliação!C83:L1078,4,0),"")</f>
        <v/>
      </c>
      <c r="F80" s="52" t="str">
        <f>IFERROR(VLOOKUP(B80,Conciliação!C83:L1078,5,0),"")</f>
        <v/>
      </c>
      <c r="G80" s="52" t="str">
        <f>IFERROR(VLOOKUP(B80,Conciliação!C83:L1078,6,0),"")</f>
        <v/>
      </c>
      <c r="H80" s="56" t="str">
        <f>IFERROR(VLOOKUP(B80,Conciliação!C83:L1078,7,0),"")</f>
        <v/>
      </c>
      <c r="I80" s="58" t="str">
        <f>IFERROR(VLOOKUP(B80,Conciliação!C83:L1078,8,0),"")</f>
        <v/>
      </c>
      <c r="J80" s="56" t="str">
        <f>IFERROR(VLOOKUP(B80,Conciliação!C83:L1078,9,0),"")</f>
        <v/>
      </c>
      <c r="K80" s="56" t="str">
        <f>IFERROR(VLOOKUP(B80,Conciliação!C83:L1078,10,0),"")</f>
        <v/>
      </c>
      <c r="R80" s="55" t="str">
        <f>IF(Conciliação!E83='Filtro (Conta)'!$C$2,$C$2,"x")</f>
        <v>x</v>
      </c>
      <c r="S80" s="55" t="str">
        <f>IF(R80="x","x",MAX($S$4:S79)+1)</f>
        <v>x</v>
      </c>
      <c r="T80" s="55">
        <v>76</v>
      </c>
      <c r="U80" s="55" t="str">
        <f t="shared" si="8"/>
        <v/>
      </c>
      <c r="V80" s="55" t="str">
        <f t="shared" si="9"/>
        <v/>
      </c>
      <c r="W80" s="45">
        <f>IF(Conciliação!E83='Filtro (Conta)'!R80,1,0)</f>
        <v>0</v>
      </c>
      <c r="X80" s="45">
        <f>W80+Conciliação!A83</f>
        <v>76</v>
      </c>
      <c r="Y80" s="45">
        <v>76</v>
      </c>
      <c r="Z80" s="55" t="str">
        <f>IF(X80=Y80,"",Conciliação!C83)</f>
        <v/>
      </c>
      <c r="AA80" s="55">
        <f>IF(Z80="x","x",MAX($S$4:AA79)+1)</f>
        <v>84</v>
      </c>
      <c r="AB80" s="55">
        <v>76</v>
      </c>
      <c r="AC80" s="55" t="str">
        <f t="shared" si="10"/>
        <v/>
      </c>
      <c r="AD80" s="55" t="str">
        <f t="shared" si="11"/>
        <v/>
      </c>
    </row>
    <row r="81" spans="2:30" ht="15" customHeight="1" x14ac:dyDescent="0.2">
      <c r="B81" s="56" t="str">
        <f t="shared" si="6"/>
        <v/>
      </c>
      <c r="C81" s="57" t="str">
        <f>IFERROR(VLOOKUP(B81,Conciliação!C84:L1079,2,0),"")</f>
        <v/>
      </c>
      <c r="D81" s="52" t="str">
        <f t="shared" si="7"/>
        <v/>
      </c>
      <c r="E81" s="52" t="str">
        <f>IFERROR(VLOOKUP(B81,Conciliação!C84:L1079,4,0),"")</f>
        <v/>
      </c>
      <c r="F81" s="52" t="str">
        <f>IFERROR(VLOOKUP(B81,Conciliação!C84:L1079,5,0),"")</f>
        <v/>
      </c>
      <c r="G81" s="52" t="str">
        <f>IFERROR(VLOOKUP(B81,Conciliação!C84:L1079,6,0),"")</f>
        <v/>
      </c>
      <c r="H81" s="56" t="str">
        <f>IFERROR(VLOOKUP(B81,Conciliação!C84:L1079,7,0),"")</f>
        <v/>
      </c>
      <c r="I81" s="58" t="str">
        <f>IFERROR(VLOOKUP(B81,Conciliação!C84:L1079,8,0),"")</f>
        <v/>
      </c>
      <c r="J81" s="56" t="str">
        <f>IFERROR(VLOOKUP(B81,Conciliação!C84:L1079,9,0),"")</f>
        <v/>
      </c>
      <c r="K81" s="56" t="str">
        <f>IFERROR(VLOOKUP(B81,Conciliação!C84:L1079,10,0),"")</f>
        <v/>
      </c>
      <c r="R81" s="55" t="str">
        <f>IF(Conciliação!E84='Filtro (Conta)'!$C$2,$C$2,"x")</f>
        <v>x</v>
      </c>
      <c r="S81" s="55" t="str">
        <f>IF(R81="x","x",MAX($S$4:S80)+1)</f>
        <v>x</v>
      </c>
      <c r="T81" s="55">
        <v>77</v>
      </c>
      <c r="U81" s="55" t="str">
        <f t="shared" si="8"/>
        <v/>
      </c>
      <c r="V81" s="55" t="str">
        <f t="shared" si="9"/>
        <v/>
      </c>
      <c r="W81" s="45">
        <f>IF(Conciliação!E84='Filtro (Conta)'!R81,1,0)</f>
        <v>0</v>
      </c>
      <c r="X81" s="45">
        <f>W81+Conciliação!A84</f>
        <v>77</v>
      </c>
      <c r="Y81" s="45">
        <v>77</v>
      </c>
      <c r="Z81" s="55" t="str">
        <f>IF(X81=Y81,"",Conciliação!C84)</f>
        <v/>
      </c>
      <c r="AA81" s="55">
        <f>IF(Z81="x","x",MAX($S$4:AA80)+1)</f>
        <v>85</v>
      </c>
      <c r="AB81" s="55">
        <v>77</v>
      </c>
      <c r="AC81" s="55" t="str">
        <f t="shared" si="10"/>
        <v/>
      </c>
      <c r="AD81" s="55" t="str">
        <f t="shared" si="11"/>
        <v/>
      </c>
    </row>
    <row r="82" spans="2:30" ht="15" customHeight="1" x14ac:dyDescent="0.2">
      <c r="B82" s="56" t="str">
        <f t="shared" si="6"/>
        <v/>
      </c>
      <c r="C82" s="57" t="str">
        <f>IFERROR(VLOOKUP(B82,Conciliação!C85:L1080,2,0),"")</f>
        <v/>
      </c>
      <c r="D82" s="52" t="str">
        <f t="shared" si="7"/>
        <v/>
      </c>
      <c r="E82" s="52" t="str">
        <f>IFERROR(VLOOKUP(B82,Conciliação!C85:L1080,4,0),"")</f>
        <v/>
      </c>
      <c r="F82" s="52" t="str">
        <f>IFERROR(VLOOKUP(B82,Conciliação!C85:L1080,5,0),"")</f>
        <v/>
      </c>
      <c r="G82" s="52" t="str">
        <f>IFERROR(VLOOKUP(B82,Conciliação!C85:L1080,6,0),"")</f>
        <v/>
      </c>
      <c r="H82" s="56" t="str">
        <f>IFERROR(VLOOKUP(B82,Conciliação!C85:L1080,7,0),"")</f>
        <v/>
      </c>
      <c r="I82" s="58" t="str">
        <f>IFERROR(VLOOKUP(B82,Conciliação!C85:L1080,8,0),"")</f>
        <v/>
      </c>
      <c r="J82" s="56" t="str">
        <f>IFERROR(VLOOKUP(B82,Conciliação!C85:L1080,9,0),"")</f>
        <v/>
      </c>
      <c r="K82" s="56" t="str">
        <f>IFERROR(VLOOKUP(B82,Conciliação!C85:L1080,10,0),"")</f>
        <v/>
      </c>
      <c r="R82" s="55" t="str">
        <f>IF(Conciliação!E85='Filtro (Conta)'!$C$2,$C$2,"x")</f>
        <v>x</v>
      </c>
      <c r="S82" s="55" t="str">
        <f>IF(R82="x","x",MAX($S$4:S81)+1)</f>
        <v>x</v>
      </c>
      <c r="T82" s="55">
        <v>78</v>
      </c>
      <c r="U82" s="55" t="str">
        <f t="shared" si="8"/>
        <v/>
      </c>
      <c r="V82" s="55" t="str">
        <f t="shared" si="9"/>
        <v/>
      </c>
      <c r="W82" s="45">
        <f>IF(Conciliação!E85='Filtro (Conta)'!R82,1,0)</f>
        <v>0</v>
      </c>
      <c r="X82" s="45">
        <f>W82+Conciliação!A85</f>
        <v>78</v>
      </c>
      <c r="Y82" s="45">
        <v>78</v>
      </c>
      <c r="Z82" s="55" t="str">
        <f>IF(X82=Y82,"",Conciliação!C85)</f>
        <v/>
      </c>
      <c r="AA82" s="55">
        <f>IF(Z82="x","x",MAX($S$4:AA81)+1)</f>
        <v>86</v>
      </c>
      <c r="AB82" s="55">
        <v>78</v>
      </c>
      <c r="AC82" s="55" t="str">
        <f t="shared" si="10"/>
        <v/>
      </c>
      <c r="AD82" s="55" t="str">
        <f t="shared" si="11"/>
        <v/>
      </c>
    </row>
    <row r="83" spans="2:30" ht="15" customHeight="1" x14ac:dyDescent="0.2">
      <c r="B83" s="56" t="str">
        <f t="shared" si="6"/>
        <v/>
      </c>
      <c r="C83" s="57" t="str">
        <f>IFERROR(VLOOKUP(B83,Conciliação!C86:L1081,2,0),"")</f>
        <v/>
      </c>
      <c r="D83" s="52" t="str">
        <f t="shared" si="7"/>
        <v/>
      </c>
      <c r="E83" s="52" t="str">
        <f>IFERROR(VLOOKUP(B83,Conciliação!C86:L1081,4,0),"")</f>
        <v/>
      </c>
      <c r="F83" s="52" t="str">
        <f>IFERROR(VLOOKUP(B83,Conciliação!C86:L1081,5,0),"")</f>
        <v/>
      </c>
      <c r="G83" s="52" t="str">
        <f>IFERROR(VLOOKUP(B83,Conciliação!C86:L1081,6,0),"")</f>
        <v/>
      </c>
      <c r="H83" s="56" t="str">
        <f>IFERROR(VLOOKUP(B83,Conciliação!C86:L1081,7,0),"")</f>
        <v/>
      </c>
      <c r="I83" s="58" t="str">
        <f>IFERROR(VLOOKUP(B83,Conciliação!C86:L1081,8,0),"")</f>
        <v/>
      </c>
      <c r="J83" s="56" t="str">
        <f>IFERROR(VLOOKUP(B83,Conciliação!C86:L1081,9,0),"")</f>
        <v/>
      </c>
      <c r="K83" s="56" t="str">
        <f>IFERROR(VLOOKUP(B83,Conciliação!C86:L1081,10,0),"")</f>
        <v/>
      </c>
      <c r="R83" s="55" t="str">
        <f>IF(Conciliação!E86='Filtro (Conta)'!$C$2,$C$2,"x")</f>
        <v>x</v>
      </c>
      <c r="S83" s="55" t="str">
        <f>IF(R83="x","x",MAX($S$4:S82)+1)</f>
        <v>x</v>
      </c>
      <c r="T83" s="55">
        <v>79</v>
      </c>
      <c r="U83" s="55" t="str">
        <f t="shared" si="8"/>
        <v/>
      </c>
      <c r="V83" s="55" t="str">
        <f t="shared" si="9"/>
        <v/>
      </c>
      <c r="W83" s="45">
        <f>IF(Conciliação!E86='Filtro (Conta)'!R83,1,0)</f>
        <v>0</v>
      </c>
      <c r="X83" s="45">
        <f>W83+Conciliação!A86</f>
        <v>79</v>
      </c>
      <c r="Y83" s="45">
        <v>79</v>
      </c>
      <c r="Z83" s="55" t="str">
        <f>IF(X83=Y83,"",Conciliação!C86)</f>
        <v/>
      </c>
      <c r="AA83" s="55">
        <f>IF(Z83="x","x",MAX($S$4:AA82)+1)</f>
        <v>87</v>
      </c>
      <c r="AB83" s="55">
        <v>79</v>
      </c>
      <c r="AC83" s="55" t="str">
        <f t="shared" si="10"/>
        <v/>
      </c>
      <c r="AD83" s="55" t="str">
        <f t="shared" si="11"/>
        <v/>
      </c>
    </row>
    <row r="84" spans="2:30" ht="15" customHeight="1" x14ac:dyDescent="0.2">
      <c r="B84" s="56" t="str">
        <f t="shared" si="6"/>
        <v/>
      </c>
      <c r="C84" s="57" t="str">
        <f>IFERROR(VLOOKUP(B84,Conciliação!C87:L1082,2,0),"")</f>
        <v/>
      </c>
      <c r="D84" s="52" t="str">
        <f t="shared" si="7"/>
        <v/>
      </c>
      <c r="E84" s="52" t="str">
        <f>IFERROR(VLOOKUP(B84,Conciliação!C87:L1082,4,0),"")</f>
        <v/>
      </c>
      <c r="F84" s="52" t="str">
        <f>IFERROR(VLOOKUP(B84,Conciliação!C87:L1082,5,0),"")</f>
        <v/>
      </c>
      <c r="G84" s="52" t="str">
        <f>IFERROR(VLOOKUP(B84,Conciliação!C87:L1082,6,0),"")</f>
        <v/>
      </c>
      <c r="H84" s="56" t="str">
        <f>IFERROR(VLOOKUP(B84,Conciliação!C87:L1082,7,0),"")</f>
        <v/>
      </c>
      <c r="I84" s="58" t="str">
        <f>IFERROR(VLOOKUP(B84,Conciliação!C87:L1082,8,0),"")</f>
        <v/>
      </c>
      <c r="J84" s="56" t="str">
        <f>IFERROR(VLOOKUP(B84,Conciliação!C87:L1082,9,0),"")</f>
        <v/>
      </c>
      <c r="K84" s="56" t="str">
        <f>IFERROR(VLOOKUP(B84,Conciliação!C87:L1082,10,0),"")</f>
        <v/>
      </c>
      <c r="R84" s="55" t="str">
        <f>IF(Conciliação!E87='Filtro (Conta)'!$C$2,$C$2,"x")</f>
        <v>x</v>
      </c>
      <c r="S84" s="55" t="str">
        <f>IF(R84="x","x",MAX($S$4:S83)+1)</f>
        <v>x</v>
      </c>
      <c r="T84" s="55">
        <v>80</v>
      </c>
      <c r="U84" s="55" t="str">
        <f t="shared" si="8"/>
        <v/>
      </c>
      <c r="V84" s="55" t="str">
        <f t="shared" si="9"/>
        <v/>
      </c>
      <c r="W84" s="45">
        <f>IF(Conciliação!E87='Filtro (Conta)'!R84,1,0)</f>
        <v>0</v>
      </c>
      <c r="X84" s="45">
        <f>W84+Conciliação!A87</f>
        <v>80</v>
      </c>
      <c r="Y84" s="45">
        <v>80</v>
      </c>
      <c r="Z84" s="55" t="str">
        <f>IF(X84=Y84,"",Conciliação!C87)</f>
        <v/>
      </c>
      <c r="AA84" s="55">
        <f>IF(Z84="x","x",MAX($S$4:AA83)+1)</f>
        <v>88</v>
      </c>
      <c r="AB84" s="55">
        <v>80</v>
      </c>
      <c r="AC84" s="55" t="str">
        <f t="shared" si="10"/>
        <v/>
      </c>
      <c r="AD84" s="55" t="str">
        <f t="shared" si="11"/>
        <v/>
      </c>
    </row>
    <row r="85" spans="2:30" ht="15" customHeight="1" x14ac:dyDescent="0.2">
      <c r="B85" s="56" t="str">
        <f t="shared" si="6"/>
        <v/>
      </c>
      <c r="C85" s="57" t="str">
        <f>IFERROR(VLOOKUP(B85,Conciliação!C88:L1083,2,0),"")</f>
        <v/>
      </c>
      <c r="D85" s="52" t="str">
        <f t="shared" si="7"/>
        <v/>
      </c>
      <c r="E85" s="52" t="str">
        <f>IFERROR(VLOOKUP(B85,Conciliação!C88:L1083,4,0),"")</f>
        <v/>
      </c>
      <c r="F85" s="52" t="str">
        <f>IFERROR(VLOOKUP(B85,Conciliação!C88:L1083,5,0),"")</f>
        <v/>
      </c>
      <c r="G85" s="52" t="str">
        <f>IFERROR(VLOOKUP(B85,Conciliação!C88:L1083,6,0),"")</f>
        <v/>
      </c>
      <c r="H85" s="56" t="str">
        <f>IFERROR(VLOOKUP(B85,Conciliação!C88:L1083,7,0),"")</f>
        <v/>
      </c>
      <c r="I85" s="58" t="str">
        <f>IFERROR(VLOOKUP(B85,Conciliação!C88:L1083,8,0),"")</f>
        <v/>
      </c>
      <c r="J85" s="56" t="str">
        <f>IFERROR(VLOOKUP(B85,Conciliação!C88:L1083,9,0),"")</f>
        <v/>
      </c>
      <c r="K85" s="56" t="str">
        <f>IFERROR(VLOOKUP(B85,Conciliação!C88:L1083,10,0),"")</f>
        <v/>
      </c>
      <c r="R85" s="55" t="str">
        <f>IF(Conciliação!E88='Filtro (Conta)'!$C$2,$C$2,"x")</f>
        <v>x</v>
      </c>
      <c r="S85" s="55" t="str">
        <f>IF(R85="x","x",MAX($S$4:S84)+1)</f>
        <v>x</v>
      </c>
      <c r="T85" s="55">
        <v>81</v>
      </c>
      <c r="U85" s="55" t="str">
        <f t="shared" si="8"/>
        <v/>
      </c>
      <c r="V85" s="55" t="str">
        <f t="shared" si="9"/>
        <v/>
      </c>
      <c r="W85" s="45">
        <f>IF(Conciliação!E88='Filtro (Conta)'!R85,1,0)</f>
        <v>0</v>
      </c>
      <c r="X85" s="45">
        <f>W85+Conciliação!A88</f>
        <v>81</v>
      </c>
      <c r="Y85" s="45">
        <v>81</v>
      </c>
      <c r="Z85" s="55" t="str">
        <f>IF(X85=Y85,"",Conciliação!C88)</f>
        <v/>
      </c>
      <c r="AA85" s="55">
        <f>IF(Z85="x","x",MAX($S$4:AA84)+1)</f>
        <v>89</v>
      </c>
      <c r="AB85" s="55">
        <v>81</v>
      </c>
      <c r="AC85" s="55" t="str">
        <f t="shared" si="10"/>
        <v/>
      </c>
      <c r="AD85" s="55" t="str">
        <f t="shared" si="11"/>
        <v/>
      </c>
    </row>
    <row r="86" spans="2:30" ht="15" customHeight="1" x14ac:dyDescent="0.2">
      <c r="B86" s="56" t="str">
        <f t="shared" si="6"/>
        <v/>
      </c>
      <c r="C86" s="57" t="str">
        <f>IFERROR(VLOOKUP(B86,Conciliação!C89:L1084,2,0),"")</f>
        <v/>
      </c>
      <c r="D86" s="52" t="str">
        <f t="shared" si="7"/>
        <v/>
      </c>
      <c r="E86" s="52" t="str">
        <f>IFERROR(VLOOKUP(B86,Conciliação!C89:L1084,4,0),"")</f>
        <v/>
      </c>
      <c r="F86" s="52" t="str">
        <f>IFERROR(VLOOKUP(B86,Conciliação!C89:L1084,5,0),"")</f>
        <v/>
      </c>
      <c r="G86" s="52" t="str">
        <f>IFERROR(VLOOKUP(B86,Conciliação!C89:L1084,6,0),"")</f>
        <v/>
      </c>
      <c r="H86" s="56" t="str">
        <f>IFERROR(VLOOKUP(B86,Conciliação!C89:L1084,7,0),"")</f>
        <v/>
      </c>
      <c r="I86" s="58" t="str">
        <f>IFERROR(VLOOKUP(B86,Conciliação!C89:L1084,8,0),"")</f>
        <v/>
      </c>
      <c r="J86" s="56" t="str">
        <f>IFERROR(VLOOKUP(B86,Conciliação!C89:L1084,9,0),"")</f>
        <v/>
      </c>
      <c r="K86" s="56" t="str">
        <f>IFERROR(VLOOKUP(B86,Conciliação!C89:L1084,10,0),"")</f>
        <v/>
      </c>
      <c r="R86" s="55" t="str">
        <f>IF(Conciliação!E89='Filtro (Conta)'!$C$2,$C$2,"x")</f>
        <v>x</v>
      </c>
      <c r="S86" s="55" t="str">
        <f>IF(R86="x","x",MAX($S$4:S85)+1)</f>
        <v>x</v>
      </c>
      <c r="T86" s="55">
        <v>82</v>
      </c>
      <c r="U86" s="55" t="str">
        <f t="shared" si="8"/>
        <v/>
      </c>
      <c r="V86" s="55" t="str">
        <f t="shared" si="9"/>
        <v/>
      </c>
      <c r="W86" s="45">
        <f>IF(Conciliação!E89='Filtro (Conta)'!R86,1,0)</f>
        <v>0</v>
      </c>
      <c r="X86" s="45">
        <f>W86+Conciliação!A89</f>
        <v>82</v>
      </c>
      <c r="Y86" s="45">
        <v>82</v>
      </c>
      <c r="Z86" s="55" t="str">
        <f>IF(X86=Y86,"",Conciliação!C89)</f>
        <v/>
      </c>
      <c r="AA86" s="55">
        <f>IF(Z86="x","x",MAX($S$4:AA85)+1)</f>
        <v>90</v>
      </c>
      <c r="AB86" s="55">
        <v>82</v>
      </c>
      <c r="AC86" s="55" t="str">
        <f t="shared" si="10"/>
        <v/>
      </c>
      <c r="AD86" s="55" t="str">
        <f t="shared" si="11"/>
        <v/>
      </c>
    </row>
    <row r="87" spans="2:30" ht="15" customHeight="1" x14ac:dyDescent="0.2">
      <c r="B87" s="56" t="str">
        <f t="shared" si="6"/>
        <v/>
      </c>
      <c r="C87" s="57" t="str">
        <f>IFERROR(VLOOKUP(B87,Conciliação!C90:L1085,2,0),"")</f>
        <v/>
      </c>
      <c r="D87" s="52" t="str">
        <f t="shared" si="7"/>
        <v/>
      </c>
      <c r="E87" s="52" t="str">
        <f>IFERROR(VLOOKUP(B87,Conciliação!C90:L1085,4,0),"")</f>
        <v/>
      </c>
      <c r="F87" s="52" t="str">
        <f>IFERROR(VLOOKUP(B87,Conciliação!C90:L1085,5,0),"")</f>
        <v/>
      </c>
      <c r="G87" s="52" t="str">
        <f>IFERROR(VLOOKUP(B87,Conciliação!C90:L1085,6,0),"")</f>
        <v/>
      </c>
      <c r="H87" s="56" t="str">
        <f>IFERROR(VLOOKUP(B87,Conciliação!C90:L1085,7,0),"")</f>
        <v/>
      </c>
      <c r="I87" s="58" t="str">
        <f>IFERROR(VLOOKUP(B87,Conciliação!C90:L1085,8,0),"")</f>
        <v/>
      </c>
      <c r="J87" s="56" t="str">
        <f>IFERROR(VLOOKUP(B87,Conciliação!C90:L1085,9,0),"")</f>
        <v/>
      </c>
      <c r="K87" s="56" t="str">
        <f>IFERROR(VLOOKUP(B87,Conciliação!C90:L1085,10,0),"")</f>
        <v/>
      </c>
      <c r="R87" s="55" t="str">
        <f>IF(Conciliação!E90='Filtro (Conta)'!$C$2,$C$2,"x")</f>
        <v>x</v>
      </c>
      <c r="S87" s="55" t="str">
        <f>IF(R87="x","x",MAX($S$4:S86)+1)</f>
        <v>x</v>
      </c>
      <c r="T87" s="55">
        <v>83</v>
      </c>
      <c r="U87" s="55" t="str">
        <f t="shared" si="8"/>
        <v/>
      </c>
      <c r="V87" s="55" t="str">
        <f t="shared" si="9"/>
        <v/>
      </c>
      <c r="W87" s="45">
        <f>IF(Conciliação!E90='Filtro (Conta)'!R87,1,0)</f>
        <v>0</v>
      </c>
      <c r="X87" s="45">
        <f>W87+Conciliação!A90</f>
        <v>83</v>
      </c>
      <c r="Y87" s="45">
        <v>83</v>
      </c>
      <c r="Z87" s="55" t="str">
        <f>IF(X87=Y87,"",Conciliação!C90)</f>
        <v/>
      </c>
      <c r="AA87" s="55">
        <f>IF(Z87="x","x",MAX($S$4:AA86)+1)</f>
        <v>91</v>
      </c>
      <c r="AB87" s="55">
        <v>83</v>
      </c>
      <c r="AC87" s="55" t="str">
        <f t="shared" si="10"/>
        <v/>
      </c>
      <c r="AD87" s="55" t="str">
        <f t="shared" si="11"/>
        <v/>
      </c>
    </row>
    <row r="88" spans="2:30" ht="15" customHeight="1" x14ac:dyDescent="0.2">
      <c r="B88" s="56" t="str">
        <f t="shared" si="6"/>
        <v/>
      </c>
      <c r="C88" s="57" t="str">
        <f>IFERROR(VLOOKUP(B88,Conciliação!C91:L1086,2,0),"")</f>
        <v/>
      </c>
      <c r="D88" s="52" t="str">
        <f t="shared" si="7"/>
        <v/>
      </c>
      <c r="E88" s="52" t="str">
        <f>IFERROR(VLOOKUP(B88,Conciliação!C91:L1086,4,0),"")</f>
        <v/>
      </c>
      <c r="F88" s="52" t="str">
        <f>IFERROR(VLOOKUP(B88,Conciliação!C91:L1086,5,0),"")</f>
        <v/>
      </c>
      <c r="G88" s="52" t="str">
        <f>IFERROR(VLOOKUP(B88,Conciliação!C91:L1086,6,0),"")</f>
        <v/>
      </c>
      <c r="H88" s="56" t="str">
        <f>IFERROR(VLOOKUP(B88,Conciliação!C91:L1086,7,0),"")</f>
        <v/>
      </c>
      <c r="I88" s="58" t="str">
        <f>IFERROR(VLOOKUP(B88,Conciliação!C91:L1086,8,0),"")</f>
        <v/>
      </c>
      <c r="J88" s="56" t="str">
        <f>IFERROR(VLOOKUP(B88,Conciliação!C91:L1086,9,0),"")</f>
        <v/>
      </c>
      <c r="K88" s="56" t="str">
        <f>IFERROR(VLOOKUP(B88,Conciliação!C91:L1086,10,0),"")</f>
        <v/>
      </c>
      <c r="R88" s="55" t="str">
        <f>IF(Conciliação!E91='Filtro (Conta)'!$C$2,$C$2,"x")</f>
        <v>x</v>
      </c>
      <c r="S88" s="55" t="str">
        <f>IF(R88="x","x",MAX($S$4:S87)+1)</f>
        <v>x</v>
      </c>
      <c r="T88" s="55">
        <v>84</v>
      </c>
      <c r="U88" s="55" t="str">
        <f t="shared" si="8"/>
        <v/>
      </c>
      <c r="V88" s="55" t="str">
        <f t="shared" si="9"/>
        <v/>
      </c>
      <c r="W88" s="45">
        <f>IF(Conciliação!E91='Filtro (Conta)'!R88,1,0)</f>
        <v>0</v>
      </c>
      <c r="X88" s="45">
        <f>W88+Conciliação!A91</f>
        <v>84</v>
      </c>
      <c r="Y88" s="45">
        <v>84</v>
      </c>
      <c r="Z88" s="55" t="str">
        <f>IF(X88=Y88,"",Conciliação!C91)</f>
        <v/>
      </c>
      <c r="AA88" s="55">
        <f>IF(Z88="x","x",MAX($S$4:AA87)+1)</f>
        <v>92</v>
      </c>
      <c r="AB88" s="55">
        <v>84</v>
      </c>
      <c r="AC88" s="55" t="str">
        <f t="shared" si="10"/>
        <v/>
      </c>
      <c r="AD88" s="55" t="str">
        <f t="shared" si="11"/>
        <v/>
      </c>
    </row>
    <row r="89" spans="2:30" ht="15" customHeight="1" x14ac:dyDescent="0.2">
      <c r="B89" s="56" t="str">
        <f t="shared" si="6"/>
        <v/>
      </c>
      <c r="C89" s="57" t="str">
        <f>IFERROR(VLOOKUP(B89,Conciliação!C92:L1087,2,0),"")</f>
        <v/>
      </c>
      <c r="D89" s="52" t="str">
        <f t="shared" si="7"/>
        <v/>
      </c>
      <c r="E89" s="52" t="str">
        <f>IFERROR(VLOOKUP(B89,Conciliação!C92:L1087,4,0),"")</f>
        <v/>
      </c>
      <c r="F89" s="52" t="str">
        <f>IFERROR(VLOOKUP(B89,Conciliação!C92:L1087,5,0),"")</f>
        <v/>
      </c>
      <c r="G89" s="52" t="str">
        <f>IFERROR(VLOOKUP(B89,Conciliação!C92:L1087,6,0),"")</f>
        <v/>
      </c>
      <c r="H89" s="56" t="str">
        <f>IFERROR(VLOOKUP(B89,Conciliação!C92:L1087,7,0),"")</f>
        <v/>
      </c>
      <c r="I89" s="58" t="str">
        <f>IFERROR(VLOOKUP(B89,Conciliação!C92:L1087,8,0),"")</f>
        <v/>
      </c>
      <c r="J89" s="56" t="str">
        <f>IFERROR(VLOOKUP(B89,Conciliação!C92:L1087,9,0),"")</f>
        <v/>
      </c>
      <c r="K89" s="56" t="str">
        <f>IFERROR(VLOOKUP(B89,Conciliação!C92:L1087,10,0),"")</f>
        <v/>
      </c>
      <c r="R89" s="55" t="str">
        <f>IF(Conciliação!E92='Filtro (Conta)'!$C$2,$C$2,"x")</f>
        <v>x</v>
      </c>
      <c r="S89" s="55" t="str">
        <f>IF(R89="x","x",MAX($S$4:S88)+1)</f>
        <v>x</v>
      </c>
      <c r="T89" s="55">
        <v>85</v>
      </c>
      <c r="U89" s="55" t="str">
        <f t="shared" si="8"/>
        <v/>
      </c>
      <c r="V89" s="55" t="str">
        <f t="shared" si="9"/>
        <v/>
      </c>
      <c r="W89" s="45">
        <f>IF(Conciliação!E92='Filtro (Conta)'!R89,1,0)</f>
        <v>0</v>
      </c>
      <c r="X89" s="45">
        <f>W89+Conciliação!A92</f>
        <v>85</v>
      </c>
      <c r="Y89" s="45">
        <v>85</v>
      </c>
      <c r="Z89" s="55" t="str">
        <f>IF(X89=Y89,"",Conciliação!C92)</f>
        <v/>
      </c>
      <c r="AA89" s="55">
        <f>IF(Z89="x","x",MAX($S$4:AA88)+1)</f>
        <v>93</v>
      </c>
      <c r="AB89" s="55">
        <v>85</v>
      </c>
      <c r="AC89" s="55" t="str">
        <f t="shared" si="10"/>
        <v/>
      </c>
      <c r="AD89" s="55" t="str">
        <f t="shared" si="11"/>
        <v/>
      </c>
    </row>
    <row r="90" spans="2:30" ht="15" customHeight="1" x14ac:dyDescent="0.2">
      <c r="B90" s="56" t="str">
        <f t="shared" si="6"/>
        <v/>
      </c>
      <c r="C90" s="57" t="str">
        <f>IFERROR(VLOOKUP(B90,Conciliação!C93:L1088,2,0),"")</f>
        <v/>
      </c>
      <c r="D90" s="52" t="str">
        <f t="shared" si="7"/>
        <v/>
      </c>
      <c r="E90" s="52" t="str">
        <f>IFERROR(VLOOKUP(B90,Conciliação!C93:L1088,4,0),"")</f>
        <v/>
      </c>
      <c r="F90" s="52" t="str">
        <f>IFERROR(VLOOKUP(B90,Conciliação!C93:L1088,5,0),"")</f>
        <v/>
      </c>
      <c r="G90" s="52" t="str">
        <f>IFERROR(VLOOKUP(B90,Conciliação!C93:L1088,6,0),"")</f>
        <v/>
      </c>
      <c r="H90" s="56" t="str">
        <f>IFERROR(VLOOKUP(B90,Conciliação!C93:L1088,7,0),"")</f>
        <v/>
      </c>
      <c r="I90" s="58" t="str">
        <f>IFERROR(VLOOKUP(B90,Conciliação!C93:L1088,8,0),"")</f>
        <v/>
      </c>
      <c r="J90" s="56" t="str">
        <f>IFERROR(VLOOKUP(B90,Conciliação!C93:L1088,9,0),"")</f>
        <v/>
      </c>
      <c r="K90" s="56" t="str">
        <f>IFERROR(VLOOKUP(B90,Conciliação!C93:L1088,10,0),"")</f>
        <v/>
      </c>
      <c r="R90" s="55" t="str">
        <f>IF(Conciliação!E93='Filtro (Conta)'!$C$2,$C$2,"x")</f>
        <v>x</v>
      </c>
      <c r="S90" s="55" t="str">
        <f>IF(R90="x","x",MAX($S$4:S89)+1)</f>
        <v>x</v>
      </c>
      <c r="T90" s="55">
        <v>86</v>
      </c>
      <c r="U90" s="55" t="str">
        <f t="shared" si="8"/>
        <v/>
      </c>
      <c r="V90" s="55" t="str">
        <f t="shared" si="9"/>
        <v/>
      </c>
      <c r="W90" s="45">
        <f>IF(Conciliação!E93='Filtro (Conta)'!R90,1,0)</f>
        <v>0</v>
      </c>
      <c r="X90" s="45">
        <f>W90+Conciliação!A93</f>
        <v>86</v>
      </c>
      <c r="Y90" s="45">
        <v>86</v>
      </c>
      <c r="Z90" s="55" t="str">
        <f>IF(X90=Y90,"",Conciliação!C93)</f>
        <v/>
      </c>
      <c r="AA90" s="55">
        <f>IF(Z90="x","x",MAX($S$4:AA89)+1)</f>
        <v>94</v>
      </c>
      <c r="AB90" s="55">
        <v>86</v>
      </c>
      <c r="AC90" s="55" t="str">
        <f t="shared" si="10"/>
        <v/>
      </c>
      <c r="AD90" s="55" t="str">
        <f t="shared" si="11"/>
        <v/>
      </c>
    </row>
    <row r="91" spans="2:30" ht="15" customHeight="1" x14ac:dyDescent="0.2">
      <c r="B91" s="56" t="str">
        <f t="shared" si="6"/>
        <v/>
      </c>
      <c r="C91" s="57" t="str">
        <f>IFERROR(VLOOKUP(B91,Conciliação!C94:L1089,2,0),"")</f>
        <v/>
      </c>
      <c r="D91" s="52" t="str">
        <f t="shared" si="7"/>
        <v/>
      </c>
      <c r="E91" s="52" t="str">
        <f>IFERROR(VLOOKUP(B91,Conciliação!C94:L1089,4,0),"")</f>
        <v/>
      </c>
      <c r="F91" s="52" t="str">
        <f>IFERROR(VLOOKUP(B91,Conciliação!C94:L1089,5,0),"")</f>
        <v/>
      </c>
      <c r="G91" s="52" t="str">
        <f>IFERROR(VLOOKUP(B91,Conciliação!C94:L1089,6,0),"")</f>
        <v/>
      </c>
      <c r="H91" s="56" t="str">
        <f>IFERROR(VLOOKUP(B91,Conciliação!C94:L1089,7,0),"")</f>
        <v/>
      </c>
      <c r="I91" s="58" t="str">
        <f>IFERROR(VLOOKUP(B91,Conciliação!C94:L1089,8,0),"")</f>
        <v/>
      </c>
      <c r="J91" s="56" t="str">
        <f>IFERROR(VLOOKUP(B91,Conciliação!C94:L1089,9,0),"")</f>
        <v/>
      </c>
      <c r="K91" s="56" t="str">
        <f>IFERROR(VLOOKUP(B91,Conciliação!C94:L1089,10,0),"")</f>
        <v/>
      </c>
      <c r="R91" s="55" t="str">
        <f>IF(Conciliação!E94='Filtro (Conta)'!$C$2,$C$2,"x")</f>
        <v>x</v>
      </c>
      <c r="S91" s="55" t="str">
        <f>IF(R91="x","x",MAX($S$4:S90)+1)</f>
        <v>x</v>
      </c>
      <c r="T91" s="55">
        <v>87</v>
      </c>
      <c r="U91" s="55" t="str">
        <f t="shared" si="8"/>
        <v/>
      </c>
      <c r="V91" s="55" t="str">
        <f t="shared" si="9"/>
        <v/>
      </c>
      <c r="W91" s="45">
        <f>IF(Conciliação!E94='Filtro (Conta)'!R91,1,0)</f>
        <v>0</v>
      </c>
      <c r="X91" s="45">
        <f>W91+Conciliação!A94</f>
        <v>87</v>
      </c>
      <c r="Y91" s="45">
        <v>87</v>
      </c>
      <c r="Z91" s="55" t="str">
        <f>IF(X91=Y91,"",Conciliação!C94)</f>
        <v/>
      </c>
      <c r="AA91" s="55">
        <f>IF(Z91="x","x",MAX($S$4:AA90)+1)</f>
        <v>95</v>
      </c>
      <c r="AB91" s="55">
        <v>87</v>
      </c>
      <c r="AC91" s="55" t="str">
        <f t="shared" si="10"/>
        <v/>
      </c>
      <c r="AD91" s="55" t="str">
        <f t="shared" si="11"/>
        <v/>
      </c>
    </row>
    <row r="92" spans="2:30" ht="15" customHeight="1" x14ac:dyDescent="0.2">
      <c r="B92" s="56" t="str">
        <f t="shared" si="6"/>
        <v/>
      </c>
      <c r="C92" s="57" t="str">
        <f>IFERROR(VLOOKUP(B92,Conciliação!C95:L1090,2,0),"")</f>
        <v/>
      </c>
      <c r="D92" s="52" t="str">
        <f t="shared" si="7"/>
        <v/>
      </c>
      <c r="E92" s="52" t="str">
        <f>IFERROR(VLOOKUP(B92,Conciliação!C95:L1090,4,0),"")</f>
        <v/>
      </c>
      <c r="F92" s="52" t="str">
        <f>IFERROR(VLOOKUP(B92,Conciliação!C95:L1090,5,0),"")</f>
        <v/>
      </c>
      <c r="G92" s="52" t="str">
        <f>IFERROR(VLOOKUP(B92,Conciliação!C95:L1090,6,0),"")</f>
        <v/>
      </c>
      <c r="H92" s="56" t="str">
        <f>IFERROR(VLOOKUP(B92,Conciliação!C95:L1090,7,0),"")</f>
        <v/>
      </c>
      <c r="I92" s="58" t="str">
        <f>IFERROR(VLOOKUP(B92,Conciliação!C95:L1090,8,0),"")</f>
        <v/>
      </c>
      <c r="J92" s="56" t="str">
        <f>IFERROR(VLOOKUP(B92,Conciliação!C95:L1090,9,0),"")</f>
        <v/>
      </c>
      <c r="K92" s="56" t="str">
        <f>IFERROR(VLOOKUP(B92,Conciliação!C95:L1090,10,0),"")</f>
        <v/>
      </c>
      <c r="R92" s="55" t="str">
        <f>IF(Conciliação!E95='Filtro (Conta)'!$C$2,$C$2,"x")</f>
        <v>x</v>
      </c>
      <c r="S92" s="55" t="str">
        <f>IF(R92="x","x",MAX($S$4:S91)+1)</f>
        <v>x</v>
      </c>
      <c r="T92" s="55">
        <v>88</v>
      </c>
      <c r="U92" s="55" t="str">
        <f t="shared" si="8"/>
        <v/>
      </c>
      <c r="V92" s="55" t="str">
        <f t="shared" si="9"/>
        <v/>
      </c>
      <c r="W92" s="45">
        <f>IF(Conciliação!E95='Filtro (Conta)'!R92,1,0)</f>
        <v>0</v>
      </c>
      <c r="X92" s="45">
        <f>W92+Conciliação!A95</f>
        <v>88</v>
      </c>
      <c r="Y92" s="45">
        <v>88</v>
      </c>
      <c r="Z92" s="55" t="str">
        <f>IF(X92=Y92,"",Conciliação!C95)</f>
        <v/>
      </c>
      <c r="AA92" s="55">
        <f>IF(Z92="x","x",MAX($S$4:AA91)+1)</f>
        <v>96</v>
      </c>
      <c r="AB92" s="55">
        <v>88</v>
      </c>
      <c r="AC92" s="55" t="str">
        <f t="shared" si="10"/>
        <v/>
      </c>
      <c r="AD92" s="55" t="str">
        <f t="shared" si="11"/>
        <v/>
      </c>
    </row>
    <row r="93" spans="2:30" ht="15" customHeight="1" x14ac:dyDescent="0.2">
      <c r="B93" s="56" t="str">
        <f t="shared" si="6"/>
        <v/>
      </c>
      <c r="C93" s="57" t="str">
        <f>IFERROR(VLOOKUP(B93,Conciliação!C96:L1091,2,0),"")</f>
        <v/>
      </c>
      <c r="D93" s="52" t="str">
        <f t="shared" si="7"/>
        <v/>
      </c>
      <c r="E93" s="52" t="str">
        <f>IFERROR(VLOOKUP(B93,Conciliação!C96:L1091,4,0),"")</f>
        <v/>
      </c>
      <c r="F93" s="52" t="str">
        <f>IFERROR(VLOOKUP(B93,Conciliação!C96:L1091,5,0),"")</f>
        <v/>
      </c>
      <c r="G93" s="52" t="str">
        <f>IFERROR(VLOOKUP(B93,Conciliação!C96:L1091,6,0),"")</f>
        <v/>
      </c>
      <c r="H93" s="56" t="str">
        <f>IFERROR(VLOOKUP(B93,Conciliação!C96:L1091,7,0),"")</f>
        <v/>
      </c>
      <c r="I93" s="58" t="str">
        <f>IFERROR(VLOOKUP(B93,Conciliação!C96:L1091,8,0),"")</f>
        <v/>
      </c>
      <c r="J93" s="56" t="str">
        <f>IFERROR(VLOOKUP(B93,Conciliação!C96:L1091,9,0),"")</f>
        <v/>
      </c>
      <c r="K93" s="56" t="str">
        <f>IFERROR(VLOOKUP(B93,Conciliação!C96:L1091,10,0),"")</f>
        <v/>
      </c>
      <c r="R93" s="55" t="str">
        <f>IF(Conciliação!E96='Filtro (Conta)'!$C$2,$C$2,"x")</f>
        <v>x</v>
      </c>
      <c r="S93" s="55" t="str">
        <f>IF(R93="x","x",MAX($S$4:S92)+1)</f>
        <v>x</v>
      </c>
      <c r="T93" s="55">
        <v>89</v>
      </c>
      <c r="U93" s="55" t="str">
        <f t="shared" si="8"/>
        <v/>
      </c>
      <c r="V93" s="55" t="str">
        <f t="shared" si="9"/>
        <v/>
      </c>
      <c r="W93" s="45">
        <f>IF(Conciliação!E96='Filtro (Conta)'!R93,1,0)</f>
        <v>0</v>
      </c>
      <c r="X93" s="45">
        <f>W93+Conciliação!A96</f>
        <v>89</v>
      </c>
      <c r="Y93" s="45">
        <v>89</v>
      </c>
      <c r="Z93" s="55" t="str">
        <f>IF(X93=Y93,"",Conciliação!C96)</f>
        <v/>
      </c>
      <c r="AA93" s="55">
        <f>IF(Z93="x","x",MAX($S$4:AA92)+1)</f>
        <v>97</v>
      </c>
      <c r="AB93" s="55">
        <v>89</v>
      </c>
      <c r="AC93" s="55" t="str">
        <f t="shared" si="10"/>
        <v/>
      </c>
      <c r="AD93" s="55" t="str">
        <f t="shared" si="11"/>
        <v/>
      </c>
    </row>
    <row r="94" spans="2:30" ht="15" customHeight="1" x14ac:dyDescent="0.2">
      <c r="B94" s="56" t="str">
        <f t="shared" si="6"/>
        <v/>
      </c>
      <c r="C94" s="57" t="str">
        <f>IFERROR(VLOOKUP(B94,Conciliação!C97:L1092,2,0),"")</f>
        <v/>
      </c>
      <c r="D94" s="52" t="str">
        <f t="shared" si="7"/>
        <v/>
      </c>
      <c r="E94" s="52" t="str">
        <f>IFERROR(VLOOKUP(B94,Conciliação!C97:L1092,4,0),"")</f>
        <v/>
      </c>
      <c r="F94" s="52" t="str">
        <f>IFERROR(VLOOKUP(B94,Conciliação!C97:L1092,5,0),"")</f>
        <v/>
      </c>
      <c r="G94" s="52" t="str">
        <f>IFERROR(VLOOKUP(B94,Conciliação!C97:L1092,6,0),"")</f>
        <v/>
      </c>
      <c r="H94" s="56" t="str">
        <f>IFERROR(VLOOKUP(B94,Conciliação!C97:L1092,7,0),"")</f>
        <v/>
      </c>
      <c r="I94" s="58" t="str">
        <f>IFERROR(VLOOKUP(B94,Conciliação!C97:L1092,8,0),"")</f>
        <v/>
      </c>
      <c r="J94" s="56" t="str">
        <f>IFERROR(VLOOKUP(B94,Conciliação!C97:L1092,9,0),"")</f>
        <v/>
      </c>
      <c r="K94" s="56" t="str">
        <f>IFERROR(VLOOKUP(B94,Conciliação!C97:L1092,10,0),"")</f>
        <v/>
      </c>
      <c r="R94" s="55" t="str">
        <f>IF(Conciliação!E97='Filtro (Conta)'!$C$2,$C$2,"x")</f>
        <v>x</v>
      </c>
      <c r="S94" s="55" t="str">
        <f>IF(R94="x","x",MAX($S$4:S93)+1)</f>
        <v>x</v>
      </c>
      <c r="T94" s="55">
        <v>90</v>
      </c>
      <c r="U94" s="55" t="str">
        <f t="shared" si="8"/>
        <v/>
      </c>
      <c r="V94" s="55" t="str">
        <f t="shared" si="9"/>
        <v/>
      </c>
      <c r="W94" s="45">
        <f>IF(Conciliação!E97='Filtro (Conta)'!R94,1,0)</f>
        <v>0</v>
      </c>
      <c r="X94" s="45">
        <f>W94+Conciliação!A97</f>
        <v>90</v>
      </c>
      <c r="Y94" s="45">
        <v>90</v>
      </c>
      <c r="Z94" s="55" t="str">
        <f>IF(X94=Y94,"",Conciliação!C97)</f>
        <v/>
      </c>
      <c r="AA94" s="55">
        <f>IF(Z94="x","x",MAX($S$4:AA93)+1)</f>
        <v>98</v>
      </c>
      <c r="AB94" s="55">
        <v>90</v>
      </c>
      <c r="AC94" s="55" t="str">
        <f t="shared" si="10"/>
        <v/>
      </c>
      <c r="AD94" s="55" t="str">
        <f t="shared" si="11"/>
        <v/>
      </c>
    </row>
    <row r="95" spans="2:30" ht="15" customHeight="1" x14ac:dyDescent="0.2">
      <c r="B95" s="56" t="str">
        <f t="shared" si="6"/>
        <v/>
      </c>
      <c r="C95" s="57" t="str">
        <f>IFERROR(VLOOKUP(B95,Conciliação!C98:L1093,2,0),"")</f>
        <v/>
      </c>
      <c r="D95" s="52" t="str">
        <f t="shared" si="7"/>
        <v/>
      </c>
      <c r="E95" s="52" t="str">
        <f>IFERROR(VLOOKUP(B95,Conciliação!C98:L1093,4,0),"")</f>
        <v/>
      </c>
      <c r="F95" s="52" t="str">
        <f>IFERROR(VLOOKUP(B95,Conciliação!C98:L1093,5,0),"")</f>
        <v/>
      </c>
      <c r="G95" s="52" t="str">
        <f>IFERROR(VLOOKUP(B95,Conciliação!C98:L1093,6,0),"")</f>
        <v/>
      </c>
      <c r="H95" s="56" t="str">
        <f>IFERROR(VLOOKUP(B95,Conciliação!C98:L1093,7,0),"")</f>
        <v/>
      </c>
      <c r="I95" s="58" t="str">
        <f>IFERROR(VLOOKUP(B95,Conciliação!C98:L1093,8,0),"")</f>
        <v/>
      </c>
      <c r="J95" s="56" t="str">
        <f>IFERROR(VLOOKUP(B95,Conciliação!C98:L1093,9,0),"")</f>
        <v/>
      </c>
      <c r="K95" s="56" t="str">
        <f>IFERROR(VLOOKUP(B95,Conciliação!C98:L1093,10,0),"")</f>
        <v/>
      </c>
      <c r="R95" s="55" t="str">
        <f>IF(Conciliação!E98='Filtro (Conta)'!$C$2,$C$2,"x")</f>
        <v>x</v>
      </c>
      <c r="S95" s="55" t="str">
        <f>IF(R95="x","x",MAX($S$4:S94)+1)</f>
        <v>x</v>
      </c>
      <c r="T95" s="55">
        <v>91</v>
      </c>
      <c r="U95" s="55" t="str">
        <f t="shared" si="8"/>
        <v/>
      </c>
      <c r="V95" s="55" t="str">
        <f t="shared" si="9"/>
        <v/>
      </c>
      <c r="W95" s="45">
        <f>IF(Conciliação!E98='Filtro (Conta)'!R95,1,0)</f>
        <v>0</v>
      </c>
      <c r="X95" s="45">
        <f>W95+Conciliação!A98</f>
        <v>91</v>
      </c>
      <c r="Y95" s="45">
        <v>91</v>
      </c>
      <c r="Z95" s="55" t="str">
        <f>IF(X95=Y95,"",Conciliação!C98)</f>
        <v/>
      </c>
      <c r="AA95" s="55">
        <f>IF(Z95="x","x",MAX($S$4:AA94)+1)</f>
        <v>99</v>
      </c>
      <c r="AB95" s="55">
        <v>91</v>
      </c>
      <c r="AC95" s="55" t="str">
        <f t="shared" si="10"/>
        <v/>
      </c>
      <c r="AD95" s="55" t="str">
        <f t="shared" si="11"/>
        <v/>
      </c>
    </row>
    <row r="96" spans="2:30" ht="15" customHeight="1" x14ac:dyDescent="0.2">
      <c r="B96" s="56" t="str">
        <f t="shared" si="6"/>
        <v/>
      </c>
      <c r="C96" s="57" t="str">
        <f>IFERROR(VLOOKUP(B96,Conciliação!C99:L1094,2,0),"")</f>
        <v/>
      </c>
      <c r="D96" s="52" t="str">
        <f t="shared" si="7"/>
        <v/>
      </c>
      <c r="E96" s="52" t="str">
        <f>IFERROR(VLOOKUP(B96,Conciliação!C99:L1094,4,0),"")</f>
        <v/>
      </c>
      <c r="F96" s="52" t="str">
        <f>IFERROR(VLOOKUP(B96,Conciliação!C99:L1094,5,0),"")</f>
        <v/>
      </c>
      <c r="G96" s="52" t="str">
        <f>IFERROR(VLOOKUP(B96,Conciliação!C99:L1094,6,0),"")</f>
        <v/>
      </c>
      <c r="H96" s="56" t="str">
        <f>IFERROR(VLOOKUP(B96,Conciliação!C99:L1094,7,0),"")</f>
        <v/>
      </c>
      <c r="I96" s="58" t="str">
        <f>IFERROR(VLOOKUP(B96,Conciliação!C99:L1094,8,0),"")</f>
        <v/>
      </c>
      <c r="J96" s="56" t="str">
        <f>IFERROR(VLOOKUP(B96,Conciliação!C99:L1094,9,0),"")</f>
        <v/>
      </c>
      <c r="K96" s="56" t="str">
        <f>IFERROR(VLOOKUP(B96,Conciliação!C99:L1094,10,0),"")</f>
        <v/>
      </c>
      <c r="R96" s="55" t="str">
        <f>IF(Conciliação!E99='Filtro (Conta)'!$C$2,$C$2,"x")</f>
        <v>x</v>
      </c>
      <c r="S96" s="55" t="str">
        <f>IF(R96="x","x",MAX($S$4:S95)+1)</f>
        <v>x</v>
      </c>
      <c r="T96" s="55">
        <v>92</v>
      </c>
      <c r="U96" s="55" t="str">
        <f t="shared" si="8"/>
        <v/>
      </c>
      <c r="V96" s="55" t="str">
        <f t="shared" si="9"/>
        <v/>
      </c>
      <c r="W96" s="45">
        <f>IF(Conciliação!E99='Filtro (Conta)'!R96,1,0)</f>
        <v>0</v>
      </c>
      <c r="X96" s="45">
        <f>W96+Conciliação!A99</f>
        <v>92</v>
      </c>
      <c r="Y96" s="45">
        <v>92</v>
      </c>
      <c r="Z96" s="55" t="str">
        <f>IF(X96=Y96,"",Conciliação!C99)</f>
        <v/>
      </c>
      <c r="AA96" s="55">
        <f>IF(Z96="x","x",MAX($S$4:AA95)+1)</f>
        <v>100</v>
      </c>
      <c r="AB96" s="55">
        <v>92</v>
      </c>
      <c r="AC96" s="55" t="str">
        <f t="shared" si="10"/>
        <v/>
      </c>
      <c r="AD96" s="55" t="str">
        <f t="shared" si="11"/>
        <v/>
      </c>
    </row>
    <row r="97" spans="2:30" ht="15" customHeight="1" x14ac:dyDescent="0.2">
      <c r="B97" s="56" t="str">
        <f t="shared" si="6"/>
        <v/>
      </c>
      <c r="C97" s="57" t="str">
        <f>IFERROR(VLOOKUP(B97,Conciliação!C100:L1095,2,0),"")</f>
        <v/>
      </c>
      <c r="D97" s="52" t="str">
        <f t="shared" si="7"/>
        <v/>
      </c>
      <c r="E97" s="52" t="str">
        <f>IFERROR(VLOOKUP(B97,Conciliação!C100:L1095,4,0),"")</f>
        <v/>
      </c>
      <c r="F97" s="52" t="str">
        <f>IFERROR(VLOOKUP(B97,Conciliação!C100:L1095,5,0),"")</f>
        <v/>
      </c>
      <c r="G97" s="52" t="str">
        <f>IFERROR(VLOOKUP(B97,Conciliação!C100:L1095,6,0),"")</f>
        <v/>
      </c>
      <c r="H97" s="56" t="str">
        <f>IFERROR(VLOOKUP(B97,Conciliação!C100:L1095,7,0),"")</f>
        <v/>
      </c>
      <c r="I97" s="58" t="str">
        <f>IFERROR(VLOOKUP(B97,Conciliação!C100:L1095,8,0),"")</f>
        <v/>
      </c>
      <c r="J97" s="56" t="str">
        <f>IFERROR(VLOOKUP(B97,Conciliação!C100:L1095,9,0),"")</f>
        <v/>
      </c>
      <c r="K97" s="56" t="str">
        <f>IFERROR(VLOOKUP(B97,Conciliação!C100:L1095,10,0),"")</f>
        <v/>
      </c>
      <c r="R97" s="55" t="str">
        <f>IF(Conciliação!E100='Filtro (Conta)'!$C$2,$C$2,"x")</f>
        <v>x</v>
      </c>
      <c r="S97" s="55" t="str">
        <f>IF(R97="x","x",MAX($S$4:S96)+1)</f>
        <v>x</v>
      </c>
      <c r="T97" s="55">
        <v>93</v>
      </c>
      <c r="U97" s="55" t="str">
        <f t="shared" si="8"/>
        <v/>
      </c>
      <c r="V97" s="55" t="str">
        <f t="shared" si="9"/>
        <v/>
      </c>
      <c r="W97" s="45">
        <f>IF(Conciliação!E100='Filtro (Conta)'!R97,1,0)</f>
        <v>0</v>
      </c>
      <c r="X97" s="45">
        <f>W97+Conciliação!A100</f>
        <v>93</v>
      </c>
      <c r="Y97" s="45">
        <v>93</v>
      </c>
      <c r="Z97" s="55" t="str">
        <f>IF(X97=Y97,"",Conciliação!C100)</f>
        <v/>
      </c>
      <c r="AA97" s="55">
        <f>IF(Z97="x","x",MAX($S$4:AA96)+1)</f>
        <v>101</v>
      </c>
      <c r="AB97" s="55">
        <v>93</v>
      </c>
      <c r="AC97" s="55" t="str">
        <f t="shared" si="10"/>
        <v/>
      </c>
      <c r="AD97" s="55" t="str">
        <f t="shared" si="11"/>
        <v/>
      </c>
    </row>
    <row r="98" spans="2:30" ht="15" customHeight="1" x14ac:dyDescent="0.2">
      <c r="B98" s="56" t="str">
        <f t="shared" si="6"/>
        <v/>
      </c>
      <c r="C98" s="57" t="str">
        <f>IFERROR(VLOOKUP(B98,Conciliação!C101:L1096,2,0),"")</f>
        <v/>
      </c>
      <c r="D98" s="52" t="str">
        <f t="shared" si="7"/>
        <v/>
      </c>
      <c r="E98" s="52" t="str">
        <f>IFERROR(VLOOKUP(B98,Conciliação!C101:L1096,4,0),"")</f>
        <v/>
      </c>
      <c r="F98" s="52" t="str">
        <f>IFERROR(VLOOKUP(B98,Conciliação!C101:L1096,5,0),"")</f>
        <v/>
      </c>
      <c r="G98" s="52" t="str">
        <f>IFERROR(VLOOKUP(B98,Conciliação!C101:L1096,6,0),"")</f>
        <v/>
      </c>
      <c r="H98" s="56" t="str">
        <f>IFERROR(VLOOKUP(B98,Conciliação!C101:L1096,7,0),"")</f>
        <v/>
      </c>
      <c r="I98" s="58" t="str">
        <f>IFERROR(VLOOKUP(B98,Conciliação!C101:L1096,8,0),"")</f>
        <v/>
      </c>
      <c r="J98" s="56" t="str">
        <f>IFERROR(VLOOKUP(B98,Conciliação!C101:L1096,9,0),"")</f>
        <v/>
      </c>
      <c r="K98" s="56" t="str">
        <f>IFERROR(VLOOKUP(B98,Conciliação!C101:L1096,10,0),"")</f>
        <v/>
      </c>
      <c r="R98" s="55" t="str">
        <f>IF(Conciliação!E101='Filtro (Conta)'!$C$2,$C$2,"x")</f>
        <v>x</v>
      </c>
      <c r="S98" s="55" t="str">
        <f>IF(R98="x","x",MAX($S$4:S97)+1)</f>
        <v>x</v>
      </c>
      <c r="T98" s="55">
        <v>94</v>
      </c>
      <c r="U98" s="55" t="str">
        <f t="shared" si="8"/>
        <v/>
      </c>
      <c r="V98" s="55" t="str">
        <f t="shared" si="9"/>
        <v/>
      </c>
      <c r="W98" s="45">
        <f>IF(Conciliação!E101='Filtro (Conta)'!R98,1,0)</f>
        <v>0</v>
      </c>
      <c r="X98" s="45">
        <f>W98+Conciliação!A101</f>
        <v>94</v>
      </c>
      <c r="Y98" s="45">
        <v>94</v>
      </c>
      <c r="Z98" s="55" t="str">
        <f>IF(X98=Y98,"",Conciliação!C101)</f>
        <v/>
      </c>
      <c r="AA98" s="55">
        <f>IF(Z98="x","x",MAX($S$4:AA97)+1)</f>
        <v>102</v>
      </c>
      <c r="AB98" s="55">
        <v>94</v>
      </c>
      <c r="AC98" s="55" t="str">
        <f t="shared" si="10"/>
        <v/>
      </c>
      <c r="AD98" s="55" t="str">
        <f t="shared" si="11"/>
        <v/>
      </c>
    </row>
    <row r="99" spans="2:30" ht="15" customHeight="1" x14ac:dyDescent="0.2">
      <c r="B99" s="56" t="str">
        <f t="shared" si="6"/>
        <v/>
      </c>
      <c r="C99" s="57" t="str">
        <f>IFERROR(VLOOKUP(B99,Conciliação!C102:L1097,2,0),"")</f>
        <v/>
      </c>
      <c r="D99" s="52" t="str">
        <f t="shared" si="7"/>
        <v/>
      </c>
      <c r="E99" s="52" t="str">
        <f>IFERROR(VLOOKUP(B99,Conciliação!C102:L1097,4,0),"")</f>
        <v/>
      </c>
      <c r="F99" s="52" t="str">
        <f>IFERROR(VLOOKUP(B99,Conciliação!C102:L1097,5,0),"")</f>
        <v/>
      </c>
      <c r="G99" s="52" t="str">
        <f>IFERROR(VLOOKUP(B99,Conciliação!C102:L1097,6,0),"")</f>
        <v/>
      </c>
      <c r="H99" s="56" t="str">
        <f>IFERROR(VLOOKUP(B99,Conciliação!C102:L1097,7,0),"")</f>
        <v/>
      </c>
      <c r="I99" s="58" t="str">
        <f>IFERROR(VLOOKUP(B99,Conciliação!C102:L1097,8,0),"")</f>
        <v/>
      </c>
      <c r="J99" s="56" t="str">
        <f>IFERROR(VLOOKUP(B99,Conciliação!C102:L1097,9,0),"")</f>
        <v/>
      </c>
      <c r="K99" s="56" t="str">
        <f>IFERROR(VLOOKUP(B99,Conciliação!C102:L1097,10,0),"")</f>
        <v/>
      </c>
      <c r="R99" s="55" t="str">
        <f>IF(Conciliação!E102='Filtro (Conta)'!$C$2,$C$2,"x")</f>
        <v>x</v>
      </c>
      <c r="S99" s="55" t="str">
        <f>IF(R99="x","x",MAX($S$4:S98)+1)</f>
        <v>x</v>
      </c>
      <c r="T99" s="55">
        <v>95</v>
      </c>
      <c r="U99" s="55" t="str">
        <f t="shared" si="8"/>
        <v/>
      </c>
      <c r="V99" s="55" t="str">
        <f t="shared" si="9"/>
        <v/>
      </c>
      <c r="W99" s="45">
        <f>IF(Conciliação!E102='Filtro (Conta)'!R99,1,0)</f>
        <v>0</v>
      </c>
      <c r="X99" s="45">
        <f>W99+Conciliação!A102</f>
        <v>95</v>
      </c>
      <c r="Y99" s="45">
        <v>95</v>
      </c>
      <c r="Z99" s="55" t="str">
        <f>IF(X99=Y99,"",Conciliação!C102)</f>
        <v/>
      </c>
      <c r="AA99" s="55">
        <f>IF(Z99="x","x",MAX($S$4:AA98)+1)</f>
        <v>103</v>
      </c>
      <c r="AB99" s="55">
        <v>95</v>
      </c>
      <c r="AC99" s="55" t="str">
        <f t="shared" si="10"/>
        <v/>
      </c>
      <c r="AD99" s="55" t="str">
        <f t="shared" si="11"/>
        <v/>
      </c>
    </row>
    <row r="100" spans="2:30" ht="15" customHeight="1" x14ac:dyDescent="0.2">
      <c r="B100" s="56" t="str">
        <f t="shared" si="6"/>
        <v/>
      </c>
      <c r="C100" s="57" t="str">
        <f>IFERROR(VLOOKUP(B100,Conciliação!C103:L1098,2,0),"")</f>
        <v/>
      </c>
      <c r="D100" s="52" t="str">
        <f t="shared" si="7"/>
        <v/>
      </c>
      <c r="E100" s="52" t="str">
        <f>IFERROR(VLOOKUP(B100,Conciliação!C103:L1098,4,0),"")</f>
        <v/>
      </c>
      <c r="F100" s="52" t="str">
        <f>IFERROR(VLOOKUP(B100,Conciliação!C103:L1098,5,0),"")</f>
        <v/>
      </c>
      <c r="G100" s="52" t="str">
        <f>IFERROR(VLOOKUP(B100,Conciliação!C103:L1098,6,0),"")</f>
        <v/>
      </c>
      <c r="H100" s="56" t="str">
        <f>IFERROR(VLOOKUP(B100,Conciliação!C103:L1098,7,0),"")</f>
        <v/>
      </c>
      <c r="I100" s="58" t="str">
        <f>IFERROR(VLOOKUP(B100,Conciliação!C103:L1098,8,0),"")</f>
        <v/>
      </c>
      <c r="J100" s="56" t="str">
        <f>IFERROR(VLOOKUP(B100,Conciliação!C103:L1098,9,0),"")</f>
        <v/>
      </c>
      <c r="K100" s="56" t="str">
        <f>IFERROR(VLOOKUP(B100,Conciliação!C103:L1098,10,0),"")</f>
        <v/>
      </c>
      <c r="R100" s="55" t="str">
        <f>IF(Conciliação!E103='Filtro (Conta)'!$C$2,$C$2,"x")</f>
        <v>x</v>
      </c>
      <c r="S100" s="55" t="str">
        <f>IF(R100="x","x",MAX($S$4:S99)+1)</f>
        <v>x</v>
      </c>
      <c r="T100" s="55">
        <v>96</v>
      </c>
      <c r="U100" s="55" t="str">
        <f t="shared" si="8"/>
        <v/>
      </c>
      <c r="V100" s="55" t="str">
        <f t="shared" si="9"/>
        <v/>
      </c>
      <c r="W100" s="45">
        <f>IF(Conciliação!E103='Filtro (Conta)'!R100,1,0)</f>
        <v>0</v>
      </c>
      <c r="X100" s="45">
        <f>W100+Conciliação!A103</f>
        <v>96</v>
      </c>
      <c r="Y100" s="45">
        <v>96</v>
      </c>
      <c r="Z100" s="55" t="str">
        <f>IF(X100=Y100,"",Conciliação!C103)</f>
        <v/>
      </c>
      <c r="AA100" s="55">
        <f>IF(Z100="x","x",MAX($S$4:AA99)+1)</f>
        <v>104</v>
      </c>
      <c r="AB100" s="55">
        <v>96</v>
      </c>
      <c r="AC100" s="55" t="str">
        <f t="shared" si="10"/>
        <v/>
      </c>
      <c r="AD100" s="55" t="str">
        <f t="shared" si="11"/>
        <v/>
      </c>
    </row>
    <row r="101" spans="2:30" ht="15" customHeight="1" x14ac:dyDescent="0.2">
      <c r="B101" s="56" t="str">
        <f t="shared" si="6"/>
        <v/>
      </c>
      <c r="C101" s="57" t="str">
        <f>IFERROR(VLOOKUP(B101,Conciliação!C104:L1099,2,0),"")</f>
        <v/>
      </c>
      <c r="D101" s="52" t="str">
        <f t="shared" si="7"/>
        <v/>
      </c>
      <c r="E101" s="52" t="str">
        <f>IFERROR(VLOOKUP(B101,Conciliação!C104:L1099,4,0),"")</f>
        <v/>
      </c>
      <c r="F101" s="52" t="str">
        <f>IFERROR(VLOOKUP(B101,Conciliação!C104:L1099,5,0),"")</f>
        <v/>
      </c>
      <c r="G101" s="52" t="str">
        <f>IFERROR(VLOOKUP(B101,Conciliação!C104:L1099,6,0),"")</f>
        <v/>
      </c>
      <c r="H101" s="56" t="str">
        <f>IFERROR(VLOOKUP(B101,Conciliação!C104:L1099,7,0),"")</f>
        <v/>
      </c>
      <c r="I101" s="58" t="str">
        <f>IFERROR(VLOOKUP(B101,Conciliação!C104:L1099,8,0),"")</f>
        <v/>
      </c>
      <c r="J101" s="56" t="str">
        <f>IFERROR(VLOOKUP(B101,Conciliação!C104:L1099,9,0),"")</f>
        <v/>
      </c>
      <c r="K101" s="56" t="str">
        <f>IFERROR(VLOOKUP(B101,Conciliação!C104:L1099,10,0),"")</f>
        <v/>
      </c>
      <c r="R101" s="55" t="str">
        <f>IF(Conciliação!E104='Filtro (Conta)'!$C$2,$C$2,"x")</f>
        <v>x</v>
      </c>
      <c r="S101" s="55" t="str">
        <f>IF(R101="x","x",MAX($S$4:S100)+1)</f>
        <v>x</v>
      </c>
      <c r="T101" s="55">
        <v>97</v>
      </c>
      <c r="U101" s="55" t="str">
        <f t="shared" si="8"/>
        <v/>
      </c>
      <c r="V101" s="55" t="str">
        <f t="shared" si="9"/>
        <v/>
      </c>
      <c r="W101" s="45">
        <f>IF(Conciliação!E104='Filtro (Conta)'!R101,1,0)</f>
        <v>0</v>
      </c>
      <c r="X101" s="45">
        <f>W101+Conciliação!A104</f>
        <v>97</v>
      </c>
      <c r="Y101" s="45">
        <v>97</v>
      </c>
      <c r="Z101" s="55" t="str">
        <f>IF(X101=Y101,"",Conciliação!C104)</f>
        <v/>
      </c>
      <c r="AA101" s="55">
        <f>IF(Z101="x","x",MAX($S$4:AA100)+1)</f>
        <v>105</v>
      </c>
      <c r="AB101" s="55">
        <v>97</v>
      </c>
      <c r="AC101" s="55" t="str">
        <f t="shared" si="10"/>
        <v/>
      </c>
      <c r="AD101" s="55" t="str">
        <f t="shared" si="11"/>
        <v/>
      </c>
    </row>
    <row r="102" spans="2:30" ht="15" customHeight="1" x14ac:dyDescent="0.2">
      <c r="B102" s="56" t="str">
        <f t="shared" si="6"/>
        <v/>
      </c>
      <c r="C102" s="57" t="str">
        <f>IFERROR(VLOOKUP(B102,Conciliação!C105:L1100,2,0),"")</f>
        <v/>
      </c>
      <c r="D102" s="52" t="str">
        <f t="shared" si="7"/>
        <v/>
      </c>
      <c r="E102" s="52" t="str">
        <f>IFERROR(VLOOKUP(B102,Conciliação!C105:L1100,4,0),"")</f>
        <v/>
      </c>
      <c r="F102" s="52" t="str">
        <f>IFERROR(VLOOKUP(B102,Conciliação!C105:L1100,5,0),"")</f>
        <v/>
      </c>
      <c r="G102" s="52" t="str">
        <f>IFERROR(VLOOKUP(B102,Conciliação!C105:L1100,6,0),"")</f>
        <v/>
      </c>
      <c r="H102" s="56" t="str">
        <f>IFERROR(VLOOKUP(B102,Conciliação!C105:L1100,7,0),"")</f>
        <v/>
      </c>
      <c r="I102" s="58" t="str">
        <f>IFERROR(VLOOKUP(B102,Conciliação!C105:L1100,8,0),"")</f>
        <v/>
      </c>
      <c r="J102" s="56" t="str">
        <f>IFERROR(VLOOKUP(B102,Conciliação!C105:L1100,9,0),"")</f>
        <v/>
      </c>
      <c r="K102" s="56" t="str">
        <f>IFERROR(VLOOKUP(B102,Conciliação!C105:L1100,10,0),"")</f>
        <v/>
      </c>
      <c r="R102" s="55" t="str">
        <f>IF(Conciliação!E105='Filtro (Conta)'!$C$2,$C$2,"x")</f>
        <v>x</v>
      </c>
      <c r="S102" s="55" t="str">
        <f>IF(R102="x","x",MAX($S$4:S101)+1)</f>
        <v>x</v>
      </c>
      <c r="T102" s="55">
        <v>98</v>
      </c>
      <c r="U102" s="55" t="str">
        <f t="shared" si="8"/>
        <v/>
      </c>
      <c r="V102" s="55" t="str">
        <f t="shared" si="9"/>
        <v/>
      </c>
      <c r="W102" s="45">
        <f>IF(Conciliação!E105='Filtro (Conta)'!R102,1,0)</f>
        <v>0</v>
      </c>
      <c r="X102" s="45">
        <f>W102+Conciliação!A105</f>
        <v>98</v>
      </c>
      <c r="Y102" s="45">
        <v>98</v>
      </c>
      <c r="Z102" s="55" t="str">
        <f>IF(X102=Y102,"",Conciliação!C105)</f>
        <v/>
      </c>
      <c r="AA102" s="55">
        <f>IF(Z102="x","x",MAX($S$4:AA101)+1)</f>
        <v>106</v>
      </c>
      <c r="AB102" s="55">
        <v>98</v>
      </c>
      <c r="AC102" s="55" t="str">
        <f t="shared" si="10"/>
        <v/>
      </c>
      <c r="AD102" s="55" t="str">
        <f t="shared" si="11"/>
        <v/>
      </c>
    </row>
    <row r="103" spans="2:30" ht="15" customHeight="1" x14ac:dyDescent="0.2">
      <c r="B103" s="56" t="str">
        <f t="shared" si="6"/>
        <v/>
      </c>
      <c r="C103" s="57" t="str">
        <f>IFERROR(VLOOKUP(B103,Conciliação!C106:L1101,2,0),"")</f>
        <v/>
      </c>
      <c r="D103" s="52" t="str">
        <f t="shared" si="7"/>
        <v/>
      </c>
      <c r="E103" s="52" t="str">
        <f>IFERROR(VLOOKUP(B103,Conciliação!C106:L1101,4,0),"")</f>
        <v/>
      </c>
      <c r="F103" s="52" t="str">
        <f>IFERROR(VLOOKUP(B103,Conciliação!C106:L1101,5,0),"")</f>
        <v/>
      </c>
      <c r="G103" s="52" t="str">
        <f>IFERROR(VLOOKUP(B103,Conciliação!C106:L1101,6,0),"")</f>
        <v/>
      </c>
      <c r="H103" s="56" t="str">
        <f>IFERROR(VLOOKUP(B103,Conciliação!C106:L1101,7,0),"")</f>
        <v/>
      </c>
      <c r="I103" s="58" t="str">
        <f>IFERROR(VLOOKUP(B103,Conciliação!C106:L1101,8,0),"")</f>
        <v/>
      </c>
      <c r="J103" s="56" t="str">
        <f>IFERROR(VLOOKUP(B103,Conciliação!C106:L1101,9,0),"")</f>
        <v/>
      </c>
      <c r="K103" s="56" t="str">
        <f>IFERROR(VLOOKUP(B103,Conciliação!C106:L1101,10,0),"")</f>
        <v/>
      </c>
      <c r="R103" s="55" t="str">
        <f>IF(Conciliação!E106='Filtro (Conta)'!$C$2,$C$2,"x")</f>
        <v>x</v>
      </c>
      <c r="S103" s="55" t="str">
        <f>IF(R103="x","x",MAX($S$4:S102)+1)</f>
        <v>x</v>
      </c>
      <c r="T103" s="55">
        <v>99</v>
      </c>
      <c r="U103" s="55" t="str">
        <f t="shared" si="8"/>
        <v/>
      </c>
      <c r="V103" s="55" t="str">
        <f t="shared" si="9"/>
        <v/>
      </c>
      <c r="W103" s="45">
        <f>IF(Conciliação!E106='Filtro (Conta)'!R103,1,0)</f>
        <v>0</v>
      </c>
      <c r="X103" s="45">
        <f>W103+Conciliação!A106</f>
        <v>99</v>
      </c>
      <c r="Y103" s="45">
        <v>99</v>
      </c>
      <c r="Z103" s="55" t="str">
        <f>IF(X103=Y103,"",Conciliação!C106)</f>
        <v/>
      </c>
      <c r="AA103" s="55">
        <f>IF(Z103="x","x",MAX($S$4:AA102)+1)</f>
        <v>107</v>
      </c>
      <c r="AB103" s="55">
        <v>99</v>
      </c>
      <c r="AC103" s="55" t="str">
        <f t="shared" si="10"/>
        <v/>
      </c>
      <c r="AD103" s="55" t="str">
        <f t="shared" si="11"/>
        <v/>
      </c>
    </row>
    <row r="104" spans="2:30" ht="15" customHeight="1" x14ac:dyDescent="0.2">
      <c r="B104" s="56" t="str">
        <f t="shared" si="6"/>
        <v/>
      </c>
      <c r="C104" s="57" t="str">
        <f>IFERROR(VLOOKUP(B104,Conciliação!C107:L1102,2,0),"")</f>
        <v/>
      </c>
      <c r="D104" s="52" t="str">
        <f t="shared" si="7"/>
        <v/>
      </c>
      <c r="E104" s="52" t="str">
        <f>IFERROR(VLOOKUP(B104,Conciliação!C107:L1102,4,0),"")</f>
        <v/>
      </c>
      <c r="F104" s="52" t="str">
        <f>IFERROR(VLOOKUP(B104,Conciliação!C107:L1102,5,0),"")</f>
        <v/>
      </c>
      <c r="G104" s="52" t="str">
        <f>IFERROR(VLOOKUP(B104,Conciliação!C107:L1102,6,0),"")</f>
        <v/>
      </c>
      <c r="H104" s="56" t="str">
        <f>IFERROR(VLOOKUP(B104,Conciliação!C107:L1102,7,0),"")</f>
        <v/>
      </c>
      <c r="I104" s="58" t="str">
        <f>IFERROR(VLOOKUP(B104,Conciliação!C107:L1102,8,0),"")</f>
        <v/>
      </c>
      <c r="J104" s="56" t="str">
        <f>IFERROR(VLOOKUP(B104,Conciliação!C107:L1102,9,0),"")</f>
        <v/>
      </c>
      <c r="K104" s="56" t="str">
        <f>IFERROR(VLOOKUP(B104,Conciliação!C107:L1102,10,0),"")</f>
        <v/>
      </c>
      <c r="R104" s="55" t="str">
        <f>IF(Conciliação!E107='Filtro (Conta)'!$C$2,$C$2,"x")</f>
        <v>x</v>
      </c>
      <c r="S104" s="55" t="str">
        <f>IF(R104="x","x",MAX($S$4:S103)+1)</f>
        <v>x</v>
      </c>
      <c r="T104" s="55">
        <v>100</v>
      </c>
      <c r="U104" s="55" t="str">
        <f t="shared" si="8"/>
        <v/>
      </c>
      <c r="V104" s="55" t="str">
        <f t="shared" si="9"/>
        <v/>
      </c>
      <c r="W104" s="45">
        <f>IF(Conciliação!E107='Filtro (Conta)'!R104,1,0)</f>
        <v>0</v>
      </c>
      <c r="X104" s="45">
        <f>W104+Conciliação!A107</f>
        <v>100</v>
      </c>
      <c r="Y104" s="45">
        <v>100</v>
      </c>
      <c r="Z104" s="55" t="str">
        <f>IF(X104=Y104,"",Conciliação!C107)</f>
        <v/>
      </c>
      <c r="AA104" s="55">
        <f>IF(Z104="x","x",MAX($S$4:AA103)+1)</f>
        <v>108</v>
      </c>
      <c r="AB104" s="55">
        <v>100</v>
      </c>
      <c r="AC104" s="55" t="str">
        <f t="shared" si="10"/>
        <v/>
      </c>
      <c r="AD104" s="55" t="str">
        <f t="shared" si="11"/>
        <v/>
      </c>
    </row>
    <row r="105" spans="2:30" ht="15" customHeight="1" x14ac:dyDescent="0.2">
      <c r="B105" s="56" t="str">
        <f t="shared" si="6"/>
        <v/>
      </c>
      <c r="C105" s="57" t="str">
        <f>IFERROR(VLOOKUP(B105,Conciliação!C108:L1103,2,0),"")</f>
        <v/>
      </c>
      <c r="D105" s="52" t="str">
        <f t="shared" si="7"/>
        <v/>
      </c>
      <c r="E105" s="52" t="str">
        <f>IFERROR(VLOOKUP(B105,Conciliação!C108:L1103,4,0),"")</f>
        <v/>
      </c>
      <c r="F105" s="52" t="str">
        <f>IFERROR(VLOOKUP(B105,Conciliação!C108:L1103,5,0),"")</f>
        <v/>
      </c>
      <c r="G105" s="52" t="str">
        <f>IFERROR(VLOOKUP(B105,Conciliação!C108:L1103,6,0),"")</f>
        <v/>
      </c>
      <c r="H105" s="56" t="str">
        <f>IFERROR(VLOOKUP(B105,Conciliação!C108:L1103,7,0),"")</f>
        <v/>
      </c>
      <c r="I105" s="58" t="str">
        <f>IFERROR(VLOOKUP(B105,Conciliação!C108:L1103,8,0),"")</f>
        <v/>
      </c>
      <c r="J105" s="56" t="str">
        <f>IFERROR(VLOOKUP(B105,Conciliação!C108:L1103,9,0),"")</f>
        <v/>
      </c>
      <c r="K105" s="56" t="str">
        <f>IFERROR(VLOOKUP(B105,Conciliação!C108:L1103,10,0),"")</f>
        <v/>
      </c>
      <c r="R105" s="55" t="str">
        <f>IF(Conciliação!E108='Filtro (Conta)'!$C$2,$C$2,"x")</f>
        <v>x</v>
      </c>
      <c r="S105" s="55" t="str">
        <f>IF(R105="x","x",MAX($S$4:S104)+1)</f>
        <v>x</v>
      </c>
      <c r="T105" s="55">
        <v>101</v>
      </c>
      <c r="U105" s="55" t="str">
        <f t="shared" si="8"/>
        <v/>
      </c>
      <c r="V105" s="55" t="str">
        <f t="shared" si="9"/>
        <v/>
      </c>
      <c r="W105" s="45">
        <f>IF(Conciliação!E108='Filtro (Conta)'!R105,1,0)</f>
        <v>0</v>
      </c>
      <c r="X105" s="45">
        <f>W105+Conciliação!A108</f>
        <v>101</v>
      </c>
      <c r="Y105" s="45">
        <v>101</v>
      </c>
      <c r="Z105" s="55" t="str">
        <f>IF(X105=Y105,"",Conciliação!C108)</f>
        <v/>
      </c>
      <c r="AA105" s="55">
        <f>IF(Z105="x","x",MAX($S$4:AA104)+1)</f>
        <v>109</v>
      </c>
      <c r="AB105" s="55">
        <v>101</v>
      </c>
      <c r="AC105" s="55" t="str">
        <f t="shared" si="10"/>
        <v/>
      </c>
      <c r="AD105" s="55" t="str">
        <f t="shared" si="11"/>
        <v/>
      </c>
    </row>
    <row r="106" spans="2:30" ht="15" customHeight="1" x14ac:dyDescent="0.2">
      <c r="B106" s="56" t="str">
        <f t="shared" si="6"/>
        <v/>
      </c>
      <c r="C106" s="57" t="str">
        <f>IFERROR(VLOOKUP(B106,Conciliação!C109:L1104,2,0),"")</f>
        <v/>
      </c>
      <c r="D106" s="52" t="str">
        <f t="shared" si="7"/>
        <v/>
      </c>
      <c r="E106" s="52" t="str">
        <f>IFERROR(VLOOKUP(B106,Conciliação!C109:L1104,4,0),"")</f>
        <v/>
      </c>
      <c r="F106" s="52" t="str">
        <f>IFERROR(VLOOKUP(B106,Conciliação!C109:L1104,5,0),"")</f>
        <v/>
      </c>
      <c r="G106" s="52" t="str">
        <f>IFERROR(VLOOKUP(B106,Conciliação!C109:L1104,6,0),"")</f>
        <v/>
      </c>
      <c r="H106" s="56" t="str">
        <f>IFERROR(VLOOKUP(B106,Conciliação!C109:L1104,7,0),"")</f>
        <v/>
      </c>
      <c r="I106" s="58" t="str">
        <f>IFERROR(VLOOKUP(B106,Conciliação!C109:L1104,8,0),"")</f>
        <v/>
      </c>
      <c r="J106" s="56" t="str">
        <f>IFERROR(VLOOKUP(B106,Conciliação!C109:L1104,9,0),"")</f>
        <v/>
      </c>
      <c r="K106" s="56" t="str">
        <f>IFERROR(VLOOKUP(B106,Conciliação!C109:L1104,10,0),"")</f>
        <v/>
      </c>
      <c r="R106" s="55" t="str">
        <f>IF(Conciliação!E109='Filtro (Conta)'!$C$2,$C$2,"x")</f>
        <v>x</v>
      </c>
      <c r="S106" s="55" t="str">
        <f>IF(R106="x","x",MAX($S$4:S105)+1)</f>
        <v>x</v>
      </c>
      <c r="T106" s="55">
        <v>102</v>
      </c>
      <c r="U106" s="55" t="str">
        <f t="shared" si="8"/>
        <v/>
      </c>
      <c r="V106" s="55" t="str">
        <f t="shared" si="9"/>
        <v/>
      </c>
      <c r="W106" s="45">
        <f>IF(Conciliação!E109='Filtro (Conta)'!R106,1,0)</f>
        <v>0</v>
      </c>
      <c r="X106" s="45">
        <f>W106+Conciliação!A109</f>
        <v>102</v>
      </c>
      <c r="Y106" s="45">
        <v>102</v>
      </c>
      <c r="Z106" s="55" t="str">
        <f>IF(X106=Y106,"",Conciliação!C109)</f>
        <v/>
      </c>
      <c r="AA106" s="55">
        <f>IF(Z106="x","x",MAX($S$4:AA105)+1)</f>
        <v>110</v>
      </c>
      <c r="AB106" s="55">
        <v>102</v>
      </c>
      <c r="AC106" s="55" t="str">
        <f t="shared" si="10"/>
        <v/>
      </c>
      <c r="AD106" s="55" t="str">
        <f t="shared" si="11"/>
        <v/>
      </c>
    </row>
    <row r="107" spans="2:30" ht="15" customHeight="1" x14ac:dyDescent="0.2">
      <c r="B107" s="56" t="str">
        <f t="shared" si="6"/>
        <v/>
      </c>
      <c r="C107" s="57" t="str">
        <f>IFERROR(VLOOKUP(B107,Conciliação!C110:L1105,2,0),"")</f>
        <v/>
      </c>
      <c r="D107" s="52" t="str">
        <f t="shared" si="7"/>
        <v/>
      </c>
      <c r="E107" s="52" t="str">
        <f>IFERROR(VLOOKUP(B107,Conciliação!C110:L1105,4,0),"")</f>
        <v/>
      </c>
      <c r="F107" s="52" t="str">
        <f>IFERROR(VLOOKUP(B107,Conciliação!C110:L1105,5,0),"")</f>
        <v/>
      </c>
      <c r="G107" s="52" t="str">
        <f>IFERROR(VLOOKUP(B107,Conciliação!C110:L1105,6,0),"")</f>
        <v/>
      </c>
      <c r="H107" s="56" t="str">
        <f>IFERROR(VLOOKUP(B107,Conciliação!C110:L1105,7,0),"")</f>
        <v/>
      </c>
      <c r="I107" s="58" t="str">
        <f>IFERROR(VLOOKUP(B107,Conciliação!C110:L1105,8,0),"")</f>
        <v/>
      </c>
      <c r="J107" s="56" t="str">
        <f>IFERROR(VLOOKUP(B107,Conciliação!C110:L1105,9,0),"")</f>
        <v/>
      </c>
      <c r="K107" s="56" t="str">
        <f>IFERROR(VLOOKUP(B107,Conciliação!C110:L1105,10,0),"")</f>
        <v/>
      </c>
      <c r="R107" s="55" t="str">
        <f>IF(Conciliação!E110='Filtro (Conta)'!$C$2,$C$2,"x")</f>
        <v>x</v>
      </c>
      <c r="S107" s="55" t="str">
        <f>IF(R107="x","x",MAX($S$4:S106)+1)</f>
        <v>x</v>
      </c>
      <c r="T107" s="55">
        <v>103</v>
      </c>
      <c r="U107" s="55" t="str">
        <f t="shared" si="8"/>
        <v/>
      </c>
      <c r="V107" s="55" t="str">
        <f t="shared" si="9"/>
        <v/>
      </c>
      <c r="W107" s="45">
        <f>IF(Conciliação!E110='Filtro (Conta)'!R107,1,0)</f>
        <v>0</v>
      </c>
      <c r="X107" s="45">
        <f>W107+Conciliação!A110</f>
        <v>103</v>
      </c>
      <c r="Y107" s="45">
        <v>103</v>
      </c>
      <c r="Z107" s="55" t="str">
        <f>IF(X107=Y107,"",Conciliação!C110)</f>
        <v/>
      </c>
      <c r="AA107" s="55">
        <f>IF(Z107="x","x",MAX($S$4:AA106)+1)</f>
        <v>111</v>
      </c>
      <c r="AB107" s="55">
        <v>103</v>
      </c>
      <c r="AC107" s="55" t="str">
        <f t="shared" si="10"/>
        <v/>
      </c>
      <c r="AD107" s="55" t="str">
        <f t="shared" si="11"/>
        <v/>
      </c>
    </row>
    <row r="108" spans="2:30" ht="15" customHeight="1" x14ac:dyDescent="0.2">
      <c r="B108" s="56" t="str">
        <f t="shared" si="6"/>
        <v/>
      </c>
      <c r="C108" s="57" t="str">
        <f>IFERROR(VLOOKUP(B108,Conciliação!C111:L1106,2,0),"")</f>
        <v/>
      </c>
      <c r="D108" s="52" t="str">
        <f t="shared" si="7"/>
        <v/>
      </c>
      <c r="E108" s="52" t="str">
        <f>IFERROR(VLOOKUP(B108,Conciliação!C111:L1106,4,0),"")</f>
        <v/>
      </c>
      <c r="F108" s="52" t="str">
        <f>IFERROR(VLOOKUP(B108,Conciliação!C111:L1106,5,0),"")</f>
        <v/>
      </c>
      <c r="G108" s="52" t="str">
        <f>IFERROR(VLOOKUP(B108,Conciliação!C111:L1106,6,0),"")</f>
        <v/>
      </c>
      <c r="H108" s="56" t="str">
        <f>IFERROR(VLOOKUP(B108,Conciliação!C111:L1106,7,0),"")</f>
        <v/>
      </c>
      <c r="I108" s="58" t="str">
        <f>IFERROR(VLOOKUP(B108,Conciliação!C111:L1106,8,0),"")</f>
        <v/>
      </c>
      <c r="J108" s="56" t="str">
        <f>IFERROR(VLOOKUP(B108,Conciliação!C111:L1106,9,0),"")</f>
        <v/>
      </c>
      <c r="K108" s="56" t="str">
        <f>IFERROR(VLOOKUP(B108,Conciliação!C111:L1106,10,0),"")</f>
        <v/>
      </c>
      <c r="R108" s="55" t="str">
        <f>IF(Conciliação!E111='Filtro (Conta)'!$C$2,$C$2,"x")</f>
        <v>x</v>
      </c>
      <c r="S108" s="55" t="str">
        <f>IF(R108="x","x",MAX($S$4:S107)+1)</f>
        <v>x</v>
      </c>
      <c r="T108" s="55">
        <v>104</v>
      </c>
      <c r="U108" s="55" t="str">
        <f t="shared" si="8"/>
        <v/>
      </c>
      <c r="V108" s="55" t="str">
        <f t="shared" si="9"/>
        <v/>
      </c>
      <c r="W108" s="45">
        <f>IF(Conciliação!E111='Filtro (Conta)'!R108,1,0)</f>
        <v>0</v>
      </c>
      <c r="X108" s="45">
        <f>W108+Conciliação!A111</f>
        <v>104</v>
      </c>
      <c r="Y108" s="45">
        <v>104</v>
      </c>
      <c r="Z108" s="55" t="str">
        <f>IF(X108=Y108,"",Conciliação!C111)</f>
        <v/>
      </c>
      <c r="AA108" s="55">
        <f>IF(Z108="x","x",MAX($S$4:AA107)+1)</f>
        <v>112</v>
      </c>
      <c r="AB108" s="55">
        <v>104</v>
      </c>
      <c r="AC108" s="55" t="str">
        <f t="shared" si="10"/>
        <v/>
      </c>
      <c r="AD108" s="55" t="str">
        <f t="shared" si="11"/>
        <v/>
      </c>
    </row>
    <row r="109" spans="2:30" ht="15" customHeight="1" x14ac:dyDescent="0.2">
      <c r="B109" s="56" t="str">
        <f t="shared" si="6"/>
        <v/>
      </c>
      <c r="C109" s="57" t="str">
        <f>IFERROR(VLOOKUP(B109,Conciliação!C112:L1107,2,0),"")</f>
        <v/>
      </c>
      <c r="D109" s="52" t="str">
        <f t="shared" si="7"/>
        <v/>
      </c>
      <c r="E109" s="52" t="str">
        <f>IFERROR(VLOOKUP(B109,Conciliação!C112:L1107,4,0),"")</f>
        <v/>
      </c>
      <c r="F109" s="52" t="str">
        <f>IFERROR(VLOOKUP(B109,Conciliação!C112:L1107,5,0),"")</f>
        <v/>
      </c>
      <c r="G109" s="52" t="str">
        <f>IFERROR(VLOOKUP(B109,Conciliação!C112:L1107,6,0),"")</f>
        <v/>
      </c>
      <c r="H109" s="56" t="str">
        <f>IFERROR(VLOOKUP(B109,Conciliação!C112:L1107,7,0),"")</f>
        <v/>
      </c>
      <c r="I109" s="58" t="str">
        <f>IFERROR(VLOOKUP(B109,Conciliação!C112:L1107,8,0),"")</f>
        <v/>
      </c>
      <c r="J109" s="56" t="str">
        <f>IFERROR(VLOOKUP(B109,Conciliação!C112:L1107,9,0),"")</f>
        <v/>
      </c>
      <c r="K109" s="56" t="str">
        <f>IFERROR(VLOOKUP(B109,Conciliação!C112:L1107,10,0),"")</f>
        <v/>
      </c>
      <c r="R109" s="55" t="str">
        <f>IF(Conciliação!E112='Filtro (Conta)'!$C$2,$C$2,"x")</f>
        <v>x</v>
      </c>
      <c r="S109" s="55" t="str">
        <f>IF(R109="x","x",MAX($S$4:S108)+1)</f>
        <v>x</v>
      </c>
      <c r="T109" s="55">
        <v>105</v>
      </c>
      <c r="U109" s="55" t="str">
        <f t="shared" si="8"/>
        <v/>
      </c>
      <c r="V109" s="55" t="str">
        <f t="shared" si="9"/>
        <v/>
      </c>
      <c r="W109" s="45">
        <f>IF(Conciliação!E112='Filtro (Conta)'!R109,1,0)</f>
        <v>0</v>
      </c>
      <c r="X109" s="45">
        <f>W109+Conciliação!A112</f>
        <v>105</v>
      </c>
      <c r="Y109" s="45">
        <v>105</v>
      </c>
      <c r="Z109" s="55" t="str">
        <f>IF(X109=Y109,"",Conciliação!C112)</f>
        <v/>
      </c>
      <c r="AA109" s="55">
        <f>IF(Z109="x","x",MAX($S$4:AA108)+1)</f>
        <v>113</v>
      </c>
      <c r="AB109" s="55">
        <v>105</v>
      </c>
      <c r="AC109" s="55" t="str">
        <f t="shared" si="10"/>
        <v/>
      </c>
      <c r="AD109" s="55" t="str">
        <f t="shared" si="11"/>
        <v/>
      </c>
    </row>
    <row r="110" spans="2:30" ht="15" customHeight="1" x14ac:dyDescent="0.2">
      <c r="B110" s="56" t="str">
        <f t="shared" si="6"/>
        <v/>
      </c>
      <c r="C110" s="57" t="str">
        <f>IFERROR(VLOOKUP(B110,Conciliação!C113:L1108,2,0),"")</f>
        <v/>
      </c>
      <c r="D110" s="52" t="str">
        <f t="shared" si="7"/>
        <v/>
      </c>
      <c r="E110" s="52" t="str">
        <f>IFERROR(VLOOKUP(B110,Conciliação!C113:L1108,4,0),"")</f>
        <v/>
      </c>
      <c r="F110" s="52" t="str">
        <f>IFERROR(VLOOKUP(B110,Conciliação!C113:L1108,5,0),"")</f>
        <v/>
      </c>
      <c r="G110" s="52" t="str">
        <f>IFERROR(VLOOKUP(B110,Conciliação!C113:L1108,6,0),"")</f>
        <v/>
      </c>
      <c r="H110" s="56" t="str">
        <f>IFERROR(VLOOKUP(B110,Conciliação!C113:L1108,7,0),"")</f>
        <v/>
      </c>
      <c r="I110" s="58" t="str">
        <f>IFERROR(VLOOKUP(B110,Conciliação!C113:L1108,8,0),"")</f>
        <v/>
      </c>
      <c r="J110" s="56" t="str">
        <f>IFERROR(VLOOKUP(B110,Conciliação!C113:L1108,9,0),"")</f>
        <v/>
      </c>
      <c r="K110" s="56" t="str">
        <f>IFERROR(VLOOKUP(B110,Conciliação!C113:L1108,10,0),"")</f>
        <v/>
      </c>
      <c r="R110" s="55" t="str">
        <f>IF(Conciliação!E113='Filtro (Conta)'!$C$2,$C$2,"x")</f>
        <v>x</v>
      </c>
      <c r="S110" s="55" t="str">
        <f>IF(R110="x","x",MAX($S$4:S109)+1)</f>
        <v>x</v>
      </c>
      <c r="T110" s="55">
        <v>106</v>
      </c>
      <c r="U110" s="55" t="str">
        <f t="shared" si="8"/>
        <v/>
      </c>
      <c r="V110" s="55" t="str">
        <f t="shared" si="9"/>
        <v/>
      </c>
      <c r="W110" s="45">
        <f>IF(Conciliação!E113='Filtro (Conta)'!R110,1,0)</f>
        <v>0</v>
      </c>
      <c r="X110" s="45">
        <f>W110+Conciliação!A113</f>
        <v>106</v>
      </c>
      <c r="Y110" s="45">
        <v>106</v>
      </c>
      <c r="Z110" s="55" t="str">
        <f>IF(X110=Y110,"",Conciliação!C113)</f>
        <v/>
      </c>
      <c r="AA110" s="55">
        <f>IF(Z110="x","x",MAX($S$4:AA109)+1)</f>
        <v>114</v>
      </c>
      <c r="AB110" s="55">
        <v>106</v>
      </c>
      <c r="AC110" s="55" t="str">
        <f t="shared" si="10"/>
        <v/>
      </c>
      <c r="AD110" s="55" t="str">
        <f t="shared" si="11"/>
        <v/>
      </c>
    </row>
    <row r="111" spans="2:30" ht="15" customHeight="1" x14ac:dyDescent="0.2">
      <c r="B111" s="56" t="str">
        <f t="shared" si="6"/>
        <v/>
      </c>
      <c r="C111" s="57" t="str">
        <f>IFERROR(VLOOKUP(B111,Conciliação!C114:L1109,2,0),"")</f>
        <v/>
      </c>
      <c r="D111" s="52" t="str">
        <f t="shared" si="7"/>
        <v/>
      </c>
      <c r="E111" s="52" t="str">
        <f>IFERROR(VLOOKUP(B111,Conciliação!C114:L1109,4,0),"")</f>
        <v/>
      </c>
      <c r="F111" s="52" t="str">
        <f>IFERROR(VLOOKUP(B111,Conciliação!C114:L1109,5,0),"")</f>
        <v/>
      </c>
      <c r="G111" s="52" t="str">
        <f>IFERROR(VLOOKUP(B111,Conciliação!C114:L1109,6,0),"")</f>
        <v/>
      </c>
      <c r="H111" s="56" t="str">
        <f>IFERROR(VLOOKUP(B111,Conciliação!C114:L1109,7,0),"")</f>
        <v/>
      </c>
      <c r="I111" s="58" t="str">
        <f>IFERROR(VLOOKUP(B111,Conciliação!C114:L1109,8,0),"")</f>
        <v/>
      </c>
      <c r="J111" s="56" t="str">
        <f>IFERROR(VLOOKUP(B111,Conciliação!C114:L1109,9,0),"")</f>
        <v/>
      </c>
      <c r="K111" s="56" t="str">
        <f>IFERROR(VLOOKUP(B111,Conciliação!C114:L1109,10,0),"")</f>
        <v/>
      </c>
      <c r="R111" s="55" t="str">
        <f>IF(Conciliação!E114='Filtro (Conta)'!$C$2,$C$2,"x")</f>
        <v>x</v>
      </c>
      <c r="S111" s="55" t="str">
        <f>IF(R111="x","x",MAX($S$4:S110)+1)</f>
        <v>x</v>
      </c>
      <c r="T111" s="55">
        <v>107</v>
      </c>
      <c r="U111" s="55" t="str">
        <f t="shared" si="8"/>
        <v/>
      </c>
      <c r="V111" s="55" t="str">
        <f t="shared" si="9"/>
        <v/>
      </c>
      <c r="W111" s="45">
        <f>IF(Conciliação!E114='Filtro (Conta)'!R111,1,0)</f>
        <v>0</v>
      </c>
      <c r="X111" s="45">
        <f>W111+Conciliação!A114</f>
        <v>107</v>
      </c>
      <c r="Y111" s="45">
        <v>107</v>
      </c>
      <c r="Z111" s="55" t="str">
        <f>IF(X111=Y111,"",Conciliação!C114)</f>
        <v/>
      </c>
      <c r="AA111" s="55">
        <f>IF(Z111="x","x",MAX($S$4:AA110)+1)</f>
        <v>115</v>
      </c>
      <c r="AB111" s="55">
        <v>107</v>
      </c>
      <c r="AC111" s="55" t="str">
        <f t="shared" si="10"/>
        <v/>
      </c>
      <c r="AD111" s="55" t="str">
        <f t="shared" si="11"/>
        <v/>
      </c>
    </row>
    <row r="112" spans="2:30" ht="15" customHeight="1" x14ac:dyDescent="0.2">
      <c r="B112" s="56" t="str">
        <f t="shared" si="6"/>
        <v/>
      </c>
      <c r="C112" s="57" t="str">
        <f>IFERROR(VLOOKUP(B112,Conciliação!C115:L1110,2,0),"")</f>
        <v/>
      </c>
      <c r="D112" s="52" t="str">
        <f t="shared" si="7"/>
        <v/>
      </c>
      <c r="E112" s="52" t="str">
        <f>IFERROR(VLOOKUP(B112,Conciliação!C115:L1110,4,0),"")</f>
        <v/>
      </c>
      <c r="F112" s="52" t="str">
        <f>IFERROR(VLOOKUP(B112,Conciliação!C115:L1110,5,0),"")</f>
        <v/>
      </c>
      <c r="G112" s="52" t="str">
        <f>IFERROR(VLOOKUP(B112,Conciliação!C115:L1110,6,0),"")</f>
        <v/>
      </c>
      <c r="H112" s="56" t="str">
        <f>IFERROR(VLOOKUP(B112,Conciliação!C115:L1110,7,0),"")</f>
        <v/>
      </c>
      <c r="I112" s="58" t="str">
        <f>IFERROR(VLOOKUP(B112,Conciliação!C115:L1110,8,0),"")</f>
        <v/>
      </c>
      <c r="J112" s="56" t="str">
        <f>IFERROR(VLOOKUP(B112,Conciliação!C115:L1110,9,0),"")</f>
        <v/>
      </c>
      <c r="K112" s="56" t="str">
        <f>IFERROR(VLOOKUP(B112,Conciliação!C115:L1110,10,0),"")</f>
        <v/>
      </c>
      <c r="R112" s="55" t="str">
        <f>IF(Conciliação!E115='Filtro (Conta)'!$C$2,$C$2,"x")</f>
        <v>x</v>
      </c>
      <c r="S112" s="55" t="str">
        <f>IF(R112="x","x",MAX($S$4:S111)+1)</f>
        <v>x</v>
      </c>
      <c r="T112" s="55">
        <v>108</v>
      </c>
      <c r="U112" s="55" t="str">
        <f t="shared" si="8"/>
        <v/>
      </c>
      <c r="V112" s="55" t="str">
        <f t="shared" si="9"/>
        <v/>
      </c>
      <c r="W112" s="45">
        <f>IF(Conciliação!E115='Filtro (Conta)'!R112,1,0)</f>
        <v>0</v>
      </c>
      <c r="X112" s="45">
        <f>W112+Conciliação!A115</f>
        <v>108</v>
      </c>
      <c r="Y112" s="45">
        <v>108</v>
      </c>
      <c r="Z112" s="55" t="str">
        <f>IF(X112=Y112,"",Conciliação!C115)</f>
        <v/>
      </c>
      <c r="AA112" s="55">
        <f>IF(Z112="x","x",MAX($S$4:AA111)+1)</f>
        <v>116</v>
      </c>
      <c r="AB112" s="55">
        <v>108</v>
      </c>
      <c r="AC112" s="55" t="str">
        <f t="shared" si="10"/>
        <v/>
      </c>
      <c r="AD112" s="55" t="str">
        <f t="shared" si="11"/>
        <v/>
      </c>
    </row>
    <row r="113" spans="2:30" ht="15" customHeight="1" x14ac:dyDescent="0.2">
      <c r="B113" s="56" t="str">
        <f t="shared" si="6"/>
        <v/>
      </c>
      <c r="C113" s="57" t="str">
        <f>IFERROR(VLOOKUP(B113,Conciliação!C116:L1111,2,0),"")</f>
        <v/>
      </c>
      <c r="D113" s="52" t="str">
        <f t="shared" si="7"/>
        <v/>
      </c>
      <c r="E113" s="52" t="str">
        <f>IFERROR(VLOOKUP(B113,Conciliação!C116:L1111,4,0),"")</f>
        <v/>
      </c>
      <c r="F113" s="52" t="str">
        <f>IFERROR(VLOOKUP(B113,Conciliação!C116:L1111,5,0),"")</f>
        <v/>
      </c>
      <c r="G113" s="52" t="str">
        <f>IFERROR(VLOOKUP(B113,Conciliação!C116:L1111,6,0),"")</f>
        <v/>
      </c>
      <c r="H113" s="56" t="str">
        <f>IFERROR(VLOOKUP(B113,Conciliação!C116:L1111,7,0),"")</f>
        <v/>
      </c>
      <c r="I113" s="58" t="str">
        <f>IFERROR(VLOOKUP(B113,Conciliação!C116:L1111,8,0),"")</f>
        <v/>
      </c>
      <c r="J113" s="56" t="str">
        <f>IFERROR(VLOOKUP(B113,Conciliação!C116:L1111,9,0),"")</f>
        <v/>
      </c>
      <c r="K113" s="56" t="str">
        <f>IFERROR(VLOOKUP(B113,Conciliação!C116:L1111,10,0),"")</f>
        <v/>
      </c>
      <c r="R113" s="55" t="str">
        <f>IF(Conciliação!E116='Filtro (Conta)'!$C$2,$C$2,"x")</f>
        <v>x</v>
      </c>
      <c r="S113" s="55" t="str">
        <f>IF(R113="x","x",MAX($S$4:S112)+1)</f>
        <v>x</v>
      </c>
      <c r="T113" s="55">
        <v>109</v>
      </c>
      <c r="U113" s="55" t="str">
        <f t="shared" si="8"/>
        <v/>
      </c>
      <c r="V113" s="55" t="str">
        <f t="shared" si="9"/>
        <v/>
      </c>
      <c r="W113" s="45">
        <f>IF(Conciliação!E116='Filtro (Conta)'!R113,1,0)</f>
        <v>0</v>
      </c>
      <c r="X113" s="45">
        <f>W113+Conciliação!A116</f>
        <v>109</v>
      </c>
      <c r="Y113" s="45">
        <v>109</v>
      </c>
      <c r="Z113" s="55" t="str">
        <f>IF(X113=Y113,"",Conciliação!C116)</f>
        <v/>
      </c>
      <c r="AA113" s="55">
        <f>IF(Z113="x","x",MAX($S$4:AA112)+1)</f>
        <v>117</v>
      </c>
      <c r="AB113" s="55">
        <v>109</v>
      </c>
      <c r="AC113" s="55" t="str">
        <f t="shared" si="10"/>
        <v/>
      </c>
      <c r="AD113" s="55" t="str">
        <f t="shared" si="11"/>
        <v/>
      </c>
    </row>
    <row r="114" spans="2:30" ht="15" customHeight="1" x14ac:dyDescent="0.2">
      <c r="B114" s="56" t="str">
        <f t="shared" si="6"/>
        <v/>
      </c>
      <c r="C114" s="57" t="str">
        <f>IFERROR(VLOOKUP(B114,Conciliação!C117:L1112,2,0),"")</f>
        <v/>
      </c>
      <c r="D114" s="52" t="str">
        <f t="shared" si="7"/>
        <v/>
      </c>
      <c r="E114" s="52" t="str">
        <f>IFERROR(VLOOKUP(B114,Conciliação!C117:L1112,4,0),"")</f>
        <v/>
      </c>
      <c r="F114" s="52" t="str">
        <f>IFERROR(VLOOKUP(B114,Conciliação!C117:L1112,5,0),"")</f>
        <v/>
      </c>
      <c r="G114" s="52" t="str">
        <f>IFERROR(VLOOKUP(B114,Conciliação!C117:L1112,6,0),"")</f>
        <v/>
      </c>
      <c r="H114" s="56" t="str">
        <f>IFERROR(VLOOKUP(B114,Conciliação!C117:L1112,7,0),"")</f>
        <v/>
      </c>
      <c r="I114" s="58" t="str">
        <f>IFERROR(VLOOKUP(B114,Conciliação!C117:L1112,8,0),"")</f>
        <v/>
      </c>
      <c r="J114" s="56" t="str">
        <f>IFERROR(VLOOKUP(B114,Conciliação!C117:L1112,9,0),"")</f>
        <v/>
      </c>
      <c r="K114" s="56" t="str">
        <f>IFERROR(VLOOKUP(B114,Conciliação!C117:L1112,10,0),"")</f>
        <v/>
      </c>
      <c r="R114" s="55" t="str">
        <f>IF(Conciliação!E117='Filtro (Conta)'!$C$2,$C$2,"x")</f>
        <v>x</v>
      </c>
      <c r="S114" s="55" t="str">
        <f>IF(R114="x","x",MAX($S$4:S113)+1)</f>
        <v>x</v>
      </c>
      <c r="T114" s="55">
        <v>110</v>
      </c>
      <c r="U114" s="55" t="str">
        <f t="shared" si="8"/>
        <v/>
      </c>
      <c r="V114" s="55" t="str">
        <f t="shared" si="9"/>
        <v/>
      </c>
      <c r="W114" s="45">
        <f>IF(Conciliação!E117='Filtro (Conta)'!R114,1,0)</f>
        <v>0</v>
      </c>
      <c r="X114" s="45">
        <f>W114+Conciliação!A117</f>
        <v>110</v>
      </c>
      <c r="Y114" s="45">
        <v>110</v>
      </c>
      <c r="Z114" s="55" t="str">
        <f>IF(X114=Y114,"",Conciliação!C117)</f>
        <v/>
      </c>
      <c r="AA114" s="55">
        <f>IF(Z114="x","x",MAX($S$4:AA113)+1)</f>
        <v>118</v>
      </c>
      <c r="AB114" s="55">
        <v>110</v>
      </c>
      <c r="AC114" s="55" t="str">
        <f t="shared" si="10"/>
        <v/>
      </c>
      <c r="AD114" s="55" t="str">
        <f t="shared" si="11"/>
        <v/>
      </c>
    </row>
    <row r="115" spans="2:30" ht="15" customHeight="1" x14ac:dyDescent="0.2">
      <c r="B115" s="56" t="str">
        <f t="shared" si="6"/>
        <v/>
      </c>
      <c r="C115" s="57" t="str">
        <f>IFERROR(VLOOKUP(B115,Conciliação!C118:L1113,2,0),"")</f>
        <v/>
      </c>
      <c r="D115" s="52" t="str">
        <f t="shared" si="7"/>
        <v/>
      </c>
      <c r="E115" s="52" t="str">
        <f>IFERROR(VLOOKUP(B115,Conciliação!C118:L1113,4,0),"")</f>
        <v/>
      </c>
      <c r="F115" s="52" t="str">
        <f>IFERROR(VLOOKUP(B115,Conciliação!C118:L1113,5,0),"")</f>
        <v/>
      </c>
      <c r="G115" s="52" t="str">
        <f>IFERROR(VLOOKUP(B115,Conciliação!C118:L1113,6,0),"")</f>
        <v/>
      </c>
      <c r="H115" s="56" t="str">
        <f>IFERROR(VLOOKUP(B115,Conciliação!C118:L1113,7,0),"")</f>
        <v/>
      </c>
      <c r="I115" s="58" t="str">
        <f>IFERROR(VLOOKUP(B115,Conciliação!C118:L1113,8,0),"")</f>
        <v/>
      </c>
      <c r="J115" s="56" t="str">
        <f>IFERROR(VLOOKUP(B115,Conciliação!C118:L1113,9,0),"")</f>
        <v/>
      </c>
      <c r="K115" s="56" t="str">
        <f>IFERROR(VLOOKUP(B115,Conciliação!C118:L1113,10,0),"")</f>
        <v/>
      </c>
      <c r="R115" s="55" t="str">
        <f>IF(Conciliação!E118='Filtro (Conta)'!$C$2,$C$2,"x")</f>
        <v>x</v>
      </c>
      <c r="S115" s="55" t="str">
        <f>IF(R115="x","x",MAX($S$4:S114)+1)</f>
        <v>x</v>
      </c>
      <c r="T115" s="55">
        <v>111</v>
      </c>
      <c r="U115" s="55" t="str">
        <f t="shared" si="8"/>
        <v/>
      </c>
      <c r="V115" s="55" t="str">
        <f t="shared" si="9"/>
        <v/>
      </c>
      <c r="W115" s="45">
        <f>IF(Conciliação!E118='Filtro (Conta)'!R115,1,0)</f>
        <v>0</v>
      </c>
      <c r="X115" s="45">
        <f>W115+Conciliação!A118</f>
        <v>111</v>
      </c>
      <c r="Y115" s="45">
        <v>111</v>
      </c>
      <c r="Z115" s="55" t="str">
        <f>IF(X115=Y115,"",Conciliação!C118)</f>
        <v/>
      </c>
      <c r="AA115" s="55">
        <f>IF(Z115="x","x",MAX($S$4:AA114)+1)</f>
        <v>119</v>
      </c>
      <c r="AB115" s="55">
        <v>111</v>
      </c>
      <c r="AC115" s="55" t="str">
        <f t="shared" si="10"/>
        <v/>
      </c>
      <c r="AD115" s="55" t="str">
        <f t="shared" si="11"/>
        <v/>
      </c>
    </row>
    <row r="116" spans="2:30" ht="15" customHeight="1" x14ac:dyDescent="0.2">
      <c r="B116" s="56" t="str">
        <f t="shared" si="6"/>
        <v/>
      </c>
      <c r="C116" s="57" t="str">
        <f>IFERROR(VLOOKUP(B116,Conciliação!C119:L1114,2,0),"")</f>
        <v/>
      </c>
      <c r="D116" s="52" t="str">
        <f t="shared" si="7"/>
        <v/>
      </c>
      <c r="E116" s="52" t="str">
        <f>IFERROR(VLOOKUP(B116,Conciliação!C119:L1114,4,0),"")</f>
        <v/>
      </c>
      <c r="F116" s="52" t="str">
        <f>IFERROR(VLOOKUP(B116,Conciliação!C119:L1114,5,0),"")</f>
        <v/>
      </c>
      <c r="G116" s="52" t="str">
        <f>IFERROR(VLOOKUP(B116,Conciliação!C119:L1114,6,0),"")</f>
        <v/>
      </c>
      <c r="H116" s="56" t="str">
        <f>IFERROR(VLOOKUP(B116,Conciliação!C119:L1114,7,0),"")</f>
        <v/>
      </c>
      <c r="I116" s="58" t="str">
        <f>IFERROR(VLOOKUP(B116,Conciliação!C119:L1114,8,0),"")</f>
        <v/>
      </c>
      <c r="J116" s="56" t="str">
        <f>IFERROR(VLOOKUP(B116,Conciliação!C119:L1114,9,0),"")</f>
        <v/>
      </c>
      <c r="K116" s="56" t="str">
        <f>IFERROR(VLOOKUP(B116,Conciliação!C119:L1114,10,0),"")</f>
        <v/>
      </c>
      <c r="R116" s="55" t="str">
        <f>IF(Conciliação!E119='Filtro (Conta)'!$C$2,$C$2,"x")</f>
        <v>x</v>
      </c>
      <c r="S116" s="55" t="str">
        <f>IF(R116="x","x",MAX($S$4:S115)+1)</f>
        <v>x</v>
      </c>
      <c r="T116" s="55">
        <v>112</v>
      </c>
      <c r="U116" s="55" t="str">
        <f t="shared" si="8"/>
        <v/>
      </c>
      <c r="V116" s="55" t="str">
        <f t="shared" si="9"/>
        <v/>
      </c>
      <c r="W116" s="45">
        <f>IF(Conciliação!E119='Filtro (Conta)'!R116,1,0)</f>
        <v>0</v>
      </c>
      <c r="X116" s="45">
        <f>W116+Conciliação!A119</f>
        <v>112</v>
      </c>
      <c r="Y116" s="45">
        <v>112</v>
      </c>
      <c r="Z116" s="55" t="str">
        <f>IF(X116=Y116,"",Conciliação!C119)</f>
        <v/>
      </c>
      <c r="AA116" s="55">
        <f>IF(Z116="x","x",MAX($S$4:AA115)+1)</f>
        <v>120</v>
      </c>
      <c r="AB116" s="55">
        <v>112</v>
      </c>
      <c r="AC116" s="55" t="str">
        <f t="shared" si="10"/>
        <v/>
      </c>
      <c r="AD116" s="55" t="str">
        <f t="shared" si="11"/>
        <v/>
      </c>
    </row>
    <row r="117" spans="2:30" ht="15" customHeight="1" x14ac:dyDescent="0.2">
      <c r="B117" s="56" t="str">
        <f t="shared" si="6"/>
        <v/>
      </c>
      <c r="C117" s="57" t="str">
        <f>IFERROR(VLOOKUP(B117,Conciliação!C120:L1115,2,0),"")</f>
        <v/>
      </c>
      <c r="D117" s="52" t="str">
        <f t="shared" si="7"/>
        <v/>
      </c>
      <c r="E117" s="52" t="str">
        <f>IFERROR(VLOOKUP(B117,Conciliação!C120:L1115,4,0),"")</f>
        <v/>
      </c>
      <c r="F117" s="52" t="str">
        <f>IFERROR(VLOOKUP(B117,Conciliação!C120:L1115,5,0),"")</f>
        <v/>
      </c>
      <c r="G117" s="52" t="str">
        <f>IFERROR(VLOOKUP(B117,Conciliação!C120:L1115,6,0),"")</f>
        <v/>
      </c>
      <c r="H117" s="56" t="str">
        <f>IFERROR(VLOOKUP(B117,Conciliação!C120:L1115,7,0),"")</f>
        <v/>
      </c>
      <c r="I117" s="58" t="str">
        <f>IFERROR(VLOOKUP(B117,Conciliação!C120:L1115,8,0),"")</f>
        <v/>
      </c>
      <c r="J117" s="56" t="str">
        <f>IFERROR(VLOOKUP(B117,Conciliação!C120:L1115,9,0),"")</f>
        <v/>
      </c>
      <c r="K117" s="56" t="str">
        <f>IFERROR(VLOOKUP(B117,Conciliação!C120:L1115,10,0),"")</f>
        <v/>
      </c>
      <c r="R117" s="55" t="str">
        <f>IF(Conciliação!E120='Filtro (Conta)'!$C$2,$C$2,"x")</f>
        <v>x</v>
      </c>
      <c r="S117" s="55" t="str">
        <f>IF(R117="x","x",MAX($S$4:S116)+1)</f>
        <v>x</v>
      </c>
      <c r="T117" s="55">
        <v>113</v>
      </c>
      <c r="U117" s="55" t="str">
        <f t="shared" si="8"/>
        <v/>
      </c>
      <c r="V117" s="55" t="str">
        <f t="shared" si="9"/>
        <v/>
      </c>
      <c r="W117" s="45">
        <f>IF(Conciliação!E120='Filtro (Conta)'!R117,1,0)</f>
        <v>0</v>
      </c>
      <c r="X117" s="45">
        <f>W117+Conciliação!A120</f>
        <v>113</v>
      </c>
      <c r="Y117" s="45">
        <v>113</v>
      </c>
      <c r="Z117" s="55" t="str">
        <f>IF(X117=Y117,"",Conciliação!C120)</f>
        <v/>
      </c>
      <c r="AA117" s="55">
        <f>IF(Z117="x","x",MAX($S$4:AA116)+1)</f>
        <v>121</v>
      </c>
      <c r="AB117" s="55">
        <v>113</v>
      </c>
      <c r="AC117" s="55" t="str">
        <f t="shared" si="10"/>
        <v/>
      </c>
      <c r="AD117" s="55" t="str">
        <f t="shared" si="11"/>
        <v/>
      </c>
    </row>
    <row r="118" spans="2:30" ht="15" customHeight="1" x14ac:dyDescent="0.2">
      <c r="B118" s="56" t="str">
        <f t="shared" si="6"/>
        <v/>
      </c>
      <c r="C118" s="57" t="str">
        <f>IFERROR(VLOOKUP(B118,Conciliação!C121:L1116,2,0),"")</f>
        <v/>
      </c>
      <c r="D118" s="52" t="str">
        <f t="shared" si="7"/>
        <v/>
      </c>
      <c r="E118" s="52" t="str">
        <f>IFERROR(VLOOKUP(B118,Conciliação!C121:L1116,4,0),"")</f>
        <v/>
      </c>
      <c r="F118" s="52" t="str">
        <f>IFERROR(VLOOKUP(B118,Conciliação!C121:L1116,5,0),"")</f>
        <v/>
      </c>
      <c r="G118" s="52" t="str">
        <f>IFERROR(VLOOKUP(B118,Conciliação!C121:L1116,6,0),"")</f>
        <v/>
      </c>
      <c r="H118" s="56" t="str">
        <f>IFERROR(VLOOKUP(B118,Conciliação!C121:L1116,7,0),"")</f>
        <v/>
      </c>
      <c r="I118" s="58" t="str">
        <f>IFERROR(VLOOKUP(B118,Conciliação!C121:L1116,8,0),"")</f>
        <v/>
      </c>
      <c r="J118" s="56" t="str">
        <f>IFERROR(VLOOKUP(B118,Conciliação!C121:L1116,9,0),"")</f>
        <v/>
      </c>
      <c r="K118" s="56" t="str">
        <f>IFERROR(VLOOKUP(B118,Conciliação!C121:L1116,10,0),"")</f>
        <v/>
      </c>
      <c r="R118" s="55" t="str">
        <f>IF(Conciliação!E121='Filtro (Conta)'!$C$2,$C$2,"x")</f>
        <v>x</v>
      </c>
      <c r="S118" s="55" t="str">
        <f>IF(R118="x","x",MAX($S$4:S117)+1)</f>
        <v>x</v>
      </c>
      <c r="T118" s="55">
        <v>114</v>
      </c>
      <c r="U118" s="55" t="str">
        <f t="shared" si="8"/>
        <v/>
      </c>
      <c r="V118" s="55" t="str">
        <f t="shared" si="9"/>
        <v/>
      </c>
      <c r="W118" s="45">
        <f>IF(Conciliação!E121='Filtro (Conta)'!R118,1,0)</f>
        <v>0</v>
      </c>
      <c r="X118" s="45">
        <f>W118+Conciliação!A121</f>
        <v>114</v>
      </c>
      <c r="Y118" s="45">
        <v>114</v>
      </c>
      <c r="Z118" s="55" t="str">
        <f>IF(X118=Y118,"",Conciliação!C121)</f>
        <v/>
      </c>
      <c r="AA118" s="55">
        <f>IF(Z118="x","x",MAX($S$4:AA117)+1)</f>
        <v>122</v>
      </c>
      <c r="AB118" s="55">
        <v>114</v>
      </c>
      <c r="AC118" s="55" t="str">
        <f t="shared" si="10"/>
        <v/>
      </c>
      <c r="AD118" s="55" t="str">
        <f t="shared" si="11"/>
        <v/>
      </c>
    </row>
    <row r="119" spans="2:30" ht="15" customHeight="1" x14ac:dyDescent="0.2">
      <c r="B119" s="56" t="str">
        <f t="shared" si="6"/>
        <v/>
      </c>
      <c r="C119" s="57" t="str">
        <f>IFERROR(VLOOKUP(B119,Conciliação!C122:L1117,2,0),"")</f>
        <v/>
      </c>
      <c r="D119" s="52" t="str">
        <f t="shared" si="7"/>
        <v/>
      </c>
      <c r="E119" s="52" t="str">
        <f>IFERROR(VLOOKUP(B119,Conciliação!C122:L1117,4,0),"")</f>
        <v/>
      </c>
      <c r="F119" s="52" t="str">
        <f>IFERROR(VLOOKUP(B119,Conciliação!C122:L1117,5,0),"")</f>
        <v/>
      </c>
      <c r="G119" s="52" t="str">
        <f>IFERROR(VLOOKUP(B119,Conciliação!C122:L1117,6,0),"")</f>
        <v/>
      </c>
      <c r="H119" s="56" t="str">
        <f>IFERROR(VLOOKUP(B119,Conciliação!C122:L1117,7,0),"")</f>
        <v/>
      </c>
      <c r="I119" s="58" t="str">
        <f>IFERROR(VLOOKUP(B119,Conciliação!C122:L1117,8,0),"")</f>
        <v/>
      </c>
      <c r="J119" s="56" t="str">
        <f>IFERROR(VLOOKUP(B119,Conciliação!C122:L1117,9,0),"")</f>
        <v/>
      </c>
      <c r="K119" s="56" t="str">
        <f>IFERROR(VLOOKUP(B119,Conciliação!C122:L1117,10,0),"")</f>
        <v/>
      </c>
      <c r="R119" s="55" t="str">
        <f>IF(Conciliação!E122='Filtro (Conta)'!$C$2,$C$2,"x")</f>
        <v>x</v>
      </c>
      <c r="S119" s="55" t="str">
        <f>IF(R119="x","x",MAX($S$4:S118)+1)</f>
        <v>x</v>
      </c>
      <c r="T119" s="55">
        <v>115</v>
      </c>
      <c r="U119" s="55" t="str">
        <f t="shared" si="8"/>
        <v/>
      </c>
      <c r="V119" s="55" t="str">
        <f t="shared" si="9"/>
        <v/>
      </c>
      <c r="W119" s="45">
        <f>IF(Conciliação!E122='Filtro (Conta)'!R119,1,0)</f>
        <v>0</v>
      </c>
      <c r="X119" s="45">
        <f>W119+Conciliação!A122</f>
        <v>115</v>
      </c>
      <c r="Y119" s="45">
        <v>115</v>
      </c>
      <c r="Z119" s="55" t="str">
        <f>IF(X119=Y119,"",Conciliação!C122)</f>
        <v/>
      </c>
      <c r="AA119" s="55">
        <f>IF(Z119="x","x",MAX($S$4:AA118)+1)</f>
        <v>123</v>
      </c>
      <c r="AB119" s="55">
        <v>115</v>
      </c>
      <c r="AC119" s="55" t="str">
        <f t="shared" si="10"/>
        <v/>
      </c>
      <c r="AD119" s="55" t="str">
        <f t="shared" si="11"/>
        <v/>
      </c>
    </row>
    <row r="120" spans="2:30" ht="15" customHeight="1" x14ac:dyDescent="0.2">
      <c r="B120" s="56" t="str">
        <f t="shared" si="6"/>
        <v/>
      </c>
      <c r="C120" s="57" t="str">
        <f>IFERROR(VLOOKUP(B120,Conciliação!C123:L1118,2,0),"")</f>
        <v/>
      </c>
      <c r="D120" s="52" t="str">
        <f t="shared" si="7"/>
        <v/>
      </c>
      <c r="E120" s="52" t="str">
        <f>IFERROR(VLOOKUP(B120,Conciliação!C123:L1118,4,0),"")</f>
        <v/>
      </c>
      <c r="F120" s="52" t="str">
        <f>IFERROR(VLOOKUP(B120,Conciliação!C123:L1118,5,0),"")</f>
        <v/>
      </c>
      <c r="G120" s="52" t="str">
        <f>IFERROR(VLOOKUP(B120,Conciliação!C123:L1118,6,0),"")</f>
        <v/>
      </c>
      <c r="H120" s="56" t="str">
        <f>IFERROR(VLOOKUP(B120,Conciliação!C123:L1118,7,0),"")</f>
        <v/>
      </c>
      <c r="I120" s="58" t="str">
        <f>IFERROR(VLOOKUP(B120,Conciliação!C123:L1118,8,0),"")</f>
        <v/>
      </c>
      <c r="J120" s="56" t="str">
        <f>IFERROR(VLOOKUP(B120,Conciliação!C123:L1118,9,0),"")</f>
        <v/>
      </c>
      <c r="K120" s="56" t="str">
        <f>IFERROR(VLOOKUP(B120,Conciliação!C123:L1118,10,0),"")</f>
        <v/>
      </c>
      <c r="R120" s="55" t="str">
        <f>IF(Conciliação!E123='Filtro (Conta)'!$C$2,$C$2,"x")</f>
        <v>x</v>
      </c>
      <c r="S120" s="55" t="str">
        <f>IF(R120="x","x",MAX($S$4:S119)+1)</f>
        <v>x</v>
      </c>
      <c r="T120" s="55">
        <v>116</v>
      </c>
      <c r="U120" s="55" t="str">
        <f t="shared" si="8"/>
        <v/>
      </c>
      <c r="V120" s="55" t="str">
        <f t="shared" si="9"/>
        <v/>
      </c>
      <c r="W120" s="45">
        <f>IF(Conciliação!E123='Filtro (Conta)'!R120,1,0)</f>
        <v>0</v>
      </c>
      <c r="X120" s="45">
        <f>W120+Conciliação!A123</f>
        <v>116</v>
      </c>
      <c r="Y120" s="45">
        <v>116</v>
      </c>
      <c r="Z120" s="55" t="str">
        <f>IF(X120=Y120,"",Conciliação!C123)</f>
        <v/>
      </c>
      <c r="AA120" s="55">
        <f>IF(Z120="x","x",MAX($S$4:AA119)+1)</f>
        <v>124</v>
      </c>
      <c r="AB120" s="55">
        <v>116</v>
      </c>
      <c r="AC120" s="55" t="str">
        <f t="shared" si="10"/>
        <v/>
      </c>
      <c r="AD120" s="55" t="str">
        <f t="shared" si="11"/>
        <v/>
      </c>
    </row>
    <row r="121" spans="2:30" ht="15" customHeight="1" x14ac:dyDescent="0.2">
      <c r="B121" s="56" t="str">
        <f t="shared" si="6"/>
        <v/>
      </c>
      <c r="C121" s="57" t="str">
        <f>IFERROR(VLOOKUP(B121,Conciliação!C124:L1119,2,0),"")</f>
        <v/>
      </c>
      <c r="D121" s="52" t="str">
        <f t="shared" si="7"/>
        <v/>
      </c>
      <c r="E121" s="52" t="str">
        <f>IFERROR(VLOOKUP(B121,Conciliação!C124:L1119,4,0),"")</f>
        <v/>
      </c>
      <c r="F121" s="52" t="str">
        <f>IFERROR(VLOOKUP(B121,Conciliação!C124:L1119,5,0),"")</f>
        <v/>
      </c>
      <c r="G121" s="52" t="str">
        <f>IFERROR(VLOOKUP(B121,Conciliação!C124:L1119,6,0),"")</f>
        <v/>
      </c>
      <c r="H121" s="56" t="str">
        <f>IFERROR(VLOOKUP(B121,Conciliação!C124:L1119,7,0),"")</f>
        <v/>
      </c>
      <c r="I121" s="58" t="str">
        <f>IFERROR(VLOOKUP(B121,Conciliação!C124:L1119,8,0),"")</f>
        <v/>
      </c>
      <c r="J121" s="56" t="str">
        <f>IFERROR(VLOOKUP(B121,Conciliação!C124:L1119,9,0),"")</f>
        <v/>
      </c>
      <c r="K121" s="56" t="str">
        <f>IFERROR(VLOOKUP(B121,Conciliação!C124:L1119,10,0),"")</f>
        <v/>
      </c>
      <c r="R121" s="55" t="str">
        <f>IF(Conciliação!E124='Filtro (Conta)'!$C$2,$C$2,"x")</f>
        <v>x</v>
      </c>
      <c r="S121" s="55" t="str">
        <f>IF(R121="x","x",MAX($S$4:S120)+1)</f>
        <v>x</v>
      </c>
      <c r="T121" s="55">
        <v>117</v>
      </c>
      <c r="U121" s="55" t="str">
        <f t="shared" si="8"/>
        <v/>
      </c>
      <c r="V121" s="55" t="str">
        <f t="shared" si="9"/>
        <v/>
      </c>
      <c r="W121" s="45">
        <f>IF(Conciliação!E124='Filtro (Conta)'!R121,1,0)</f>
        <v>0</v>
      </c>
      <c r="X121" s="45">
        <f>W121+Conciliação!A124</f>
        <v>117</v>
      </c>
      <c r="Y121" s="45">
        <v>117</v>
      </c>
      <c r="Z121" s="55" t="str">
        <f>IF(X121=Y121,"",Conciliação!C124)</f>
        <v/>
      </c>
      <c r="AA121" s="55">
        <f>IF(Z121="x","x",MAX($S$4:AA120)+1)</f>
        <v>125</v>
      </c>
      <c r="AB121" s="55">
        <v>117</v>
      </c>
      <c r="AC121" s="55" t="str">
        <f t="shared" si="10"/>
        <v/>
      </c>
      <c r="AD121" s="55" t="str">
        <f t="shared" si="11"/>
        <v/>
      </c>
    </row>
    <row r="122" spans="2:30" ht="15" customHeight="1" x14ac:dyDescent="0.2">
      <c r="B122" s="56" t="str">
        <f t="shared" si="6"/>
        <v/>
      </c>
      <c r="C122" s="57" t="str">
        <f>IFERROR(VLOOKUP(B122,Conciliação!C125:L1120,2,0),"")</f>
        <v/>
      </c>
      <c r="D122" s="52" t="str">
        <f t="shared" si="7"/>
        <v/>
      </c>
      <c r="E122" s="52" t="str">
        <f>IFERROR(VLOOKUP(B122,Conciliação!C125:L1120,4,0),"")</f>
        <v/>
      </c>
      <c r="F122" s="52" t="str">
        <f>IFERROR(VLOOKUP(B122,Conciliação!C125:L1120,5,0),"")</f>
        <v/>
      </c>
      <c r="G122" s="52" t="str">
        <f>IFERROR(VLOOKUP(B122,Conciliação!C125:L1120,6,0),"")</f>
        <v/>
      </c>
      <c r="H122" s="56" t="str">
        <f>IFERROR(VLOOKUP(B122,Conciliação!C125:L1120,7,0),"")</f>
        <v/>
      </c>
      <c r="I122" s="58" t="str">
        <f>IFERROR(VLOOKUP(B122,Conciliação!C125:L1120,8,0),"")</f>
        <v/>
      </c>
      <c r="J122" s="56" t="str">
        <f>IFERROR(VLOOKUP(B122,Conciliação!C125:L1120,9,0),"")</f>
        <v/>
      </c>
      <c r="K122" s="56" t="str">
        <f>IFERROR(VLOOKUP(B122,Conciliação!C125:L1120,10,0),"")</f>
        <v/>
      </c>
      <c r="R122" s="55" t="str">
        <f>IF(Conciliação!E125='Filtro (Conta)'!$C$2,$C$2,"x")</f>
        <v>x</v>
      </c>
      <c r="S122" s="55" t="str">
        <f>IF(R122="x","x",MAX($S$4:S121)+1)</f>
        <v>x</v>
      </c>
      <c r="T122" s="55">
        <v>118</v>
      </c>
      <c r="U122" s="55" t="str">
        <f t="shared" si="8"/>
        <v/>
      </c>
      <c r="V122" s="55" t="str">
        <f t="shared" si="9"/>
        <v/>
      </c>
      <c r="W122" s="45">
        <f>IF(Conciliação!E125='Filtro (Conta)'!R122,1,0)</f>
        <v>0</v>
      </c>
      <c r="X122" s="45">
        <f>W122+Conciliação!A125</f>
        <v>118</v>
      </c>
      <c r="Y122" s="45">
        <v>118</v>
      </c>
      <c r="Z122" s="55" t="str">
        <f>IF(X122=Y122,"",Conciliação!C125)</f>
        <v/>
      </c>
      <c r="AA122" s="55">
        <f>IF(Z122="x","x",MAX($S$4:AA121)+1)</f>
        <v>126</v>
      </c>
      <c r="AB122" s="55">
        <v>118</v>
      </c>
      <c r="AC122" s="55" t="str">
        <f t="shared" si="10"/>
        <v/>
      </c>
      <c r="AD122" s="55" t="str">
        <f t="shared" si="11"/>
        <v/>
      </c>
    </row>
    <row r="123" spans="2:30" ht="15" customHeight="1" x14ac:dyDescent="0.2">
      <c r="B123" s="56" t="str">
        <f t="shared" si="6"/>
        <v/>
      </c>
      <c r="C123" s="57" t="str">
        <f>IFERROR(VLOOKUP(B123,Conciliação!C126:L1121,2,0),"")</f>
        <v/>
      </c>
      <c r="D123" s="52" t="str">
        <f t="shared" si="7"/>
        <v/>
      </c>
      <c r="E123" s="52" t="str">
        <f>IFERROR(VLOOKUP(B123,Conciliação!C126:L1121,4,0),"")</f>
        <v/>
      </c>
      <c r="F123" s="52" t="str">
        <f>IFERROR(VLOOKUP(B123,Conciliação!C126:L1121,5,0),"")</f>
        <v/>
      </c>
      <c r="G123" s="52" t="str">
        <f>IFERROR(VLOOKUP(B123,Conciliação!C126:L1121,6,0),"")</f>
        <v/>
      </c>
      <c r="H123" s="56" t="str">
        <f>IFERROR(VLOOKUP(B123,Conciliação!C126:L1121,7,0),"")</f>
        <v/>
      </c>
      <c r="I123" s="58" t="str">
        <f>IFERROR(VLOOKUP(B123,Conciliação!C126:L1121,8,0),"")</f>
        <v/>
      </c>
      <c r="J123" s="56" t="str">
        <f>IFERROR(VLOOKUP(B123,Conciliação!C126:L1121,9,0),"")</f>
        <v/>
      </c>
      <c r="K123" s="56" t="str">
        <f>IFERROR(VLOOKUP(B123,Conciliação!C126:L1121,10,0),"")</f>
        <v/>
      </c>
      <c r="R123" s="55" t="str">
        <f>IF(Conciliação!E126='Filtro (Conta)'!$C$2,$C$2,"x")</f>
        <v>x</v>
      </c>
      <c r="S123" s="55" t="str">
        <f>IF(R123="x","x",MAX($S$4:S122)+1)</f>
        <v>x</v>
      </c>
      <c r="T123" s="55">
        <v>119</v>
      </c>
      <c r="U123" s="55" t="str">
        <f t="shared" si="8"/>
        <v/>
      </c>
      <c r="V123" s="55" t="str">
        <f t="shared" si="9"/>
        <v/>
      </c>
      <c r="W123" s="45">
        <f>IF(Conciliação!E126='Filtro (Conta)'!R123,1,0)</f>
        <v>0</v>
      </c>
      <c r="X123" s="45">
        <f>W123+Conciliação!A126</f>
        <v>119</v>
      </c>
      <c r="Y123" s="45">
        <v>119</v>
      </c>
      <c r="Z123" s="55" t="str">
        <f>IF(X123=Y123,"",Conciliação!C126)</f>
        <v/>
      </c>
      <c r="AA123" s="55">
        <f>IF(Z123="x","x",MAX($S$4:AA122)+1)</f>
        <v>127</v>
      </c>
      <c r="AB123" s="55">
        <v>119</v>
      </c>
      <c r="AC123" s="55" t="str">
        <f t="shared" si="10"/>
        <v/>
      </c>
      <c r="AD123" s="55" t="str">
        <f t="shared" si="11"/>
        <v/>
      </c>
    </row>
    <row r="124" spans="2:30" ht="15" customHeight="1" x14ac:dyDescent="0.2">
      <c r="B124" s="56" t="str">
        <f t="shared" si="6"/>
        <v/>
      </c>
      <c r="C124" s="57" t="str">
        <f>IFERROR(VLOOKUP(B124,Conciliação!C127:L1122,2,0),"")</f>
        <v/>
      </c>
      <c r="D124" s="52" t="str">
        <f t="shared" si="7"/>
        <v/>
      </c>
      <c r="E124" s="52" t="str">
        <f>IFERROR(VLOOKUP(B124,Conciliação!C127:L1122,4,0),"")</f>
        <v/>
      </c>
      <c r="F124" s="52" t="str">
        <f>IFERROR(VLOOKUP(B124,Conciliação!C127:L1122,5,0),"")</f>
        <v/>
      </c>
      <c r="G124" s="52" t="str">
        <f>IFERROR(VLOOKUP(B124,Conciliação!C127:L1122,6,0),"")</f>
        <v/>
      </c>
      <c r="H124" s="56" t="str">
        <f>IFERROR(VLOOKUP(B124,Conciliação!C127:L1122,7,0),"")</f>
        <v/>
      </c>
      <c r="I124" s="58" t="str">
        <f>IFERROR(VLOOKUP(B124,Conciliação!C127:L1122,8,0),"")</f>
        <v/>
      </c>
      <c r="J124" s="56" t="str">
        <f>IFERROR(VLOOKUP(B124,Conciliação!C127:L1122,9,0),"")</f>
        <v/>
      </c>
      <c r="K124" s="56" t="str">
        <f>IFERROR(VLOOKUP(B124,Conciliação!C127:L1122,10,0),"")</f>
        <v/>
      </c>
      <c r="R124" s="55" t="str">
        <f>IF(Conciliação!E127='Filtro (Conta)'!$C$2,$C$2,"x")</f>
        <v>x</v>
      </c>
      <c r="S124" s="55" t="str">
        <f>IF(R124="x","x",MAX($S$4:S123)+1)</f>
        <v>x</v>
      </c>
      <c r="T124" s="55">
        <v>120</v>
      </c>
      <c r="U124" s="55" t="str">
        <f t="shared" si="8"/>
        <v/>
      </c>
      <c r="V124" s="55" t="str">
        <f t="shared" si="9"/>
        <v/>
      </c>
      <c r="W124" s="45">
        <f>IF(Conciliação!E127='Filtro (Conta)'!R124,1,0)</f>
        <v>0</v>
      </c>
      <c r="X124" s="45">
        <f>W124+Conciliação!A127</f>
        <v>120</v>
      </c>
      <c r="Y124" s="45">
        <v>120</v>
      </c>
      <c r="Z124" s="55" t="str">
        <f>IF(X124=Y124,"",Conciliação!C127)</f>
        <v/>
      </c>
      <c r="AA124" s="55">
        <f>IF(Z124="x","x",MAX($S$4:AA123)+1)</f>
        <v>128</v>
      </c>
      <c r="AB124" s="55">
        <v>120</v>
      </c>
      <c r="AC124" s="55" t="str">
        <f t="shared" si="10"/>
        <v/>
      </c>
      <c r="AD124" s="55" t="str">
        <f t="shared" si="11"/>
        <v/>
      </c>
    </row>
    <row r="125" spans="2:30" ht="15" customHeight="1" x14ac:dyDescent="0.2">
      <c r="B125" s="56" t="str">
        <f t="shared" si="6"/>
        <v/>
      </c>
      <c r="C125" s="57" t="str">
        <f>IFERROR(VLOOKUP(B125,Conciliação!C128:L1123,2,0),"")</f>
        <v/>
      </c>
      <c r="D125" s="52" t="str">
        <f t="shared" si="7"/>
        <v/>
      </c>
      <c r="E125" s="52" t="str">
        <f>IFERROR(VLOOKUP(B125,Conciliação!C128:L1123,4,0),"")</f>
        <v/>
      </c>
      <c r="F125" s="52" t="str">
        <f>IFERROR(VLOOKUP(B125,Conciliação!C128:L1123,5,0),"")</f>
        <v/>
      </c>
      <c r="G125" s="52" t="str">
        <f>IFERROR(VLOOKUP(B125,Conciliação!C128:L1123,6,0),"")</f>
        <v/>
      </c>
      <c r="H125" s="56" t="str">
        <f>IFERROR(VLOOKUP(B125,Conciliação!C128:L1123,7,0),"")</f>
        <v/>
      </c>
      <c r="I125" s="58" t="str">
        <f>IFERROR(VLOOKUP(B125,Conciliação!C128:L1123,8,0),"")</f>
        <v/>
      </c>
      <c r="J125" s="56" t="str">
        <f>IFERROR(VLOOKUP(B125,Conciliação!C128:L1123,9,0),"")</f>
        <v/>
      </c>
      <c r="K125" s="56" t="str">
        <f>IFERROR(VLOOKUP(B125,Conciliação!C128:L1123,10,0),"")</f>
        <v/>
      </c>
      <c r="R125" s="55" t="str">
        <f>IF(Conciliação!E128='Filtro (Conta)'!$C$2,$C$2,"x")</f>
        <v>x</v>
      </c>
      <c r="S125" s="55" t="str">
        <f>IF(R125="x","x",MAX($S$4:S124)+1)</f>
        <v>x</v>
      </c>
      <c r="T125" s="55">
        <v>121</v>
      </c>
      <c r="U125" s="55" t="str">
        <f t="shared" si="8"/>
        <v/>
      </c>
      <c r="V125" s="55" t="str">
        <f t="shared" si="9"/>
        <v/>
      </c>
      <c r="W125" s="45">
        <f>IF(Conciliação!E128='Filtro (Conta)'!R125,1,0)</f>
        <v>0</v>
      </c>
      <c r="X125" s="45">
        <f>W125+Conciliação!A128</f>
        <v>121</v>
      </c>
      <c r="Y125" s="45">
        <v>121</v>
      </c>
      <c r="Z125" s="55" t="str">
        <f>IF(X125=Y125,"",Conciliação!C128)</f>
        <v/>
      </c>
      <c r="AA125" s="55">
        <f>IF(Z125="x","x",MAX($S$4:AA124)+1)</f>
        <v>129</v>
      </c>
      <c r="AB125" s="55">
        <v>121</v>
      </c>
      <c r="AC125" s="55" t="str">
        <f t="shared" si="10"/>
        <v/>
      </c>
      <c r="AD125" s="55" t="str">
        <f t="shared" si="11"/>
        <v/>
      </c>
    </row>
    <row r="126" spans="2:30" ht="15" customHeight="1" x14ac:dyDescent="0.2">
      <c r="B126" s="56" t="str">
        <f t="shared" si="6"/>
        <v/>
      </c>
      <c r="C126" s="57" t="str">
        <f>IFERROR(VLOOKUP(B126,Conciliação!C129:L1124,2,0),"")</f>
        <v/>
      </c>
      <c r="D126" s="52" t="str">
        <f t="shared" si="7"/>
        <v/>
      </c>
      <c r="E126" s="52" t="str">
        <f>IFERROR(VLOOKUP(B126,Conciliação!C129:L1124,4,0),"")</f>
        <v/>
      </c>
      <c r="F126" s="52" t="str">
        <f>IFERROR(VLOOKUP(B126,Conciliação!C129:L1124,5,0),"")</f>
        <v/>
      </c>
      <c r="G126" s="52" t="str">
        <f>IFERROR(VLOOKUP(B126,Conciliação!C129:L1124,6,0),"")</f>
        <v/>
      </c>
      <c r="H126" s="56" t="str">
        <f>IFERROR(VLOOKUP(B126,Conciliação!C129:L1124,7,0),"")</f>
        <v/>
      </c>
      <c r="I126" s="58" t="str">
        <f>IFERROR(VLOOKUP(B126,Conciliação!C129:L1124,8,0),"")</f>
        <v/>
      </c>
      <c r="J126" s="56" t="str">
        <f>IFERROR(VLOOKUP(B126,Conciliação!C129:L1124,9,0),"")</f>
        <v/>
      </c>
      <c r="K126" s="56" t="str">
        <f>IFERROR(VLOOKUP(B126,Conciliação!C129:L1124,10,0),"")</f>
        <v/>
      </c>
      <c r="R126" s="55" t="str">
        <f>IF(Conciliação!E129='Filtro (Conta)'!$C$2,$C$2,"x")</f>
        <v>x</v>
      </c>
      <c r="S126" s="55" t="str">
        <f>IF(R126="x","x",MAX($S$4:S125)+1)</f>
        <v>x</v>
      </c>
      <c r="T126" s="55">
        <v>122</v>
      </c>
      <c r="U126" s="55" t="str">
        <f t="shared" si="8"/>
        <v/>
      </c>
      <c r="V126" s="55" t="str">
        <f t="shared" si="9"/>
        <v/>
      </c>
      <c r="W126" s="45">
        <f>IF(Conciliação!E129='Filtro (Conta)'!R126,1,0)</f>
        <v>0</v>
      </c>
      <c r="X126" s="45">
        <f>W126+Conciliação!A129</f>
        <v>122</v>
      </c>
      <c r="Y126" s="45">
        <v>122</v>
      </c>
      <c r="Z126" s="55" t="str">
        <f>IF(X126=Y126,"",Conciliação!C129)</f>
        <v/>
      </c>
      <c r="AA126" s="55">
        <f>IF(Z126="x","x",MAX($S$4:AA125)+1)</f>
        <v>130</v>
      </c>
      <c r="AB126" s="55">
        <v>122</v>
      </c>
      <c r="AC126" s="55" t="str">
        <f t="shared" si="10"/>
        <v/>
      </c>
      <c r="AD126" s="55" t="str">
        <f t="shared" si="11"/>
        <v/>
      </c>
    </row>
    <row r="127" spans="2:30" ht="15" customHeight="1" x14ac:dyDescent="0.2">
      <c r="B127" s="56" t="str">
        <f t="shared" si="6"/>
        <v/>
      </c>
      <c r="C127" s="57" t="str">
        <f>IFERROR(VLOOKUP(B127,Conciliação!C130:L1125,2,0),"")</f>
        <v/>
      </c>
      <c r="D127" s="52" t="str">
        <f t="shared" si="7"/>
        <v/>
      </c>
      <c r="E127" s="52" t="str">
        <f>IFERROR(VLOOKUP(B127,Conciliação!C130:L1125,4,0),"")</f>
        <v/>
      </c>
      <c r="F127" s="52" t="str">
        <f>IFERROR(VLOOKUP(B127,Conciliação!C130:L1125,5,0),"")</f>
        <v/>
      </c>
      <c r="G127" s="52" t="str">
        <f>IFERROR(VLOOKUP(B127,Conciliação!C130:L1125,6,0),"")</f>
        <v/>
      </c>
      <c r="H127" s="56" t="str">
        <f>IFERROR(VLOOKUP(B127,Conciliação!C130:L1125,7,0),"")</f>
        <v/>
      </c>
      <c r="I127" s="58" t="str">
        <f>IFERROR(VLOOKUP(B127,Conciliação!C130:L1125,8,0),"")</f>
        <v/>
      </c>
      <c r="J127" s="56" t="str">
        <f>IFERROR(VLOOKUP(B127,Conciliação!C130:L1125,9,0),"")</f>
        <v/>
      </c>
      <c r="K127" s="56" t="str">
        <f>IFERROR(VLOOKUP(B127,Conciliação!C130:L1125,10,0),"")</f>
        <v/>
      </c>
      <c r="R127" s="55" t="str">
        <f>IF(Conciliação!E130='Filtro (Conta)'!$C$2,$C$2,"x")</f>
        <v>x</v>
      </c>
      <c r="S127" s="55" t="str">
        <f>IF(R127="x","x",MAX($S$4:S126)+1)</f>
        <v>x</v>
      </c>
      <c r="T127" s="55">
        <v>123</v>
      </c>
      <c r="U127" s="55" t="str">
        <f t="shared" si="8"/>
        <v/>
      </c>
      <c r="V127" s="55" t="str">
        <f t="shared" si="9"/>
        <v/>
      </c>
      <c r="W127" s="45">
        <f>IF(Conciliação!E130='Filtro (Conta)'!R127,1,0)</f>
        <v>0</v>
      </c>
      <c r="X127" s="45">
        <f>W127+Conciliação!A130</f>
        <v>123</v>
      </c>
      <c r="Y127" s="45">
        <v>123</v>
      </c>
      <c r="Z127" s="55" t="str">
        <f>IF(X127=Y127,"",Conciliação!C130)</f>
        <v/>
      </c>
      <c r="AA127" s="55">
        <f>IF(Z127="x","x",MAX($S$4:AA126)+1)</f>
        <v>131</v>
      </c>
      <c r="AB127" s="55">
        <v>123</v>
      </c>
      <c r="AC127" s="55" t="str">
        <f t="shared" si="10"/>
        <v/>
      </c>
      <c r="AD127" s="55" t="str">
        <f t="shared" si="11"/>
        <v/>
      </c>
    </row>
    <row r="128" spans="2:30" ht="15" customHeight="1" x14ac:dyDescent="0.2">
      <c r="B128" s="56" t="str">
        <f t="shared" si="6"/>
        <v/>
      </c>
      <c r="C128" s="57" t="str">
        <f>IFERROR(VLOOKUP(B128,Conciliação!C131:L1126,2,0),"")</f>
        <v/>
      </c>
      <c r="D128" s="52" t="str">
        <f t="shared" si="7"/>
        <v/>
      </c>
      <c r="E128" s="52" t="str">
        <f>IFERROR(VLOOKUP(B128,Conciliação!C131:L1126,4,0),"")</f>
        <v/>
      </c>
      <c r="F128" s="52" t="str">
        <f>IFERROR(VLOOKUP(B128,Conciliação!C131:L1126,5,0),"")</f>
        <v/>
      </c>
      <c r="G128" s="52" t="str">
        <f>IFERROR(VLOOKUP(B128,Conciliação!C131:L1126,6,0),"")</f>
        <v/>
      </c>
      <c r="H128" s="56" t="str">
        <f>IFERROR(VLOOKUP(B128,Conciliação!C131:L1126,7,0),"")</f>
        <v/>
      </c>
      <c r="I128" s="58" t="str">
        <f>IFERROR(VLOOKUP(B128,Conciliação!C131:L1126,8,0),"")</f>
        <v/>
      </c>
      <c r="J128" s="56" t="str">
        <f>IFERROR(VLOOKUP(B128,Conciliação!C131:L1126,9,0),"")</f>
        <v/>
      </c>
      <c r="K128" s="56" t="str">
        <f>IFERROR(VLOOKUP(B128,Conciliação!C131:L1126,10,0),"")</f>
        <v/>
      </c>
      <c r="R128" s="55" t="str">
        <f>IF(Conciliação!E131='Filtro (Conta)'!$C$2,$C$2,"x")</f>
        <v>x</v>
      </c>
      <c r="S128" s="55" t="str">
        <f>IF(R128="x","x",MAX($S$4:S127)+1)</f>
        <v>x</v>
      </c>
      <c r="T128" s="55">
        <v>124</v>
      </c>
      <c r="U128" s="55" t="str">
        <f t="shared" si="8"/>
        <v/>
      </c>
      <c r="V128" s="55" t="str">
        <f t="shared" si="9"/>
        <v/>
      </c>
      <c r="W128" s="45">
        <f>IF(Conciliação!E131='Filtro (Conta)'!R128,1,0)</f>
        <v>0</v>
      </c>
      <c r="X128" s="45">
        <f>W128+Conciliação!A131</f>
        <v>124</v>
      </c>
      <c r="Y128" s="45">
        <v>124</v>
      </c>
      <c r="Z128" s="55" t="str">
        <f>IF(X128=Y128,"",Conciliação!C131)</f>
        <v/>
      </c>
      <c r="AA128" s="55">
        <f>IF(Z128="x","x",MAX($S$4:AA127)+1)</f>
        <v>132</v>
      </c>
      <c r="AB128" s="55">
        <v>124</v>
      </c>
      <c r="AC128" s="55" t="str">
        <f t="shared" si="10"/>
        <v/>
      </c>
      <c r="AD128" s="55" t="str">
        <f t="shared" si="11"/>
        <v/>
      </c>
    </row>
    <row r="129" spans="2:30" ht="15" customHeight="1" x14ac:dyDescent="0.2">
      <c r="B129" s="56" t="str">
        <f t="shared" si="6"/>
        <v/>
      </c>
      <c r="C129" s="57" t="str">
        <f>IFERROR(VLOOKUP(B129,Conciliação!C132:L1127,2,0),"")</f>
        <v/>
      </c>
      <c r="D129" s="52" t="str">
        <f t="shared" si="7"/>
        <v/>
      </c>
      <c r="E129" s="52" t="str">
        <f>IFERROR(VLOOKUP(B129,Conciliação!C132:L1127,4,0),"")</f>
        <v/>
      </c>
      <c r="F129" s="52" t="str">
        <f>IFERROR(VLOOKUP(B129,Conciliação!C132:L1127,5,0),"")</f>
        <v/>
      </c>
      <c r="G129" s="52" t="str">
        <f>IFERROR(VLOOKUP(B129,Conciliação!C132:L1127,6,0),"")</f>
        <v/>
      </c>
      <c r="H129" s="56" t="str">
        <f>IFERROR(VLOOKUP(B129,Conciliação!C132:L1127,7,0),"")</f>
        <v/>
      </c>
      <c r="I129" s="58" t="str">
        <f>IFERROR(VLOOKUP(B129,Conciliação!C132:L1127,8,0),"")</f>
        <v/>
      </c>
      <c r="J129" s="56" t="str">
        <f>IFERROR(VLOOKUP(B129,Conciliação!C132:L1127,9,0),"")</f>
        <v/>
      </c>
      <c r="K129" s="56" t="str">
        <f>IFERROR(VLOOKUP(B129,Conciliação!C132:L1127,10,0),"")</f>
        <v/>
      </c>
      <c r="R129" s="55" t="str">
        <f>IF(Conciliação!E132='Filtro (Conta)'!$C$2,$C$2,"x")</f>
        <v>x</v>
      </c>
      <c r="S129" s="55" t="str">
        <f>IF(R129="x","x",MAX($S$4:S128)+1)</f>
        <v>x</v>
      </c>
      <c r="T129" s="55">
        <v>125</v>
      </c>
      <c r="U129" s="55" t="str">
        <f t="shared" si="8"/>
        <v/>
      </c>
      <c r="V129" s="55" t="str">
        <f t="shared" si="9"/>
        <v/>
      </c>
      <c r="W129" s="45">
        <f>IF(Conciliação!E132='Filtro (Conta)'!R129,1,0)</f>
        <v>0</v>
      </c>
      <c r="X129" s="45">
        <f>W129+Conciliação!A132</f>
        <v>125</v>
      </c>
      <c r="Y129" s="45">
        <v>125</v>
      </c>
      <c r="Z129" s="55" t="str">
        <f>IF(X129=Y129,"",Conciliação!C132)</f>
        <v/>
      </c>
      <c r="AA129" s="55">
        <f>IF(Z129="x","x",MAX($S$4:AA128)+1)</f>
        <v>133</v>
      </c>
      <c r="AB129" s="55">
        <v>125</v>
      </c>
      <c r="AC129" s="55" t="str">
        <f t="shared" si="10"/>
        <v/>
      </c>
      <c r="AD129" s="55" t="str">
        <f t="shared" si="11"/>
        <v/>
      </c>
    </row>
    <row r="130" spans="2:30" ht="15" customHeight="1" x14ac:dyDescent="0.2">
      <c r="B130" s="56" t="str">
        <f t="shared" si="6"/>
        <v/>
      </c>
      <c r="C130" s="57" t="str">
        <f>IFERROR(VLOOKUP(B130,Conciliação!C133:L1128,2,0),"")</f>
        <v/>
      </c>
      <c r="D130" s="52" t="str">
        <f t="shared" si="7"/>
        <v/>
      </c>
      <c r="E130" s="52" t="str">
        <f>IFERROR(VLOOKUP(B130,Conciliação!C133:L1128,4,0),"")</f>
        <v/>
      </c>
      <c r="F130" s="52" t="str">
        <f>IFERROR(VLOOKUP(B130,Conciliação!C133:L1128,5,0),"")</f>
        <v/>
      </c>
      <c r="G130" s="52" t="str">
        <f>IFERROR(VLOOKUP(B130,Conciliação!C133:L1128,6,0),"")</f>
        <v/>
      </c>
      <c r="H130" s="56" t="str">
        <f>IFERROR(VLOOKUP(B130,Conciliação!C133:L1128,7,0),"")</f>
        <v/>
      </c>
      <c r="I130" s="58" t="str">
        <f>IFERROR(VLOOKUP(B130,Conciliação!C133:L1128,8,0),"")</f>
        <v/>
      </c>
      <c r="J130" s="56" t="str">
        <f>IFERROR(VLOOKUP(B130,Conciliação!C133:L1128,9,0),"")</f>
        <v/>
      </c>
      <c r="K130" s="56" t="str">
        <f>IFERROR(VLOOKUP(B130,Conciliação!C133:L1128,10,0),"")</f>
        <v/>
      </c>
      <c r="R130" s="55" t="str">
        <f>IF(Conciliação!E133='Filtro (Conta)'!$C$2,$C$2,"x")</f>
        <v>x</v>
      </c>
      <c r="S130" s="55" t="str">
        <f>IF(R130="x","x",MAX($S$4:S129)+1)</f>
        <v>x</v>
      </c>
      <c r="T130" s="55">
        <v>126</v>
      </c>
      <c r="U130" s="55" t="str">
        <f t="shared" si="8"/>
        <v/>
      </c>
      <c r="V130" s="55" t="str">
        <f t="shared" si="9"/>
        <v/>
      </c>
      <c r="W130" s="45">
        <f>IF(Conciliação!E133='Filtro (Conta)'!R130,1,0)</f>
        <v>0</v>
      </c>
      <c r="X130" s="45">
        <f>W130+Conciliação!A133</f>
        <v>126</v>
      </c>
      <c r="Y130" s="45">
        <v>126</v>
      </c>
      <c r="Z130" s="55" t="str">
        <f>IF(X130=Y130,"",Conciliação!C133)</f>
        <v/>
      </c>
      <c r="AA130" s="55">
        <f>IF(Z130="x","x",MAX($S$4:AA129)+1)</f>
        <v>134</v>
      </c>
      <c r="AB130" s="55">
        <v>126</v>
      </c>
      <c r="AC130" s="55" t="str">
        <f t="shared" si="10"/>
        <v/>
      </c>
      <c r="AD130" s="55" t="str">
        <f t="shared" si="11"/>
        <v/>
      </c>
    </row>
    <row r="131" spans="2:30" ht="15" customHeight="1" x14ac:dyDescent="0.2">
      <c r="B131" s="56" t="str">
        <f t="shared" si="6"/>
        <v/>
      </c>
      <c r="C131" s="57" t="str">
        <f>IFERROR(VLOOKUP(B131,Conciliação!C134:L1129,2,0),"")</f>
        <v/>
      </c>
      <c r="D131" s="52" t="str">
        <f t="shared" si="7"/>
        <v/>
      </c>
      <c r="E131" s="52" t="str">
        <f>IFERROR(VLOOKUP(B131,Conciliação!C134:L1129,4,0),"")</f>
        <v/>
      </c>
      <c r="F131" s="52" t="str">
        <f>IFERROR(VLOOKUP(B131,Conciliação!C134:L1129,5,0),"")</f>
        <v/>
      </c>
      <c r="G131" s="52" t="str">
        <f>IFERROR(VLOOKUP(B131,Conciliação!C134:L1129,6,0),"")</f>
        <v/>
      </c>
      <c r="H131" s="56" t="str">
        <f>IFERROR(VLOOKUP(B131,Conciliação!C134:L1129,7,0),"")</f>
        <v/>
      </c>
      <c r="I131" s="58" t="str">
        <f>IFERROR(VLOOKUP(B131,Conciliação!C134:L1129,8,0),"")</f>
        <v/>
      </c>
      <c r="J131" s="56" t="str">
        <f>IFERROR(VLOOKUP(B131,Conciliação!C134:L1129,9,0),"")</f>
        <v/>
      </c>
      <c r="K131" s="56" t="str">
        <f>IFERROR(VLOOKUP(B131,Conciliação!C134:L1129,10,0),"")</f>
        <v/>
      </c>
      <c r="R131" s="55" t="str">
        <f>IF(Conciliação!E134='Filtro (Conta)'!$C$2,$C$2,"x")</f>
        <v>x</v>
      </c>
      <c r="S131" s="55" t="str">
        <f>IF(R131="x","x",MAX($S$4:S130)+1)</f>
        <v>x</v>
      </c>
      <c r="T131" s="55">
        <v>127</v>
      </c>
      <c r="U131" s="55" t="str">
        <f t="shared" si="8"/>
        <v/>
      </c>
      <c r="V131" s="55" t="str">
        <f t="shared" si="9"/>
        <v/>
      </c>
      <c r="W131" s="45">
        <f>IF(Conciliação!E134='Filtro (Conta)'!R131,1,0)</f>
        <v>0</v>
      </c>
      <c r="X131" s="45">
        <f>W131+Conciliação!A134</f>
        <v>127</v>
      </c>
      <c r="Y131" s="45">
        <v>127</v>
      </c>
      <c r="Z131" s="55" t="str">
        <f>IF(X131=Y131,"",Conciliação!C134)</f>
        <v/>
      </c>
      <c r="AA131" s="55">
        <f>IF(Z131="x","x",MAX($S$4:AA130)+1)</f>
        <v>135</v>
      </c>
      <c r="AB131" s="55">
        <v>127</v>
      </c>
      <c r="AC131" s="55" t="str">
        <f t="shared" si="10"/>
        <v/>
      </c>
      <c r="AD131" s="55" t="str">
        <f t="shared" si="11"/>
        <v/>
      </c>
    </row>
    <row r="132" spans="2:30" ht="15" customHeight="1" x14ac:dyDescent="0.2">
      <c r="B132" s="56" t="str">
        <f t="shared" si="6"/>
        <v/>
      </c>
      <c r="C132" s="57" t="str">
        <f>IFERROR(VLOOKUP(B132,Conciliação!C135:L1130,2,0),"")</f>
        <v/>
      </c>
      <c r="D132" s="52" t="str">
        <f t="shared" si="7"/>
        <v/>
      </c>
      <c r="E132" s="52" t="str">
        <f>IFERROR(VLOOKUP(B132,Conciliação!C135:L1130,4,0),"")</f>
        <v/>
      </c>
      <c r="F132" s="52" t="str">
        <f>IFERROR(VLOOKUP(B132,Conciliação!C135:L1130,5,0),"")</f>
        <v/>
      </c>
      <c r="G132" s="52" t="str">
        <f>IFERROR(VLOOKUP(B132,Conciliação!C135:L1130,6,0),"")</f>
        <v/>
      </c>
      <c r="H132" s="56" t="str">
        <f>IFERROR(VLOOKUP(B132,Conciliação!C135:L1130,7,0),"")</f>
        <v/>
      </c>
      <c r="I132" s="58" t="str">
        <f>IFERROR(VLOOKUP(B132,Conciliação!C135:L1130,8,0),"")</f>
        <v/>
      </c>
      <c r="J132" s="56" t="str">
        <f>IFERROR(VLOOKUP(B132,Conciliação!C135:L1130,9,0),"")</f>
        <v/>
      </c>
      <c r="K132" s="56" t="str">
        <f>IFERROR(VLOOKUP(B132,Conciliação!C135:L1130,10,0),"")</f>
        <v/>
      </c>
      <c r="R132" s="55" t="str">
        <f>IF(Conciliação!E135='Filtro (Conta)'!$C$2,$C$2,"x")</f>
        <v>x</v>
      </c>
      <c r="S132" s="55" t="str">
        <f>IF(R132="x","x",MAX($S$4:S131)+1)</f>
        <v>x</v>
      </c>
      <c r="T132" s="55">
        <v>128</v>
      </c>
      <c r="U132" s="55" t="str">
        <f t="shared" si="8"/>
        <v/>
      </c>
      <c r="V132" s="55" t="str">
        <f t="shared" si="9"/>
        <v/>
      </c>
      <c r="W132" s="45">
        <f>IF(Conciliação!E135='Filtro (Conta)'!R132,1,0)</f>
        <v>0</v>
      </c>
      <c r="X132" s="45">
        <f>W132+Conciliação!A135</f>
        <v>128</v>
      </c>
      <c r="Y132" s="45">
        <v>128</v>
      </c>
      <c r="Z132" s="55" t="str">
        <f>IF(X132=Y132,"",Conciliação!C135)</f>
        <v/>
      </c>
      <c r="AA132" s="55">
        <f>IF(Z132="x","x",MAX($S$4:AA131)+1)</f>
        <v>136</v>
      </c>
      <c r="AB132" s="55">
        <v>128</v>
      </c>
      <c r="AC132" s="55" t="str">
        <f t="shared" si="10"/>
        <v/>
      </c>
      <c r="AD132" s="55" t="str">
        <f t="shared" si="11"/>
        <v/>
      </c>
    </row>
    <row r="133" spans="2:30" ht="15" customHeight="1" x14ac:dyDescent="0.2">
      <c r="B133" s="56" t="str">
        <f t="shared" ref="B133:B196" si="12">(AD133)</f>
        <v/>
      </c>
      <c r="C133" s="57" t="str">
        <f>IFERROR(VLOOKUP(B133,Conciliação!C136:L1131,2,0),"")</f>
        <v/>
      </c>
      <c r="D133" s="52" t="str">
        <f t="shared" ref="D133:D196" si="13">(V133)</f>
        <v/>
      </c>
      <c r="E133" s="52" t="str">
        <f>IFERROR(VLOOKUP(B133,Conciliação!C136:L1131,4,0),"")</f>
        <v/>
      </c>
      <c r="F133" s="52" t="str">
        <f>IFERROR(VLOOKUP(B133,Conciliação!C136:L1131,5,0),"")</f>
        <v/>
      </c>
      <c r="G133" s="52" t="str">
        <f>IFERROR(VLOOKUP(B133,Conciliação!C136:L1131,6,0),"")</f>
        <v/>
      </c>
      <c r="H133" s="56" t="str">
        <f>IFERROR(VLOOKUP(B133,Conciliação!C136:L1131,7,0),"")</f>
        <v/>
      </c>
      <c r="I133" s="58" t="str">
        <f>IFERROR(VLOOKUP(B133,Conciliação!C136:L1131,8,0),"")</f>
        <v/>
      </c>
      <c r="J133" s="56" t="str">
        <f>IFERROR(VLOOKUP(B133,Conciliação!C136:L1131,9,0),"")</f>
        <v/>
      </c>
      <c r="K133" s="56" t="str">
        <f>IFERROR(VLOOKUP(B133,Conciliação!C136:L1131,10,0),"")</f>
        <v/>
      </c>
      <c r="R133" s="55" t="str">
        <f>IF(Conciliação!E136='Filtro (Conta)'!$C$2,$C$2,"x")</f>
        <v>x</v>
      </c>
      <c r="S133" s="55" t="str">
        <f>IF(R133="x","x",MAX($S$4:S132)+1)</f>
        <v>x</v>
      </c>
      <c r="T133" s="55">
        <v>129</v>
      </c>
      <c r="U133" s="55" t="str">
        <f t="shared" ref="U133:U196" si="14">IFERROR(MATCH(T133,$S$5:$S$1001,0),"")</f>
        <v/>
      </c>
      <c r="V133" s="55" t="str">
        <f t="shared" ref="V133:V196" si="15">IFERROR(INDEX(R$5:R$1048576,U133),"")</f>
        <v/>
      </c>
      <c r="W133" s="45">
        <f>IF(Conciliação!E136='Filtro (Conta)'!R133,1,0)</f>
        <v>0</v>
      </c>
      <c r="X133" s="45">
        <f>W133+Conciliação!A136</f>
        <v>129</v>
      </c>
      <c r="Y133" s="45">
        <v>129</v>
      </c>
      <c r="Z133" s="55" t="str">
        <f>IF(X133=Y133,"",Conciliação!C136)</f>
        <v/>
      </c>
      <c r="AA133" s="55">
        <f>IF(Z133="x","x",MAX($S$4:AA132)+1)</f>
        <v>137</v>
      </c>
      <c r="AB133" s="55">
        <v>129</v>
      </c>
      <c r="AC133" s="55" t="str">
        <f t="shared" ref="AC133:AC196" si="16">IFERROR(MATCH(AB133,$S$5:$S$1001,0),"")</f>
        <v/>
      </c>
      <c r="AD133" s="55" t="str">
        <f t="shared" ref="AD133:AD196" si="17">IFERROR(INDEX(Z$5:Z$1048576,AC133),"")</f>
        <v/>
      </c>
    </row>
    <row r="134" spans="2:30" ht="15" customHeight="1" x14ac:dyDescent="0.2">
      <c r="B134" s="56" t="str">
        <f t="shared" si="12"/>
        <v/>
      </c>
      <c r="C134" s="57" t="str">
        <f>IFERROR(VLOOKUP(B134,Conciliação!C137:L1132,2,0),"")</f>
        <v/>
      </c>
      <c r="D134" s="52" t="str">
        <f t="shared" si="13"/>
        <v/>
      </c>
      <c r="E134" s="52" t="str">
        <f>IFERROR(VLOOKUP(B134,Conciliação!C137:L1132,4,0),"")</f>
        <v/>
      </c>
      <c r="F134" s="52" t="str">
        <f>IFERROR(VLOOKUP(B134,Conciliação!C137:L1132,5,0),"")</f>
        <v/>
      </c>
      <c r="G134" s="52" t="str">
        <f>IFERROR(VLOOKUP(B134,Conciliação!C137:L1132,6,0),"")</f>
        <v/>
      </c>
      <c r="H134" s="56" t="str">
        <f>IFERROR(VLOOKUP(B134,Conciliação!C137:L1132,7,0),"")</f>
        <v/>
      </c>
      <c r="I134" s="58" t="str">
        <f>IFERROR(VLOOKUP(B134,Conciliação!C137:L1132,8,0),"")</f>
        <v/>
      </c>
      <c r="J134" s="56" t="str">
        <f>IFERROR(VLOOKUP(B134,Conciliação!C137:L1132,9,0),"")</f>
        <v/>
      </c>
      <c r="K134" s="56" t="str">
        <f>IFERROR(VLOOKUP(B134,Conciliação!C137:L1132,10,0),"")</f>
        <v/>
      </c>
      <c r="R134" s="55" t="str">
        <f>IF(Conciliação!E137='Filtro (Conta)'!$C$2,$C$2,"x")</f>
        <v>x</v>
      </c>
      <c r="S134" s="55" t="str">
        <f>IF(R134="x","x",MAX($S$4:S133)+1)</f>
        <v>x</v>
      </c>
      <c r="T134" s="55">
        <v>130</v>
      </c>
      <c r="U134" s="55" t="str">
        <f t="shared" si="14"/>
        <v/>
      </c>
      <c r="V134" s="55" t="str">
        <f t="shared" si="15"/>
        <v/>
      </c>
      <c r="W134" s="45">
        <f>IF(Conciliação!E137='Filtro (Conta)'!R134,1,0)</f>
        <v>0</v>
      </c>
      <c r="X134" s="45">
        <f>W134+Conciliação!A137</f>
        <v>130</v>
      </c>
      <c r="Y134" s="45">
        <v>130</v>
      </c>
      <c r="Z134" s="55" t="str">
        <f>IF(X134=Y134,"",Conciliação!C137)</f>
        <v/>
      </c>
      <c r="AA134" s="55">
        <f>IF(Z134="x","x",MAX($S$4:AA133)+1)</f>
        <v>138</v>
      </c>
      <c r="AB134" s="55">
        <v>130</v>
      </c>
      <c r="AC134" s="55" t="str">
        <f t="shared" si="16"/>
        <v/>
      </c>
      <c r="AD134" s="55" t="str">
        <f t="shared" si="17"/>
        <v/>
      </c>
    </row>
    <row r="135" spans="2:30" ht="15" customHeight="1" x14ac:dyDescent="0.2">
      <c r="B135" s="56" t="str">
        <f t="shared" si="12"/>
        <v/>
      </c>
      <c r="C135" s="57" t="str">
        <f>IFERROR(VLOOKUP(B135,Conciliação!C138:L1133,2,0),"")</f>
        <v/>
      </c>
      <c r="D135" s="52" t="str">
        <f t="shared" si="13"/>
        <v/>
      </c>
      <c r="E135" s="52" t="str">
        <f>IFERROR(VLOOKUP(B135,Conciliação!C138:L1133,4,0),"")</f>
        <v/>
      </c>
      <c r="F135" s="52" t="str">
        <f>IFERROR(VLOOKUP(B135,Conciliação!C138:L1133,5,0),"")</f>
        <v/>
      </c>
      <c r="G135" s="52" t="str">
        <f>IFERROR(VLOOKUP(B135,Conciliação!C138:L1133,6,0),"")</f>
        <v/>
      </c>
      <c r="H135" s="56" t="str">
        <f>IFERROR(VLOOKUP(B135,Conciliação!C138:L1133,7,0),"")</f>
        <v/>
      </c>
      <c r="I135" s="58" t="str">
        <f>IFERROR(VLOOKUP(B135,Conciliação!C138:L1133,8,0),"")</f>
        <v/>
      </c>
      <c r="J135" s="56" t="str">
        <f>IFERROR(VLOOKUP(B135,Conciliação!C138:L1133,9,0),"")</f>
        <v/>
      </c>
      <c r="K135" s="56" t="str">
        <f>IFERROR(VLOOKUP(B135,Conciliação!C138:L1133,10,0),"")</f>
        <v/>
      </c>
      <c r="R135" s="55" t="str">
        <f>IF(Conciliação!E138='Filtro (Conta)'!$C$2,$C$2,"x")</f>
        <v>x</v>
      </c>
      <c r="S135" s="55" t="str">
        <f>IF(R135="x","x",MAX($S$4:S134)+1)</f>
        <v>x</v>
      </c>
      <c r="T135" s="55">
        <v>131</v>
      </c>
      <c r="U135" s="55" t="str">
        <f t="shared" si="14"/>
        <v/>
      </c>
      <c r="V135" s="55" t="str">
        <f t="shared" si="15"/>
        <v/>
      </c>
      <c r="W135" s="45">
        <f>IF(Conciliação!E138='Filtro (Conta)'!R135,1,0)</f>
        <v>0</v>
      </c>
      <c r="X135" s="45">
        <f>W135+Conciliação!A138</f>
        <v>131</v>
      </c>
      <c r="Y135" s="45">
        <v>131</v>
      </c>
      <c r="Z135" s="55" t="str">
        <f>IF(X135=Y135,"",Conciliação!C138)</f>
        <v/>
      </c>
      <c r="AA135" s="55">
        <f>IF(Z135="x","x",MAX($S$4:AA134)+1)</f>
        <v>139</v>
      </c>
      <c r="AB135" s="55">
        <v>131</v>
      </c>
      <c r="AC135" s="55" t="str">
        <f t="shared" si="16"/>
        <v/>
      </c>
      <c r="AD135" s="55" t="str">
        <f t="shared" si="17"/>
        <v/>
      </c>
    </row>
    <row r="136" spans="2:30" ht="15" customHeight="1" x14ac:dyDescent="0.2">
      <c r="B136" s="56" t="str">
        <f t="shared" si="12"/>
        <v/>
      </c>
      <c r="C136" s="57" t="str">
        <f>IFERROR(VLOOKUP(B136,Conciliação!C139:L1134,2,0),"")</f>
        <v/>
      </c>
      <c r="D136" s="52" t="str">
        <f t="shared" si="13"/>
        <v/>
      </c>
      <c r="E136" s="52" t="str">
        <f>IFERROR(VLOOKUP(B136,Conciliação!C139:L1134,4,0),"")</f>
        <v/>
      </c>
      <c r="F136" s="52" t="str">
        <f>IFERROR(VLOOKUP(B136,Conciliação!C139:L1134,5,0),"")</f>
        <v/>
      </c>
      <c r="G136" s="52" t="str">
        <f>IFERROR(VLOOKUP(B136,Conciliação!C139:L1134,6,0),"")</f>
        <v/>
      </c>
      <c r="H136" s="56" t="str">
        <f>IFERROR(VLOOKUP(B136,Conciliação!C139:L1134,7,0),"")</f>
        <v/>
      </c>
      <c r="I136" s="58" t="str">
        <f>IFERROR(VLOOKUP(B136,Conciliação!C139:L1134,8,0),"")</f>
        <v/>
      </c>
      <c r="J136" s="56" t="str">
        <f>IFERROR(VLOOKUP(B136,Conciliação!C139:L1134,9,0),"")</f>
        <v/>
      </c>
      <c r="K136" s="56" t="str">
        <f>IFERROR(VLOOKUP(B136,Conciliação!C139:L1134,10,0),"")</f>
        <v/>
      </c>
      <c r="R136" s="55" t="str">
        <f>IF(Conciliação!E139='Filtro (Conta)'!$C$2,$C$2,"x")</f>
        <v>x</v>
      </c>
      <c r="S136" s="55" t="str">
        <f>IF(R136="x","x",MAX($S$4:S135)+1)</f>
        <v>x</v>
      </c>
      <c r="T136" s="55">
        <v>132</v>
      </c>
      <c r="U136" s="55" t="str">
        <f t="shared" si="14"/>
        <v/>
      </c>
      <c r="V136" s="55" t="str">
        <f t="shared" si="15"/>
        <v/>
      </c>
      <c r="W136" s="45">
        <f>IF(Conciliação!E139='Filtro (Conta)'!R136,1,0)</f>
        <v>0</v>
      </c>
      <c r="X136" s="45">
        <f>W136+Conciliação!A139</f>
        <v>132</v>
      </c>
      <c r="Y136" s="45">
        <v>132</v>
      </c>
      <c r="Z136" s="55" t="str">
        <f>IF(X136=Y136,"",Conciliação!C139)</f>
        <v/>
      </c>
      <c r="AA136" s="55">
        <f>IF(Z136="x","x",MAX($S$4:AA135)+1)</f>
        <v>140</v>
      </c>
      <c r="AB136" s="55">
        <v>132</v>
      </c>
      <c r="AC136" s="55" t="str">
        <f t="shared" si="16"/>
        <v/>
      </c>
      <c r="AD136" s="55" t="str">
        <f t="shared" si="17"/>
        <v/>
      </c>
    </row>
    <row r="137" spans="2:30" ht="15" customHeight="1" x14ac:dyDescent="0.2">
      <c r="B137" s="56" t="str">
        <f t="shared" si="12"/>
        <v/>
      </c>
      <c r="C137" s="57" t="str">
        <f>IFERROR(VLOOKUP(B137,Conciliação!C140:L1135,2,0),"")</f>
        <v/>
      </c>
      <c r="D137" s="52" t="str">
        <f t="shared" si="13"/>
        <v/>
      </c>
      <c r="E137" s="52" t="str">
        <f>IFERROR(VLOOKUP(B137,Conciliação!C140:L1135,4,0),"")</f>
        <v/>
      </c>
      <c r="F137" s="52" t="str">
        <f>IFERROR(VLOOKUP(B137,Conciliação!C140:L1135,5,0),"")</f>
        <v/>
      </c>
      <c r="G137" s="52" t="str">
        <f>IFERROR(VLOOKUP(B137,Conciliação!C140:L1135,6,0),"")</f>
        <v/>
      </c>
      <c r="H137" s="56" t="str">
        <f>IFERROR(VLOOKUP(B137,Conciliação!C140:L1135,7,0),"")</f>
        <v/>
      </c>
      <c r="I137" s="58" t="str">
        <f>IFERROR(VLOOKUP(B137,Conciliação!C140:L1135,8,0),"")</f>
        <v/>
      </c>
      <c r="J137" s="56" t="str">
        <f>IFERROR(VLOOKUP(B137,Conciliação!C140:L1135,9,0),"")</f>
        <v/>
      </c>
      <c r="K137" s="56" t="str">
        <f>IFERROR(VLOOKUP(B137,Conciliação!C140:L1135,10,0),"")</f>
        <v/>
      </c>
      <c r="R137" s="55" t="str">
        <f>IF(Conciliação!E140='Filtro (Conta)'!$C$2,$C$2,"x")</f>
        <v>x</v>
      </c>
      <c r="S137" s="55" t="str">
        <f>IF(R137="x","x",MAX($S$4:S136)+1)</f>
        <v>x</v>
      </c>
      <c r="T137" s="55">
        <v>133</v>
      </c>
      <c r="U137" s="55" t="str">
        <f t="shared" si="14"/>
        <v/>
      </c>
      <c r="V137" s="55" t="str">
        <f t="shared" si="15"/>
        <v/>
      </c>
      <c r="W137" s="45">
        <f>IF(Conciliação!E140='Filtro (Conta)'!R137,1,0)</f>
        <v>0</v>
      </c>
      <c r="X137" s="45">
        <f>W137+Conciliação!A140</f>
        <v>133</v>
      </c>
      <c r="Y137" s="45">
        <v>133</v>
      </c>
      <c r="Z137" s="55" t="str">
        <f>IF(X137=Y137,"",Conciliação!C140)</f>
        <v/>
      </c>
      <c r="AA137" s="55">
        <f>IF(Z137="x","x",MAX($S$4:AA136)+1)</f>
        <v>141</v>
      </c>
      <c r="AB137" s="55">
        <v>133</v>
      </c>
      <c r="AC137" s="55" t="str">
        <f t="shared" si="16"/>
        <v/>
      </c>
      <c r="AD137" s="55" t="str">
        <f t="shared" si="17"/>
        <v/>
      </c>
    </row>
    <row r="138" spans="2:30" ht="15" customHeight="1" x14ac:dyDescent="0.2">
      <c r="B138" s="56" t="str">
        <f t="shared" si="12"/>
        <v/>
      </c>
      <c r="C138" s="57" t="str">
        <f>IFERROR(VLOOKUP(B138,Conciliação!C141:L1136,2,0),"")</f>
        <v/>
      </c>
      <c r="D138" s="52" t="str">
        <f t="shared" si="13"/>
        <v/>
      </c>
      <c r="E138" s="52" t="str">
        <f>IFERROR(VLOOKUP(B138,Conciliação!C141:L1136,4,0),"")</f>
        <v/>
      </c>
      <c r="F138" s="52" t="str">
        <f>IFERROR(VLOOKUP(B138,Conciliação!C141:L1136,5,0),"")</f>
        <v/>
      </c>
      <c r="G138" s="52" t="str">
        <f>IFERROR(VLOOKUP(B138,Conciliação!C141:L1136,6,0),"")</f>
        <v/>
      </c>
      <c r="H138" s="56" t="str">
        <f>IFERROR(VLOOKUP(B138,Conciliação!C141:L1136,7,0),"")</f>
        <v/>
      </c>
      <c r="I138" s="58" t="str">
        <f>IFERROR(VLOOKUP(B138,Conciliação!C141:L1136,8,0),"")</f>
        <v/>
      </c>
      <c r="J138" s="56" t="str">
        <f>IFERROR(VLOOKUP(B138,Conciliação!C141:L1136,9,0),"")</f>
        <v/>
      </c>
      <c r="K138" s="56" t="str">
        <f>IFERROR(VLOOKUP(B138,Conciliação!C141:L1136,10,0),"")</f>
        <v/>
      </c>
      <c r="R138" s="55" t="str">
        <f>IF(Conciliação!E141='Filtro (Conta)'!$C$2,$C$2,"x")</f>
        <v>x</v>
      </c>
      <c r="S138" s="55" t="str">
        <f>IF(R138="x","x",MAX($S$4:S137)+1)</f>
        <v>x</v>
      </c>
      <c r="T138" s="55">
        <v>134</v>
      </c>
      <c r="U138" s="55" t="str">
        <f t="shared" si="14"/>
        <v/>
      </c>
      <c r="V138" s="55" t="str">
        <f t="shared" si="15"/>
        <v/>
      </c>
      <c r="W138" s="45">
        <f>IF(Conciliação!E141='Filtro (Conta)'!R138,1,0)</f>
        <v>0</v>
      </c>
      <c r="X138" s="45">
        <f>W138+Conciliação!A141</f>
        <v>134</v>
      </c>
      <c r="Y138" s="45">
        <v>134</v>
      </c>
      <c r="Z138" s="55" t="str">
        <f>IF(X138=Y138,"",Conciliação!C141)</f>
        <v/>
      </c>
      <c r="AA138" s="55">
        <f>IF(Z138="x","x",MAX($S$4:AA137)+1)</f>
        <v>142</v>
      </c>
      <c r="AB138" s="55">
        <v>134</v>
      </c>
      <c r="AC138" s="55" t="str">
        <f t="shared" si="16"/>
        <v/>
      </c>
      <c r="AD138" s="55" t="str">
        <f t="shared" si="17"/>
        <v/>
      </c>
    </row>
    <row r="139" spans="2:30" ht="15" customHeight="1" x14ac:dyDescent="0.2">
      <c r="B139" s="56" t="str">
        <f t="shared" si="12"/>
        <v/>
      </c>
      <c r="C139" s="57" t="str">
        <f>IFERROR(VLOOKUP(B139,Conciliação!C142:L1137,2,0),"")</f>
        <v/>
      </c>
      <c r="D139" s="52" t="str">
        <f t="shared" si="13"/>
        <v/>
      </c>
      <c r="E139" s="52" t="str">
        <f>IFERROR(VLOOKUP(B139,Conciliação!C142:L1137,4,0),"")</f>
        <v/>
      </c>
      <c r="F139" s="52" t="str">
        <f>IFERROR(VLOOKUP(B139,Conciliação!C142:L1137,5,0),"")</f>
        <v/>
      </c>
      <c r="G139" s="52" t="str">
        <f>IFERROR(VLOOKUP(B139,Conciliação!C142:L1137,6,0),"")</f>
        <v/>
      </c>
      <c r="H139" s="56" t="str">
        <f>IFERROR(VLOOKUP(B139,Conciliação!C142:L1137,7,0),"")</f>
        <v/>
      </c>
      <c r="I139" s="58" t="str">
        <f>IFERROR(VLOOKUP(B139,Conciliação!C142:L1137,8,0),"")</f>
        <v/>
      </c>
      <c r="J139" s="56" t="str">
        <f>IFERROR(VLOOKUP(B139,Conciliação!C142:L1137,9,0),"")</f>
        <v/>
      </c>
      <c r="K139" s="56" t="str">
        <f>IFERROR(VLOOKUP(B139,Conciliação!C142:L1137,10,0),"")</f>
        <v/>
      </c>
      <c r="R139" s="55" t="str">
        <f>IF(Conciliação!E142='Filtro (Conta)'!$C$2,$C$2,"x")</f>
        <v>x</v>
      </c>
      <c r="S139" s="55" t="str">
        <f>IF(R139="x","x",MAX($S$4:S138)+1)</f>
        <v>x</v>
      </c>
      <c r="T139" s="55">
        <v>135</v>
      </c>
      <c r="U139" s="55" t="str">
        <f t="shared" si="14"/>
        <v/>
      </c>
      <c r="V139" s="55" t="str">
        <f t="shared" si="15"/>
        <v/>
      </c>
      <c r="W139" s="45">
        <f>IF(Conciliação!E142='Filtro (Conta)'!R139,1,0)</f>
        <v>0</v>
      </c>
      <c r="X139" s="45">
        <f>W139+Conciliação!A142</f>
        <v>135</v>
      </c>
      <c r="Y139" s="45">
        <v>135</v>
      </c>
      <c r="Z139" s="55" t="str">
        <f>IF(X139=Y139,"",Conciliação!C142)</f>
        <v/>
      </c>
      <c r="AA139" s="55">
        <f>IF(Z139="x","x",MAX($S$4:AA138)+1)</f>
        <v>143</v>
      </c>
      <c r="AB139" s="55">
        <v>135</v>
      </c>
      <c r="AC139" s="55" t="str">
        <f t="shared" si="16"/>
        <v/>
      </c>
      <c r="AD139" s="55" t="str">
        <f t="shared" si="17"/>
        <v/>
      </c>
    </row>
    <row r="140" spans="2:30" ht="15" customHeight="1" x14ac:dyDescent="0.2">
      <c r="B140" s="56" t="str">
        <f t="shared" si="12"/>
        <v/>
      </c>
      <c r="C140" s="57" t="str">
        <f>IFERROR(VLOOKUP(B140,Conciliação!C143:L1138,2,0),"")</f>
        <v/>
      </c>
      <c r="D140" s="52" t="str">
        <f t="shared" si="13"/>
        <v/>
      </c>
      <c r="E140" s="52" t="str">
        <f>IFERROR(VLOOKUP(B140,Conciliação!C143:L1138,4,0),"")</f>
        <v/>
      </c>
      <c r="F140" s="52" t="str">
        <f>IFERROR(VLOOKUP(B140,Conciliação!C143:L1138,5,0),"")</f>
        <v/>
      </c>
      <c r="G140" s="52" t="str">
        <f>IFERROR(VLOOKUP(B140,Conciliação!C143:L1138,6,0),"")</f>
        <v/>
      </c>
      <c r="H140" s="56" t="str">
        <f>IFERROR(VLOOKUP(B140,Conciliação!C143:L1138,7,0),"")</f>
        <v/>
      </c>
      <c r="I140" s="58" t="str">
        <f>IFERROR(VLOOKUP(B140,Conciliação!C143:L1138,8,0),"")</f>
        <v/>
      </c>
      <c r="J140" s="56" t="str">
        <f>IFERROR(VLOOKUP(B140,Conciliação!C143:L1138,9,0),"")</f>
        <v/>
      </c>
      <c r="K140" s="56" t="str">
        <f>IFERROR(VLOOKUP(B140,Conciliação!C143:L1138,10,0),"")</f>
        <v/>
      </c>
      <c r="R140" s="55" t="str">
        <f>IF(Conciliação!E143='Filtro (Conta)'!$C$2,$C$2,"x")</f>
        <v>x</v>
      </c>
      <c r="S140" s="55" t="str">
        <f>IF(R140="x","x",MAX($S$4:S139)+1)</f>
        <v>x</v>
      </c>
      <c r="T140" s="55">
        <v>136</v>
      </c>
      <c r="U140" s="55" t="str">
        <f t="shared" si="14"/>
        <v/>
      </c>
      <c r="V140" s="55" t="str">
        <f t="shared" si="15"/>
        <v/>
      </c>
      <c r="W140" s="45">
        <f>IF(Conciliação!E143='Filtro (Conta)'!R140,1,0)</f>
        <v>0</v>
      </c>
      <c r="X140" s="45">
        <f>W140+Conciliação!A143</f>
        <v>136</v>
      </c>
      <c r="Y140" s="45">
        <v>136</v>
      </c>
      <c r="Z140" s="55" t="str">
        <f>IF(X140=Y140,"",Conciliação!C143)</f>
        <v/>
      </c>
      <c r="AA140" s="55">
        <f>IF(Z140="x","x",MAX($S$4:AA139)+1)</f>
        <v>144</v>
      </c>
      <c r="AB140" s="55">
        <v>136</v>
      </c>
      <c r="AC140" s="55" t="str">
        <f t="shared" si="16"/>
        <v/>
      </c>
      <c r="AD140" s="55" t="str">
        <f t="shared" si="17"/>
        <v/>
      </c>
    </row>
    <row r="141" spans="2:30" ht="15" customHeight="1" x14ac:dyDescent="0.2">
      <c r="B141" s="56" t="str">
        <f t="shared" si="12"/>
        <v/>
      </c>
      <c r="C141" s="57" t="str">
        <f>IFERROR(VLOOKUP(B141,Conciliação!C144:L1139,2,0),"")</f>
        <v/>
      </c>
      <c r="D141" s="52" t="str">
        <f t="shared" si="13"/>
        <v/>
      </c>
      <c r="E141" s="52" t="str">
        <f>IFERROR(VLOOKUP(B141,Conciliação!C144:L1139,4,0),"")</f>
        <v/>
      </c>
      <c r="F141" s="52" t="str">
        <f>IFERROR(VLOOKUP(B141,Conciliação!C144:L1139,5,0),"")</f>
        <v/>
      </c>
      <c r="G141" s="52" t="str">
        <f>IFERROR(VLOOKUP(B141,Conciliação!C144:L1139,6,0),"")</f>
        <v/>
      </c>
      <c r="H141" s="56" t="str">
        <f>IFERROR(VLOOKUP(B141,Conciliação!C144:L1139,7,0),"")</f>
        <v/>
      </c>
      <c r="I141" s="58" t="str">
        <f>IFERROR(VLOOKUP(B141,Conciliação!C144:L1139,8,0),"")</f>
        <v/>
      </c>
      <c r="J141" s="56" t="str">
        <f>IFERROR(VLOOKUP(B141,Conciliação!C144:L1139,9,0),"")</f>
        <v/>
      </c>
      <c r="K141" s="56" t="str">
        <f>IFERROR(VLOOKUP(B141,Conciliação!C144:L1139,10,0),"")</f>
        <v/>
      </c>
      <c r="R141" s="55" t="str">
        <f>IF(Conciliação!E144='Filtro (Conta)'!$C$2,$C$2,"x")</f>
        <v>x</v>
      </c>
      <c r="S141" s="55" t="str">
        <f>IF(R141="x","x",MAX($S$4:S140)+1)</f>
        <v>x</v>
      </c>
      <c r="T141" s="55">
        <v>137</v>
      </c>
      <c r="U141" s="55" t="str">
        <f t="shared" si="14"/>
        <v/>
      </c>
      <c r="V141" s="55" t="str">
        <f t="shared" si="15"/>
        <v/>
      </c>
      <c r="W141" s="45">
        <f>IF(Conciliação!E144='Filtro (Conta)'!R141,1,0)</f>
        <v>0</v>
      </c>
      <c r="X141" s="45">
        <f>W141+Conciliação!A144</f>
        <v>137</v>
      </c>
      <c r="Y141" s="45">
        <v>137</v>
      </c>
      <c r="Z141" s="55" t="str">
        <f>IF(X141=Y141,"",Conciliação!C144)</f>
        <v/>
      </c>
      <c r="AA141" s="55">
        <f>IF(Z141="x","x",MAX($S$4:AA140)+1)</f>
        <v>145</v>
      </c>
      <c r="AB141" s="55">
        <v>137</v>
      </c>
      <c r="AC141" s="55" t="str">
        <f t="shared" si="16"/>
        <v/>
      </c>
      <c r="AD141" s="55" t="str">
        <f t="shared" si="17"/>
        <v/>
      </c>
    </row>
    <row r="142" spans="2:30" ht="15" customHeight="1" x14ac:dyDescent="0.2">
      <c r="B142" s="56" t="str">
        <f t="shared" si="12"/>
        <v/>
      </c>
      <c r="C142" s="57" t="str">
        <f>IFERROR(VLOOKUP(B142,Conciliação!C145:L1140,2,0),"")</f>
        <v/>
      </c>
      <c r="D142" s="52" t="str">
        <f t="shared" si="13"/>
        <v/>
      </c>
      <c r="E142" s="52" t="str">
        <f>IFERROR(VLOOKUP(B142,Conciliação!C145:L1140,4,0),"")</f>
        <v/>
      </c>
      <c r="F142" s="52" t="str">
        <f>IFERROR(VLOOKUP(B142,Conciliação!C145:L1140,5,0),"")</f>
        <v/>
      </c>
      <c r="G142" s="52" t="str">
        <f>IFERROR(VLOOKUP(B142,Conciliação!C145:L1140,6,0),"")</f>
        <v/>
      </c>
      <c r="H142" s="56" t="str">
        <f>IFERROR(VLOOKUP(B142,Conciliação!C145:L1140,7,0),"")</f>
        <v/>
      </c>
      <c r="I142" s="58" t="str">
        <f>IFERROR(VLOOKUP(B142,Conciliação!C145:L1140,8,0),"")</f>
        <v/>
      </c>
      <c r="J142" s="56" t="str">
        <f>IFERROR(VLOOKUP(B142,Conciliação!C145:L1140,9,0),"")</f>
        <v/>
      </c>
      <c r="K142" s="56" t="str">
        <f>IFERROR(VLOOKUP(B142,Conciliação!C145:L1140,10,0),"")</f>
        <v/>
      </c>
      <c r="R142" s="55" t="str">
        <f>IF(Conciliação!E145='Filtro (Conta)'!$C$2,$C$2,"x")</f>
        <v>x</v>
      </c>
      <c r="S142" s="55" t="str">
        <f>IF(R142="x","x",MAX($S$4:S141)+1)</f>
        <v>x</v>
      </c>
      <c r="T142" s="55">
        <v>138</v>
      </c>
      <c r="U142" s="55" t="str">
        <f t="shared" si="14"/>
        <v/>
      </c>
      <c r="V142" s="55" t="str">
        <f t="shared" si="15"/>
        <v/>
      </c>
      <c r="W142" s="45">
        <f>IF(Conciliação!E145='Filtro (Conta)'!R142,1,0)</f>
        <v>0</v>
      </c>
      <c r="X142" s="45">
        <f>W142+Conciliação!A145</f>
        <v>138</v>
      </c>
      <c r="Y142" s="45">
        <v>138</v>
      </c>
      <c r="Z142" s="55" t="str">
        <f>IF(X142=Y142,"",Conciliação!C145)</f>
        <v/>
      </c>
      <c r="AA142" s="55">
        <f>IF(Z142="x","x",MAX($S$4:AA141)+1)</f>
        <v>146</v>
      </c>
      <c r="AB142" s="55">
        <v>138</v>
      </c>
      <c r="AC142" s="55" t="str">
        <f t="shared" si="16"/>
        <v/>
      </c>
      <c r="AD142" s="55" t="str">
        <f t="shared" si="17"/>
        <v/>
      </c>
    </row>
    <row r="143" spans="2:30" ht="15" customHeight="1" x14ac:dyDescent="0.2">
      <c r="B143" s="56" t="str">
        <f t="shared" si="12"/>
        <v/>
      </c>
      <c r="C143" s="57" t="str">
        <f>IFERROR(VLOOKUP(B143,Conciliação!C146:L1141,2,0),"")</f>
        <v/>
      </c>
      <c r="D143" s="52" t="str">
        <f t="shared" si="13"/>
        <v/>
      </c>
      <c r="E143" s="52" t="str">
        <f>IFERROR(VLOOKUP(B143,Conciliação!C146:L1141,4,0),"")</f>
        <v/>
      </c>
      <c r="F143" s="52" t="str">
        <f>IFERROR(VLOOKUP(B143,Conciliação!C146:L1141,5,0),"")</f>
        <v/>
      </c>
      <c r="G143" s="52" t="str">
        <f>IFERROR(VLOOKUP(B143,Conciliação!C146:L1141,6,0),"")</f>
        <v/>
      </c>
      <c r="H143" s="56" t="str">
        <f>IFERROR(VLOOKUP(B143,Conciliação!C146:L1141,7,0),"")</f>
        <v/>
      </c>
      <c r="I143" s="58" t="str">
        <f>IFERROR(VLOOKUP(B143,Conciliação!C146:L1141,8,0),"")</f>
        <v/>
      </c>
      <c r="J143" s="56" t="str">
        <f>IFERROR(VLOOKUP(B143,Conciliação!C146:L1141,9,0),"")</f>
        <v/>
      </c>
      <c r="K143" s="56" t="str">
        <f>IFERROR(VLOOKUP(B143,Conciliação!C146:L1141,10,0),"")</f>
        <v/>
      </c>
      <c r="R143" s="55" t="str">
        <f>IF(Conciliação!E146='Filtro (Conta)'!$C$2,$C$2,"x")</f>
        <v>x</v>
      </c>
      <c r="S143" s="55" t="str">
        <f>IF(R143="x","x",MAX($S$4:S142)+1)</f>
        <v>x</v>
      </c>
      <c r="T143" s="55">
        <v>139</v>
      </c>
      <c r="U143" s="55" t="str">
        <f t="shared" si="14"/>
        <v/>
      </c>
      <c r="V143" s="55" t="str">
        <f t="shared" si="15"/>
        <v/>
      </c>
      <c r="W143" s="45">
        <f>IF(Conciliação!E146='Filtro (Conta)'!R143,1,0)</f>
        <v>0</v>
      </c>
      <c r="X143" s="45">
        <f>W143+Conciliação!A146</f>
        <v>139</v>
      </c>
      <c r="Y143" s="45">
        <v>139</v>
      </c>
      <c r="Z143" s="55" t="str">
        <f>IF(X143=Y143,"",Conciliação!C146)</f>
        <v/>
      </c>
      <c r="AA143" s="55">
        <f>IF(Z143="x","x",MAX($S$4:AA142)+1)</f>
        <v>147</v>
      </c>
      <c r="AB143" s="55">
        <v>139</v>
      </c>
      <c r="AC143" s="55" t="str">
        <f t="shared" si="16"/>
        <v/>
      </c>
      <c r="AD143" s="55" t="str">
        <f t="shared" si="17"/>
        <v/>
      </c>
    </row>
    <row r="144" spans="2:30" ht="15" customHeight="1" x14ac:dyDescent="0.2">
      <c r="B144" s="56" t="str">
        <f t="shared" si="12"/>
        <v/>
      </c>
      <c r="C144" s="57" t="str">
        <f>IFERROR(VLOOKUP(B144,Conciliação!C147:L1142,2,0),"")</f>
        <v/>
      </c>
      <c r="D144" s="52" t="str">
        <f t="shared" si="13"/>
        <v/>
      </c>
      <c r="E144" s="52" t="str">
        <f>IFERROR(VLOOKUP(B144,Conciliação!C147:L1142,4,0),"")</f>
        <v/>
      </c>
      <c r="F144" s="52" t="str">
        <f>IFERROR(VLOOKUP(B144,Conciliação!C147:L1142,5,0),"")</f>
        <v/>
      </c>
      <c r="G144" s="52" t="str">
        <f>IFERROR(VLOOKUP(B144,Conciliação!C147:L1142,6,0),"")</f>
        <v/>
      </c>
      <c r="H144" s="56" t="str">
        <f>IFERROR(VLOOKUP(B144,Conciliação!C147:L1142,7,0),"")</f>
        <v/>
      </c>
      <c r="I144" s="58" t="str">
        <f>IFERROR(VLOOKUP(B144,Conciliação!C147:L1142,8,0),"")</f>
        <v/>
      </c>
      <c r="J144" s="56" t="str">
        <f>IFERROR(VLOOKUP(B144,Conciliação!C147:L1142,9,0),"")</f>
        <v/>
      </c>
      <c r="K144" s="56" t="str">
        <f>IFERROR(VLOOKUP(B144,Conciliação!C147:L1142,10,0),"")</f>
        <v/>
      </c>
      <c r="R144" s="55" t="str">
        <f>IF(Conciliação!E147='Filtro (Conta)'!$C$2,$C$2,"x")</f>
        <v>x</v>
      </c>
      <c r="S144" s="55" t="str">
        <f>IF(R144="x","x",MAX($S$4:S143)+1)</f>
        <v>x</v>
      </c>
      <c r="T144" s="55">
        <v>140</v>
      </c>
      <c r="U144" s="55" t="str">
        <f t="shared" si="14"/>
        <v/>
      </c>
      <c r="V144" s="55" t="str">
        <f t="shared" si="15"/>
        <v/>
      </c>
      <c r="W144" s="45">
        <f>IF(Conciliação!E147='Filtro (Conta)'!R144,1,0)</f>
        <v>0</v>
      </c>
      <c r="X144" s="45">
        <f>W144+Conciliação!A147</f>
        <v>140</v>
      </c>
      <c r="Y144" s="45">
        <v>140</v>
      </c>
      <c r="Z144" s="55" t="str">
        <f>IF(X144=Y144,"",Conciliação!C147)</f>
        <v/>
      </c>
      <c r="AA144" s="55">
        <f>IF(Z144="x","x",MAX($S$4:AA143)+1)</f>
        <v>148</v>
      </c>
      <c r="AB144" s="55">
        <v>140</v>
      </c>
      <c r="AC144" s="55" t="str">
        <f t="shared" si="16"/>
        <v/>
      </c>
      <c r="AD144" s="55" t="str">
        <f t="shared" si="17"/>
        <v/>
      </c>
    </row>
    <row r="145" spans="2:30" ht="15" customHeight="1" x14ac:dyDescent="0.2">
      <c r="B145" s="56" t="str">
        <f t="shared" si="12"/>
        <v/>
      </c>
      <c r="C145" s="57" t="str">
        <f>IFERROR(VLOOKUP(B145,Conciliação!C148:L1143,2,0),"")</f>
        <v/>
      </c>
      <c r="D145" s="52" t="str">
        <f t="shared" si="13"/>
        <v/>
      </c>
      <c r="E145" s="52" t="str">
        <f>IFERROR(VLOOKUP(B145,Conciliação!C148:L1143,4,0),"")</f>
        <v/>
      </c>
      <c r="F145" s="52" t="str">
        <f>IFERROR(VLOOKUP(B145,Conciliação!C148:L1143,5,0),"")</f>
        <v/>
      </c>
      <c r="G145" s="52" t="str">
        <f>IFERROR(VLOOKUP(B145,Conciliação!C148:L1143,6,0),"")</f>
        <v/>
      </c>
      <c r="H145" s="56" t="str">
        <f>IFERROR(VLOOKUP(B145,Conciliação!C148:L1143,7,0),"")</f>
        <v/>
      </c>
      <c r="I145" s="58" t="str">
        <f>IFERROR(VLOOKUP(B145,Conciliação!C148:L1143,8,0),"")</f>
        <v/>
      </c>
      <c r="J145" s="56" t="str">
        <f>IFERROR(VLOOKUP(B145,Conciliação!C148:L1143,9,0),"")</f>
        <v/>
      </c>
      <c r="K145" s="56" t="str">
        <f>IFERROR(VLOOKUP(B145,Conciliação!C148:L1143,10,0),"")</f>
        <v/>
      </c>
      <c r="R145" s="55" t="str">
        <f>IF(Conciliação!E148='Filtro (Conta)'!$C$2,$C$2,"x")</f>
        <v>x</v>
      </c>
      <c r="S145" s="55" t="str">
        <f>IF(R145="x","x",MAX($S$4:S144)+1)</f>
        <v>x</v>
      </c>
      <c r="T145" s="55">
        <v>141</v>
      </c>
      <c r="U145" s="55" t="str">
        <f t="shared" si="14"/>
        <v/>
      </c>
      <c r="V145" s="55" t="str">
        <f t="shared" si="15"/>
        <v/>
      </c>
      <c r="W145" s="45">
        <f>IF(Conciliação!E148='Filtro (Conta)'!R145,1,0)</f>
        <v>0</v>
      </c>
      <c r="X145" s="45">
        <f>W145+Conciliação!A148</f>
        <v>141</v>
      </c>
      <c r="Y145" s="45">
        <v>141</v>
      </c>
      <c r="Z145" s="55" t="str">
        <f>IF(X145=Y145,"",Conciliação!C148)</f>
        <v/>
      </c>
      <c r="AA145" s="55">
        <f>IF(Z145="x","x",MAX($S$4:AA144)+1)</f>
        <v>149</v>
      </c>
      <c r="AB145" s="55">
        <v>141</v>
      </c>
      <c r="AC145" s="55" t="str">
        <f t="shared" si="16"/>
        <v/>
      </c>
      <c r="AD145" s="55" t="str">
        <f t="shared" si="17"/>
        <v/>
      </c>
    </row>
    <row r="146" spans="2:30" ht="15" customHeight="1" x14ac:dyDescent="0.2">
      <c r="B146" s="56" t="str">
        <f t="shared" si="12"/>
        <v/>
      </c>
      <c r="C146" s="57" t="str">
        <f>IFERROR(VLOOKUP(B146,Conciliação!C149:L1144,2,0),"")</f>
        <v/>
      </c>
      <c r="D146" s="52" t="str">
        <f t="shared" si="13"/>
        <v/>
      </c>
      <c r="E146" s="52" t="str">
        <f>IFERROR(VLOOKUP(B146,Conciliação!C149:L1144,4,0),"")</f>
        <v/>
      </c>
      <c r="F146" s="52" t="str">
        <f>IFERROR(VLOOKUP(B146,Conciliação!C149:L1144,5,0),"")</f>
        <v/>
      </c>
      <c r="G146" s="52" t="str">
        <f>IFERROR(VLOOKUP(B146,Conciliação!C149:L1144,6,0),"")</f>
        <v/>
      </c>
      <c r="H146" s="56" t="str">
        <f>IFERROR(VLOOKUP(B146,Conciliação!C149:L1144,7,0),"")</f>
        <v/>
      </c>
      <c r="I146" s="58" t="str">
        <f>IFERROR(VLOOKUP(B146,Conciliação!C149:L1144,8,0),"")</f>
        <v/>
      </c>
      <c r="J146" s="56" t="str">
        <f>IFERROR(VLOOKUP(B146,Conciliação!C149:L1144,9,0),"")</f>
        <v/>
      </c>
      <c r="K146" s="56" t="str">
        <f>IFERROR(VLOOKUP(B146,Conciliação!C149:L1144,10,0),"")</f>
        <v/>
      </c>
      <c r="R146" s="55" t="str">
        <f>IF(Conciliação!E149='Filtro (Conta)'!$C$2,$C$2,"x")</f>
        <v>x</v>
      </c>
      <c r="S146" s="55" t="str">
        <f>IF(R146="x","x",MAX($S$4:S145)+1)</f>
        <v>x</v>
      </c>
      <c r="T146" s="55">
        <v>142</v>
      </c>
      <c r="U146" s="55" t="str">
        <f t="shared" si="14"/>
        <v/>
      </c>
      <c r="V146" s="55" t="str">
        <f t="shared" si="15"/>
        <v/>
      </c>
      <c r="W146" s="45">
        <f>IF(Conciliação!E149='Filtro (Conta)'!R146,1,0)</f>
        <v>0</v>
      </c>
      <c r="X146" s="45">
        <f>W146+Conciliação!A149</f>
        <v>142</v>
      </c>
      <c r="Y146" s="45">
        <v>142</v>
      </c>
      <c r="Z146" s="55" t="str">
        <f>IF(X146=Y146,"",Conciliação!C149)</f>
        <v/>
      </c>
      <c r="AA146" s="55">
        <f>IF(Z146="x","x",MAX($S$4:AA145)+1)</f>
        <v>150</v>
      </c>
      <c r="AB146" s="55">
        <v>142</v>
      </c>
      <c r="AC146" s="55" t="str">
        <f t="shared" si="16"/>
        <v/>
      </c>
      <c r="AD146" s="55" t="str">
        <f t="shared" si="17"/>
        <v/>
      </c>
    </row>
    <row r="147" spans="2:30" ht="15" customHeight="1" x14ac:dyDescent="0.2">
      <c r="B147" s="56" t="str">
        <f t="shared" si="12"/>
        <v/>
      </c>
      <c r="C147" s="57" t="str">
        <f>IFERROR(VLOOKUP(B147,Conciliação!C150:L1145,2,0),"")</f>
        <v/>
      </c>
      <c r="D147" s="52" t="str">
        <f t="shared" si="13"/>
        <v/>
      </c>
      <c r="E147" s="52" t="str">
        <f>IFERROR(VLOOKUP(B147,Conciliação!C150:L1145,4,0),"")</f>
        <v/>
      </c>
      <c r="F147" s="52" t="str">
        <f>IFERROR(VLOOKUP(B147,Conciliação!C150:L1145,5,0),"")</f>
        <v/>
      </c>
      <c r="G147" s="52" t="str">
        <f>IFERROR(VLOOKUP(B147,Conciliação!C150:L1145,6,0),"")</f>
        <v/>
      </c>
      <c r="H147" s="56" t="str">
        <f>IFERROR(VLOOKUP(B147,Conciliação!C150:L1145,7,0),"")</f>
        <v/>
      </c>
      <c r="I147" s="58" t="str">
        <f>IFERROR(VLOOKUP(B147,Conciliação!C150:L1145,8,0),"")</f>
        <v/>
      </c>
      <c r="J147" s="56" t="str">
        <f>IFERROR(VLOOKUP(B147,Conciliação!C150:L1145,9,0),"")</f>
        <v/>
      </c>
      <c r="K147" s="56" t="str">
        <f>IFERROR(VLOOKUP(B147,Conciliação!C150:L1145,10,0),"")</f>
        <v/>
      </c>
      <c r="R147" s="55" t="str">
        <f>IF(Conciliação!E150='Filtro (Conta)'!$C$2,$C$2,"x")</f>
        <v>x</v>
      </c>
      <c r="S147" s="55" t="str">
        <f>IF(R147="x","x",MAX($S$4:S146)+1)</f>
        <v>x</v>
      </c>
      <c r="T147" s="55">
        <v>143</v>
      </c>
      <c r="U147" s="55" t="str">
        <f t="shared" si="14"/>
        <v/>
      </c>
      <c r="V147" s="55" t="str">
        <f t="shared" si="15"/>
        <v/>
      </c>
      <c r="W147" s="45">
        <f>IF(Conciliação!E150='Filtro (Conta)'!R147,1,0)</f>
        <v>0</v>
      </c>
      <c r="X147" s="45">
        <f>W147+Conciliação!A150</f>
        <v>143</v>
      </c>
      <c r="Y147" s="45">
        <v>143</v>
      </c>
      <c r="Z147" s="55" t="str">
        <f>IF(X147=Y147,"",Conciliação!C150)</f>
        <v/>
      </c>
      <c r="AA147" s="55">
        <f>IF(Z147="x","x",MAX($S$4:AA146)+1)</f>
        <v>151</v>
      </c>
      <c r="AB147" s="55">
        <v>143</v>
      </c>
      <c r="AC147" s="55" t="str">
        <f t="shared" si="16"/>
        <v/>
      </c>
      <c r="AD147" s="55" t="str">
        <f t="shared" si="17"/>
        <v/>
      </c>
    </row>
    <row r="148" spans="2:30" ht="15" customHeight="1" x14ac:dyDescent="0.2">
      <c r="B148" s="56" t="str">
        <f t="shared" si="12"/>
        <v/>
      </c>
      <c r="C148" s="57" t="str">
        <f>IFERROR(VLOOKUP(B148,Conciliação!C151:L1146,2,0),"")</f>
        <v/>
      </c>
      <c r="D148" s="52" t="str">
        <f t="shared" si="13"/>
        <v/>
      </c>
      <c r="E148" s="52" t="str">
        <f>IFERROR(VLOOKUP(B148,Conciliação!C151:L1146,4,0),"")</f>
        <v/>
      </c>
      <c r="F148" s="52" t="str">
        <f>IFERROR(VLOOKUP(B148,Conciliação!C151:L1146,5,0),"")</f>
        <v/>
      </c>
      <c r="G148" s="52" t="str">
        <f>IFERROR(VLOOKUP(B148,Conciliação!C151:L1146,6,0),"")</f>
        <v/>
      </c>
      <c r="H148" s="56" t="str">
        <f>IFERROR(VLOOKUP(B148,Conciliação!C151:L1146,7,0),"")</f>
        <v/>
      </c>
      <c r="I148" s="58" t="str">
        <f>IFERROR(VLOOKUP(B148,Conciliação!C151:L1146,8,0),"")</f>
        <v/>
      </c>
      <c r="J148" s="56" t="str">
        <f>IFERROR(VLOOKUP(B148,Conciliação!C151:L1146,9,0),"")</f>
        <v/>
      </c>
      <c r="K148" s="56" t="str">
        <f>IFERROR(VLOOKUP(B148,Conciliação!C151:L1146,10,0),"")</f>
        <v/>
      </c>
      <c r="R148" s="55" t="str">
        <f>IF(Conciliação!E151='Filtro (Conta)'!$C$2,$C$2,"x")</f>
        <v>x</v>
      </c>
      <c r="S148" s="55" t="str">
        <f>IF(R148="x","x",MAX($S$4:S147)+1)</f>
        <v>x</v>
      </c>
      <c r="T148" s="55">
        <v>144</v>
      </c>
      <c r="U148" s="55" t="str">
        <f t="shared" si="14"/>
        <v/>
      </c>
      <c r="V148" s="55" t="str">
        <f t="shared" si="15"/>
        <v/>
      </c>
      <c r="W148" s="45">
        <f>IF(Conciliação!E151='Filtro (Conta)'!R148,1,0)</f>
        <v>0</v>
      </c>
      <c r="X148" s="45">
        <f>W148+Conciliação!A151</f>
        <v>144</v>
      </c>
      <c r="Y148" s="45">
        <v>144</v>
      </c>
      <c r="Z148" s="55" t="str">
        <f>IF(X148=Y148,"",Conciliação!C151)</f>
        <v/>
      </c>
      <c r="AA148" s="55">
        <f>IF(Z148="x","x",MAX($S$4:AA147)+1)</f>
        <v>152</v>
      </c>
      <c r="AB148" s="55">
        <v>144</v>
      </c>
      <c r="AC148" s="55" t="str">
        <f t="shared" si="16"/>
        <v/>
      </c>
      <c r="AD148" s="55" t="str">
        <f t="shared" si="17"/>
        <v/>
      </c>
    </row>
    <row r="149" spans="2:30" ht="15" customHeight="1" x14ac:dyDescent="0.2">
      <c r="B149" s="56" t="str">
        <f t="shared" si="12"/>
        <v/>
      </c>
      <c r="C149" s="57" t="str">
        <f>IFERROR(VLOOKUP(B149,Conciliação!C152:L1147,2,0),"")</f>
        <v/>
      </c>
      <c r="D149" s="52" t="str">
        <f t="shared" si="13"/>
        <v/>
      </c>
      <c r="E149" s="52" t="str">
        <f>IFERROR(VLOOKUP(B149,Conciliação!C152:L1147,4,0),"")</f>
        <v/>
      </c>
      <c r="F149" s="52" t="str">
        <f>IFERROR(VLOOKUP(B149,Conciliação!C152:L1147,5,0),"")</f>
        <v/>
      </c>
      <c r="G149" s="52" t="str">
        <f>IFERROR(VLOOKUP(B149,Conciliação!C152:L1147,6,0),"")</f>
        <v/>
      </c>
      <c r="H149" s="56" t="str">
        <f>IFERROR(VLOOKUP(B149,Conciliação!C152:L1147,7,0),"")</f>
        <v/>
      </c>
      <c r="I149" s="58" t="str">
        <f>IFERROR(VLOOKUP(B149,Conciliação!C152:L1147,8,0),"")</f>
        <v/>
      </c>
      <c r="J149" s="56" t="str">
        <f>IFERROR(VLOOKUP(B149,Conciliação!C152:L1147,9,0),"")</f>
        <v/>
      </c>
      <c r="K149" s="56" t="str">
        <f>IFERROR(VLOOKUP(B149,Conciliação!C152:L1147,10,0),"")</f>
        <v/>
      </c>
      <c r="R149" s="55" t="str">
        <f>IF(Conciliação!E152='Filtro (Conta)'!$C$2,$C$2,"x")</f>
        <v>x</v>
      </c>
      <c r="S149" s="55" t="str">
        <f>IF(R149="x","x",MAX($S$4:S148)+1)</f>
        <v>x</v>
      </c>
      <c r="T149" s="55">
        <v>145</v>
      </c>
      <c r="U149" s="55" t="str">
        <f t="shared" si="14"/>
        <v/>
      </c>
      <c r="V149" s="55" t="str">
        <f t="shared" si="15"/>
        <v/>
      </c>
      <c r="W149" s="45">
        <f>IF(Conciliação!E152='Filtro (Conta)'!R149,1,0)</f>
        <v>0</v>
      </c>
      <c r="X149" s="45">
        <f>W149+Conciliação!A152</f>
        <v>145</v>
      </c>
      <c r="Y149" s="45">
        <v>145</v>
      </c>
      <c r="Z149" s="55" t="str">
        <f>IF(X149=Y149,"",Conciliação!C152)</f>
        <v/>
      </c>
      <c r="AA149" s="55">
        <f>IF(Z149="x","x",MAX($S$4:AA148)+1)</f>
        <v>153</v>
      </c>
      <c r="AB149" s="55">
        <v>145</v>
      </c>
      <c r="AC149" s="55" t="str">
        <f t="shared" si="16"/>
        <v/>
      </c>
      <c r="AD149" s="55" t="str">
        <f t="shared" si="17"/>
        <v/>
      </c>
    </row>
    <row r="150" spans="2:30" ht="15" customHeight="1" x14ac:dyDescent="0.2">
      <c r="B150" s="56" t="str">
        <f t="shared" si="12"/>
        <v/>
      </c>
      <c r="C150" s="57" t="str">
        <f>IFERROR(VLOOKUP(B150,Conciliação!C153:L1148,2,0),"")</f>
        <v/>
      </c>
      <c r="D150" s="52" t="str">
        <f t="shared" si="13"/>
        <v/>
      </c>
      <c r="E150" s="52" t="str">
        <f>IFERROR(VLOOKUP(B150,Conciliação!C153:L1148,4,0),"")</f>
        <v/>
      </c>
      <c r="F150" s="52" t="str">
        <f>IFERROR(VLOOKUP(B150,Conciliação!C153:L1148,5,0),"")</f>
        <v/>
      </c>
      <c r="G150" s="52" t="str">
        <f>IFERROR(VLOOKUP(B150,Conciliação!C153:L1148,6,0),"")</f>
        <v/>
      </c>
      <c r="H150" s="56" t="str">
        <f>IFERROR(VLOOKUP(B150,Conciliação!C153:L1148,7,0),"")</f>
        <v/>
      </c>
      <c r="I150" s="58" t="str">
        <f>IFERROR(VLOOKUP(B150,Conciliação!C153:L1148,8,0),"")</f>
        <v/>
      </c>
      <c r="J150" s="56" t="str">
        <f>IFERROR(VLOOKUP(B150,Conciliação!C153:L1148,9,0),"")</f>
        <v/>
      </c>
      <c r="K150" s="56" t="str">
        <f>IFERROR(VLOOKUP(B150,Conciliação!C153:L1148,10,0),"")</f>
        <v/>
      </c>
      <c r="R150" s="55" t="str">
        <f>IF(Conciliação!E153='Filtro (Conta)'!$C$2,$C$2,"x")</f>
        <v>x</v>
      </c>
      <c r="S150" s="55" t="str">
        <f>IF(R150="x","x",MAX($S$4:S149)+1)</f>
        <v>x</v>
      </c>
      <c r="T150" s="55">
        <v>146</v>
      </c>
      <c r="U150" s="55" t="str">
        <f t="shared" si="14"/>
        <v/>
      </c>
      <c r="V150" s="55" t="str">
        <f t="shared" si="15"/>
        <v/>
      </c>
      <c r="W150" s="45">
        <f>IF(Conciliação!E153='Filtro (Conta)'!R150,1,0)</f>
        <v>0</v>
      </c>
      <c r="X150" s="45">
        <f>W150+Conciliação!A153</f>
        <v>146</v>
      </c>
      <c r="Y150" s="45">
        <v>146</v>
      </c>
      <c r="Z150" s="55" t="str">
        <f>IF(X150=Y150,"",Conciliação!C153)</f>
        <v/>
      </c>
      <c r="AA150" s="55">
        <f>IF(Z150="x","x",MAX($S$4:AA149)+1)</f>
        <v>154</v>
      </c>
      <c r="AB150" s="55">
        <v>146</v>
      </c>
      <c r="AC150" s="55" t="str">
        <f t="shared" si="16"/>
        <v/>
      </c>
      <c r="AD150" s="55" t="str">
        <f t="shared" si="17"/>
        <v/>
      </c>
    </row>
    <row r="151" spans="2:30" ht="15" customHeight="1" x14ac:dyDescent="0.2">
      <c r="B151" s="56" t="str">
        <f t="shared" si="12"/>
        <v/>
      </c>
      <c r="C151" s="57" t="str">
        <f>IFERROR(VLOOKUP(B151,Conciliação!C154:L1149,2,0),"")</f>
        <v/>
      </c>
      <c r="D151" s="52" t="str">
        <f t="shared" si="13"/>
        <v/>
      </c>
      <c r="E151" s="52" t="str">
        <f>IFERROR(VLOOKUP(B151,Conciliação!C154:L1149,4,0),"")</f>
        <v/>
      </c>
      <c r="F151" s="52" t="str">
        <f>IFERROR(VLOOKUP(B151,Conciliação!C154:L1149,5,0),"")</f>
        <v/>
      </c>
      <c r="G151" s="52" t="str">
        <f>IFERROR(VLOOKUP(B151,Conciliação!C154:L1149,6,0),"")</f>
        <v/>
      </c>
      <c r="H151" s="56" t="str">
        <f>IFERROR(VLOOKUP(B151,Conciliação!C154:L1149,7,0),"")</f>
        <v/>
      </c>
      <c r="I151" s="58" t="str">
        <f>IFERROR(VLOOKUP(B151,Conciliação!C154:L1149,8,0),"")</f>
        <v/>
      </c>
      <c r="J151" s="56" t="str">
        <f>IFERROR(VLOOKUP(B151,Conciliação!C154:L1149,9,0),"")</f>
        <v/>
      </c>
      <c r="K151" s="56" t="str">
        <f>IFERROR(VLOOKUP(B151,Conciliação!C154:L1149,10,0),"")</f>
        <v/>
      </c>
      <c r="R151" s="55" t="str">
        <f>IF(Conciliação!E154='Filtro (Conta)'!$C$2,$C$2,"x")</f>
        <v>x</v>
      </c>
      <c r="S151" s="55" t="str">
        <f>IF(R151="x","x",MAX($S$4:S150)+1)</f>
        <v>x</v>
      </c>
      <c r="T151" s="55">
        <v>147</v>
      </c>
      <c r="U151" s="55" t="str">
        <f t="shared" si="14"/>
        <v/>
      </c>
      <c r="V151" s="55" t="str">
        <f t="shared" si="15"/>
        <v/>
      </c>
      <c r="W151" s="45">
        <f>IF(Conciliação!E154='Filtro (Conta)'!R151,1,0)</f>
        <v>0</v>
      </c>
      <c r="X151" s="45">
        <f>W151+Conciliação!A154</f>
        <v>147</v>
      </c>
      <c r="Y151" s="45">
        <v>147</v>
      </c>
      <c r="Z151" s="55" t="str">
        <f>IF(X151=Y151,"",Conciliação!C154)</f>
        <v/>
      </c>
      <c r="AA151" s="55">
        <f>IF(Z151="x","x",MAX($S$4:AA150)+1)</f>
        <v>155</v>
      </c>
      <c r="AB151" s="55">
        <v>147</v>
      </c>
      <c r="AC151" s="55" t="str">
        <f t="shared" si="16"/>
        <v/>
      </c>
      <c r="AD151" s="55" t="str">
        <f t="shared" si="17"/>
        <v/>
      </c>
    </row>
    <row r="152" spans="2:30" ht="15" customHeight="1" x14ac:dyDescent="0.2">
      <c r="B152" s="56" t="str">
        <f t="shared" si="12"/>
        <v/>
      </c>
      <c r="C152" s="57" t="str">
        <f>IFERROR(VLOOKUP(B152,Conciliação!C155:L1150,2,0),"")</f>
        <v/>
      </c>
      <c r="D152" s="52" t="str">
        <f t="shared" si="13"/>
        <v/>
      </c>
      <c r="E152" s="52" t="str">
        <f>IFERROR(VLOOKUP(B152,Conciliação!C155:L1150,4,0),"")</f>
        <v/>
      </c>
      <c r="F152" s="52" t="str">
        <f>IFERROR(VLOOKUP(B152,Conciliação!C155:L1150,5,0),"")</f>
        <v/>
      </c>
      <c r="G152" s="52" t="str">
        <f>IFERROR(VLOOKUP(B152,Conciliação!C155:L1150,6,0),"")</f>
        <v/>
      </c>
      <c r="H152" s="56" t="str">
        <f>IFERROR(VLOOKUP(B152,Conciliação!C155:L1150,7,0),"")</f>
        <v/>
      </c>
      <c r="I152" s="58" t="str">
        <f>IFERROR(VLOOKUP(B152,Conciliação!C155:L1150,8,0),"")</f>
        <v/>
      </c>
      <c r="J152" s="56" t="str">
        <f>IFERROR(VLOOKUP(B152,Conciliação!C155:L1150,9,0),"")</f>
        <v/>
      </c>
      <c r="K152" s="56" t="str">
        <f>IFERROR(VLOOKUP(B152,Conciliação!C155:L1150,10,0),"")</f>
        <v/>
      </c>
      <c r="R152" s="55" t="str">
        <f>IF(Conciliação!E155='Filtro (Conta)'!$C$2,$C$2,"x")</f>
        <v>x</v>
      </c>
      <c r="S152" s="55" t="str">
        <f>IF(R152="x","x",MAX($S$4:S151)+1)</f>
        <v>x</v>
      </c>
      <c r="T152" s="55">
        <v>148</v>
      </c>
      <c r="U152" s="55" t="str">
        <f t="shared" si="14"/>
        <v/>
      </c>
      <c r="V152" s="55" t="str">
        <f t="shared" si="15"/>
        <v/>
      </c>
      <c r="W152" s="45">
        <f>IF(Conciliação!E155='Filtro (Conta)'!R152,1,0)</f>
        <v>0</v>
      </c>
      <c r="X152" s="45">
        <f>W152+Conciliação!A155</f>
        <v>148</v>
      </c>
      <c r="Y152" s="45">
        <v>148</v>
      </c>
      <c r="Z152" s="55" t="str">
        <f>IF(X152=Y152,"",Conciliação!C155)</f>
        <v/>
      </c>
      <c r="AA152" s="55">
        <f>IF(Z152="x","x",MAX($S$4:AA151)+1)</f>
        <v>156</v>
      </c>
      <c r="AB152" s="55">
        <v>148</v>
      </c>
      <c r="AC152" s="55" t="str">
        <f t="shared" si="16"/>
        <v/>
      </c>
      <c r="AD152" s="55" t="str">
        <f t="shared" si="17"/>
        <v/>
      </c>
    </row>
    <row r="153" spans="2:30" ht="15" customHeight="1" x14ac:dyDescent="0.2">
      <c r="B153" s="56" t="str">
        <f t="shared" si="12"/>
        <v/>
      </c>
      <c r="C153" s="57" t="str">
        <f>IFERROR(VLOOKUP(B153,Conciliação!C156:L1151,2,0),"")</f>
        <v/>
      </c>
      <c r="D153" s="52" t="str">
        <f t="shared" si="13"/>
        <v/>
      </c>
      <c r="E153" s="52" t="str">
        <f>IFERROR(VLOOKUP(B153,Conciliação!C156:L1151,4,0),"")</f>
        <v/>
      </c>
      <c r="F153" s="52" t="str">
        <f>IFERROR(VLOOKUP(B153,Conciliação!C156:L1151,5,0),"")</f>
        <v/>
      </c>
      <c r="G153" s="52" t="str">
        <f>IFERROR(VLOOKUP(B153,Conciliação!C156:L1151,6,0),"")</f>
        <v/>
      </c>
      <c r="H153" s="56" t="str">
        <f>IFERROR(VLOOKUP(B153,Conciliação!C156:L1151,7,0),"")</f>
        <v/>
      </c>
      <c r="I153" s="58" t="str">
        <f>IFERROR(VLOOKUP(B153,Conciliação!C156:L1151,8,0),"")</f>
        <v/>
      </c>
      <c r="J153" s="56" t="str">
        <f>IFERROR(VLOOKUP(B153,Conciliação!C156:L1151,9,0),"")</f>
        <v/>
      </c>
      <c r="K153" s="56" t="str">
        <f>IFERROR(VLOOKUP(B153,Conciliação!C156:L1151,10,0),"")</f>
        <v/>
      </c>
      <c r="R153" s="55" t="str">
        <f>IF(Conciliação!E156='Filtro (Conta)'!$C$2,$C$2,"x")</f>
        <v>x</v>
      </c>
      <c r="S153" s="55" t="str">
        <f>IF(R153="x","x",MAX($S$4:S152)+1)</f>
        <v>x</v>
      </c>
      <c r="T153" s="55">
        <v>149</v>
      </c>
      <c r="U153" s="55" t="str">
        <f t="shared" si="14"/>
        <v/>
      </c>
      <c r="V153" s="55" t="str">
        <f t="shared" si="15"/>
        <v/>
      </c>
      <c r="W153" s="45">
        <f>IF(Conciliação!E156='Filtro (Conta)'!R153,1,0)</f>
        <v>0</v>
      </c>
      <c r="X153" s="45">
        <f>W153+Conciliação!A156</f>
        <v>149</v>
      </c>
      <c r="Y153" s="45">
        <v>149</v>
      </c>
      <c r="Z153" s="55" t="str">
        <f>IF(X153=Y153,"",Conciliação!C156)</f>
        <v/>
      </c>
      <c r="AA153" s="55">
        <f>IF(Z153="x","x",MAX($S$4:AA152)+1)</f>
        <v>157</v>
      </c>
      <c r="AB153" s="55">
        <v>149</v>
      </c>
      <c r="AC153" s="55" t="str">
        <f t="shared" si="16"/>
        <v/>
      </c>
      <c r="AD153" s="55" t="str">
        <f t="shared" si="17"/>
        <v/>
      </c>
    </row>
    <row r="154" spans="2:30" ht="15" customHeight="1" x14ac:dyDescent="0.2">
      <c r="B154" s="56" t="str">
        <f t="shared" si="12"/>
        <v/>
      </c>
      <c r="C154" s="57" t="str">
        <f>IFERROR(VLOOKUP(B154,Conciliação!C157:L1152,2,0),"")</f>
        <v/>
      </c>
      <c r="D154" s="52" t="str">
        <f t="shared" si="13"/>
        <v/>
      </c>
      <c r="E154" s="52" t="str">
        <f>IFERROR(VLOOKUP(B154,Conciliação!C157:L1152,4,0),"")</f>
        <v/>
      </c>
      <c r="F154" s="52" t="str">
        <f>IFERROR(VLOOKUP(B154,Conciliação!C157:L1152,5,0),"")</f>
        <v/>
      </c>
      <c r="G154" s="52" t="str">
        <f>IFERROR(VLOOKUP(B154,Conciliação!C157:L1152,6,0),"")</f>
        <v/>
      </c>
      <c r="H154" s="56" t="str">
        <f>IFERROR(VLOOKUP(B154,Conciliação!C157:L1152,7,0),"")</f>
        <v/>
      </c>
      <c r="I154" s="58" t="str">
        <f>IFERROR(VLOOKUP(B154,Conciliação!C157:L1152,8,0),"")</f>
        <v/>
      </c>
      <c r="J154" s="56" t="str">
        <f>IFERROR(VLOOKUP(B154,Conciliação!C157:L1152,9,0),"")</f>
        <v/>
      </c>
      <c r="K154" s="56" t="str">
        <f>IFERROR(VLOOKUP(B154,Conciliação!C157:L1152,10,0),"")</f>
        <v/>
      </c>
      <c r="R154" s="55" t="str">
        <f>IF(Conciliação!E157='Filtro (Conta)'!$C$2,$C$2,"x")</f>
        <v>x</v>
      </c>
      <c r="S154" s="55" t="str">
        <f>IF(R154="x","x",MAX($S$4:S153)+1)</f>
        <v>x</v>
      </c>
      <c r="T154" s="55">
        <v>150</v>
      </c>
      <c r="U154" s="55" t="str">
        <f t="shared" si="14"/>
        <v/>
      </c>
      <c r="V154" s="55" t="str">
        <f t="shared" si="15"/>
        <v/>
      </c>
      <c r="W154" s="45">
        <f>IF(Conciliação!E157='Filtro (Conta)'!R154,1,0)</f>
        <v>0</v>
      </c>
      <c r="X154" s="45">
        <f>W154+Conciliação!A157</f>
        <v>150</v>
      </c>
      <c r="Y154" s="45">
        <v>150</v>
      </c>
      <c r="Z154" s="55" t="str">
        <f>IF(X154=Y154,"",Conciliação!C157)</f>
        <v/>
      </c>
      <c r="AA154" s="55">
        <f>IF(Z154="x","x",MAX($S$4:AA153)+1)</f>
        <v>158</v>
      </c>
      <c r="AB154" s="55">
        <v>150</v>
      </c>
      <c r="AC154" s="55" t="str">
        <f t="shared" si="16"/>
        <v/>
      </c>
      <c r="AD154" s="55" t="str">
        <f t="shared" si="17"/>
        <v/>
      </c>
    </row>
    <row r="155" spans="2:30" ht="15" customHeight="1" x14ac:dyDescent="0.2">
      <c r="B155" s="56" t="str">
        <f t="shared" si="12"/>
        <v/>
      </c>
      <c r="C155" s="57" t="str">
        <f>IFERROR(VLOOKUP(B155,Conciliação!C158:L1153,2,0),"")</f>
        <v/>
      </c>
      <c r="D155" s="52" t="str">
        <f t="shared" si="13"/>
        <v/>
      </c>
      <c r="E155" s="52" t="str">
        <f>IFERROR(VLOOKUP(B155,Conciliação!C158:L1153,4,0),"")</f>
        <v/>
      </c>
      <c r="F155" s="52" t="str">
        <f>IFERROR(VLOOKUP(B155,Conciliação!C158:L1153,5,0),"")</f>
        <v/>
      </c>
      <c r="G155" s="52" t="str">
        <f>IFERROR(VLOOKUP(B155,Conciliação!C158:L1153,6,0),"")</f>
        <v/>
      </c>
      <c r="H155" s="56" t="str">
        <f>IFERROR(VLOOKUP(B155,Conciliação!C158:L1153,7,0),"")</f>
        <v/>
      </c>
      <c r="I155" s="58" t="str">
        <f>IFERROR(VLOOKUP(B155,Conciliação!C158:L1153,8,0),"")</f>
        <v/>
      </c>
      <c r="J155" s="56" t="str">
        <f>IFERROR(VLOOKUP(B155,Conciliação!C158:L1153,9,0),"")</f>
        <v/>
      </c>
      <c r="K155" s="56" t="str">
        <f>IFERROR(VLOOKUP(B155,Conciliação!C158:L1153,10,0),"")</f>
        <v/>
      </c>
      <c r="R155" s="55" t="str">
        <f>IF(Conciliação!E158='Filtro (Conta)'!$C$2,$C$2,"x")</f>
        <v>x</v>
      </c>
      <c r="S155" s="55" t="str">
        <f>IF(R155="x","x",MAX($S$4:S154)+1)</f>
        <v>x</v>
      </c>
      <c r="T155" s="55">
        <v>151</v>
      </c>
      <c r="U155" s="55" t="str">
        <f t="shared" si="14"/>
        <v/>
      </c>
      <c r="V155" s="55" t="str">
        <f t="shared" si="15"/>
        <v/>
      </c>
      <c r="W155" s="45">
        <f>IF(Conciliação!E158='Filtro (Conta)'!R155,1,0)</f>
        <v>0</v>
      </c>
      <c r="X155" s="45">
        <f>W155+Conciliação!A158</f>
        <v>151</v>
      </c>
      <c r="Y155" s="45">
        <v>151</v>
      </c>
      <c r="Z155" s="55" t="str">
        <f>IF(X155=Y155,"",Conciliação!C158)</f>
        <v/>
      </c>
      <c r="AA155" s="55">
        <f>IF(Z155="x","x",MAX($S$4:AA154)+1)</f>
        <v>159</v>
      </c>
      <c r="AB155" s="55">
        <v>151</v>
      </c>
      <c r="AC155" s="55" t="str">
        <f t="shared" si="16"/>
        <v/>
      </c>
      <c r="AD155" s="55" t="str">
        <f t="shared" si="17"/>
        <v/>
      </c>
    </row>
    <row r="156" spans="2:30" ht="15" customHeight="1" x14ac:dyDescent="0.2">
      <c r="B156" s="56" t="str">
        <f t="shared" si="12"/>
        <v/>
      </c>
      <c r="C156" s="57" t="str">
        <f>IFERROR(VLOOKUP(B156,Conciliação!C159:L1154,2,0),"")</f>
        <v/>
      </c>
      <c r="D156" s="52" t="str">
        <f t="shared" si="13"/>
        <v/>
      </c>
      <c r="E156" s="52" t="str">
        <f>IFERROR(VLOOKUP(B156,Conciliação!C159:L1154,4,0),"")</f>
        <v/>
      </c>
      <c r="F156" s="52" t="str">
        <f>IFERROR(VLOOKUP(B156,Conciliação!C159:L1154,5,0),"")</f>
        <v/>
      </c>
      <c r="G156" s="52" t="str">
        <f>IFERROR(VLOOKUP(B156,Conciliação!C159:L1154,6,0),"")</f>
        <v/>
      </c>
      <c r="H156" s="56" t="str">
        <f>IFERROR(VLOOKUP(B156,Conciliação!C159:L1154,7,0),"")</f>
        <v/>
      </c>
      <c r="I156" s="58" t="str">
        <f>IFERROR(VLOOKUP(B156,Conciliação!C159:L1154,8,0),"")</f>
        <v/>
      </c>
      <c r="J156" s="56" t="str">
        <f>IFERROR(VLOOKUP(B156,Conciliação!C159:L1154,9,0),"")</f>
        <v/>
      </c>
      <c r="K156" s="56" t="str">
        <f>IFERROR(VLOOKUP(B156,Conciliação!C159:L1154,10,0),"")</f>
        <v/>
      </c>
      <c r="R156" s="55" t="str">
        <f>IF(Conciliação!E159='Filtro (Conta)'!$C$2,$C$2,"x")</f>
        <v>x</v>
      </c>
      <c r="S156" s="55" t="str">
        <f>IF(R156="x","x",MAX($S$4:S155)+1)</f>
        <v>x</v>
      </c>
      <c r="T156" s="55">
        <v>152</v>
      </c>
      <c r="U156" s="55" t="str">
        <f t="shared" si="14"/>
        <v/>
      </c>
      <c r="V156" s="55" t="str">
        <f t="shared" si="15"/>
        <v/>
      </c>
      <c r="W156" s="45">
        <f>IF(Conciliação!E159='Filtro (Conta)'!R156,1,0)</f>
        <v>0</v>
      </c>
      <c r="X156" s="45">
        <f>W156+Conciliação!A159</f>
        <v>152</v>
      </c>
      <c r="Y156" s="45">
        <v>152</v>
      </c>
      <c r="Z156" s="55" t="str">
        <f>IF(X156=Y156,"",Conciliação!C159)</f>
        <v/>
      </c>
      <c r="AA156" s="55">
        <f>IF(Z156="x","x",MAX($S$4:AA155)+1)</f>
        <v>160</v>
      </c>
      <c r="AB156" s="55">
        <v>152</v>
      </c>
      <c r="AC156" s="55" t="str">
        <f t="shared" si="16"/>
        <v/>
      </c>
      <c r="AD156" s="55" t="str">
        <f t="shared" si="17"/>
        <v/>
      </c>
    </row>
    <row r="157" spans="2:30" ht="15" customHeight="1" x14ac:dyDescent="0.2">
      <c r="B157" s="56" t="str">
        <f t="shared" si="12"/>
        <v/>
      </c>
      <c r="C157" s="57" t="str">
        <f>IFERROR(VLOOKUP(B157,Conciliação!C160:L1155,2,0),"")</f>
        <v/>
      </c>
      <c r="D157" s="52" t="str">
        <f t="shared" si="13"/>
        <v/>
      </c>
      <c r="E157" s="52" t="str">
        <f>IFERROR(VLOOKUP(B157,Conciliação!C160:L1155,4,0),"")</f>
        <v/>
      </c>
      <c r="F157" s="52" t="str">
        <f>IFERROR(VLOOKUP(B157,Conciliação!C160:L1155,5,0),"")</f>
        <v/>
      </c>
      <c r="G157" s="52" t="str">
        <f>IFERROR(VLOOKUP(B157,Conciliação!C160:L1155,6,0),"")</f>
        <v/>
      </c>
      <c r="H157" s="56" t="str">
        <f>IFERROR(VLOOKUP(B157,Conciliação!C160:L1155,7,0),"")</f>
        <v/>
      </c>
      <c r="I157" s="58" t="str">
        <f>IFERROR(VLOOKUP(B157,Conciliação!C160:L1155,8,0),"")</f>
        <v/>
      </c>
      <c r="J157" s="56" t="str">
        <f>IFERROR(VLOOKUP(B157,Conciliação!C160:L1155,9,0),"")</f>
        <v/>
      </c>
      <c r="K157" s="56" t="str">
        <f>IFERROR(VLOOKUP(B157,Conciliação!C160:L1155,10,0),"")</f>
        <v/>
      </c>
      <c r="R157" s="55" t="str">
        <f>IF(Conciliação!E160='Filtro (Conta)'!$C$2,$C$2,"x")</f>
        <v>x</v>
      </c>
      <c r="S157" s="55" t="str">
        <f>IF(R157="x","x",MAX($S$4:S156)+1)</f>
        <v>x</v>
      </c>
      <c r="T157" s="55">
        <v>153</v>
      </c>
      <c r="U157" s="55" t="str">
        <f t="shared" si="14"/>
        <v/>
      </c>
      <c r="V157" s="55" t="str">
        <f t="shared" si="15"/>
        <v/>
      </c>
      <c r="W157" s="45">
        <f>IF(Conciliação!E160='Filtro (Conta)'!R157,1,0)</f>
        <v>0</v>
      </c>
      <c r="X157" s="45">
        <f>W157+Conciliação!A160</f>
        <v>153</v>
      </c>
      <c r="Y157" s="45">
        <v>153</v>
      </c>
      <c r="Z157" s="55" t="str">
        <f>IF(X157=Y157,"",Conciliação!C160)</f>
        <v/>
      </c>
      <c r="AA157" s="55">
        <f>IF(Z157="x","x",MAX($S$4:AA156)+1)</f>
        <v>161</v>
      </c>
      <c r="AB157" s="55">
        <v>153</v>
      </c>
      <c r="AC157" s="55" t="str">
        <f t="shared" si="16"/>
        <v/>
      </c>
      <c r="AD157" s="55" t="str">
        <f t="shared" si="17"/>
        <v/>
      </c>
    </row>
    <row r="158" spans="2:30" ht="15" customHeight="1" x14ac:dyDescent="0.2">
      <c r="B158" s="56" t="str">
        <f t="shared" si="12"/>
        <v/>
      </c>
      <c r="C158" s="57" t="str">
        <f>IFERROR(VLOOKUP(B158,Conciliação!C161:L1156,2,0),"")</f>
        <v/>
      </c>
      <c r="D158" s="52" t="str">
        <f t="shared" si="13"/>
        <v/>
      </c>
      <c r="E158" s="52" t="str">
        <f>IFERROR(VLOOKUP(B158,Conciliação!C161:L1156,4,0),"")</f>
        <v/>
      </c>
      <c r="F158" s="52" t="str">
        <f>IFERROR(VLOOKUP(B158,Conciliação!C161:L1156,5,0),"")</f>
        <v/>
      </c>
      <c r="G158" s="52" t="str">
        <f>IFERROR(VLOOKUP(B158,Conciliação!C161:L1156,6,0),"")</f>
        <v/>
      </c>
      <c r="H158" s="56" t="str">
        <f>IFERROR(VLOOKUP(B158,Conciliação!C161:L1156,7,0),"")</f>
        <v/>
      </c>
      <c r="I158" s="58" t="str">
        <f>IFERROR(VLOOKUP(B158,Conciliação!C161:L1156,8,0),"")</f>
        <v/>
      </c>
      <c r="J158" s="56" t="str">
        <f>IFERROR(VLOOKUP(B158,Conciliação!C161:L1156,9,0),"")</f>
        <v/>
      </c>
      <c r="K158" s="56" t="str">
        <f>IFERROR(VLOOKUP(B158,Conciliação!C161:L1156,10,0),"")</f>
        <v/>
      </c>
      <c r="R158" s="55" t="str">
        <f>IF(Conciliação!E161='Filtro (Conta)'!$C$2,$C$2,"x")</f>
        <v>x</v>
      </c>
      <c r="S158" s="55" t="str">
        <f>IF(R158="x","x",MAX($S$4:S157)+1)</f>
        <v>x</v>
      </c>
      <c r="T158" s="55">
        <v>154</v>
      </c>
      <c r="U158" s="55" t="str">
        <f t="shared" si="14"/>
        <v/>
      </c>
      <c r="V158" s="55" t="str">
        <f t="shared" si="15"/>
        <v/>
      </c>
      <c r="W158" s="45">
        <f>IF(Conciliação!E161='Filtro (Conta)'!R158,1,0)</f>
        <v>0</v>
      </c>
      <c r="X158" s="45">
        <f>W158+Conciliação!A161</f>
        <v>154</v>
      </c>
      <c r="Y158" s="45">
        <v>154</v>
      </c>
      <c r="Z158" s="55" t="str">
        <f>IF(X158=Y158,"",Conciliação!C161)</f>
        <v/>
      </c>
      <c r="AA158" s="55">
        <f>IF(Z158="x","x",MAX($S$4:AA157)+1)</f>
        <v>162</v>
      </c>
      <c r="AB158" s="55">
        <v>154</v>
      </c>
      <c r="AC158" s="55" t="str">
        <f t="shared" si="16"/>
        <v/>
      </c>
      <c r="AD158" s="55" t="str">
        <f t="shared" si="17"/>
        <v/>
      </c>
    </row>
    <row r="159" spans="2:30" ht="15" customHeight="1" x14ac:dyDescent="0.2">
      <c r="B159" s="56" t="str">
        <f t="shared" si="12"/>
        <v/>
      </c>
      <c r="C159" s="57" t="str">
        <f>IFERROR(VLOOKUP(B159,Conciliação!C162:L1157,2,0),"")</f>
        <v/>
      </c>
      <c r="D159" s="52" t="str">
        <f t="shared" si="13"/>
        <v/>
      </c>
      <c r="E159" s="52" t="str">
        <f>IFERROR(VLOOKUP(B159,Conciliação!C162:L1157,4,0),"")</f>
        <v/>
      </c>
      <c r="F159" s="52" t="str">
        <f>IFERROR(VLOOKUP(B159,Conciliação!C162:L1157,5,0),"")</f>
        <v/>
      </c>
      <c r="G159" s="52" t="str">
        <f>IFERROR(VLOOKUP(B159,Conciliação!C162:L1157,6,0),"")</f>
        <v/>
      </c>
      <c r="H159" s="56" t="str">
        <f>IFERROR(VLOOKUP(B159,Conciliação!C162:L1157,7,0),"")</f>
        <v/>
      </c>
      <c r="I159" s="58" t="str">
        <f>IFERROR(VLOOKUP(B159,Conciliação!C162:L1157,8,0),"")</f>
        <v/>
      </c>
      <c r="J159" s="56" t="str">
        <f>IFERROR(VLOOKUP(B159,Conciliação!C162:L1157,9,0),"")</f>
        <v/>
      </c>
      <c r="K159" s="56" t="str">
        <f>IFERROR(VLOOKUP(B159,Conciliação!C162:L1157,10,0),"")</f>
        <v/>
      </c>
      <c r="R159" s="55" t="str">
        <f>IF(Conciliação!E162='Filtro (Conta)'!$C$2,$C$2,"x")</f>
        <v>x</v>
      </c>
      <c r="S159" s="55" t="str">
        <f>IF(R159="x","x",MAX($S$4:S158)+1)</f>
        <v>x</v>
      </c>
      <c r="T159" s="55">
        <v>155</v>
      </c>
      <c r="U159" s="55" t="str">
        <f t="shared" si="14"/>
        <v/>
      </c>
      <c r="V159" s="55" t="str">
        <f t="shared" si="15"/>
        <v/>
      </c>
      <c r="W159" s="45">
        <f>IF(Conciliação!E162='Filtro (Conta)'!R159,1,0)</f>
        <v>0</v>
      </c>
      <c r="X159" s="45">
        <f>W159+Conciliação!A162</f>
        <v>155</v>
      </c>
      <c r="Y159" s="45">
        <v>155</v>
      </c>
      <c r="Z159" s="55" t="str">
        <f>IF(X159=Y159,"",Conciliação!C162)</f>
        <v/>
      </c>
      <c r="AA159" s="55">
        <f>IF(Z159="x","x",MAX($S$4:AA158)+1)</f>
        <v>163</v>
      </c>
      <c r="AB159" s="55">
        <v>155</v>
      </c>
      <c r="AC159" s="55" t="str">
        <f t="shared" si="16"/>
        <v/>
      </c>
      <c r="AD159" s="55" t="str">
        <f t="shared" si="17"/>
        <v/>
      </c>
    </row>
    <row r="160" spans="2:30" ht="15" customHeight="1" x14ac:dyDescent="0.2">
      <c r="B160" s="56" t="str">
        <f t="shared" si="12"/>
        <v/>
      </c>
      <c r="C160" s="57" t="str">
        <f>IFERROR(VLOOKUP(B160,Conciliação!C163:L1158,2,0),"")</f>
        <v/>
      </c>
      <c r="D160" s="52" t="str">
        <f t="shared" si="13"/>
        <v/>
      </c>
      <c r="E160" s="52" t="str">
        <f>IFERROR(VLOOKUP(B160,Conciliação!C163:L1158,4,0),"")</f>
        <v/>
      </c>
      <c r="F160" s="52" t="str">
        <f>IFERROR(VLOOKUP(B160,Conciliação!C163:L1158,5,0),"")</f>
        <v/>
      </c>
      <c r="G160" s="52" t="str">
        <f>IFERROR(VLOOKUP(B160,Conciliação!C163:L1158,6,0),"")</f>
        <v/>
      </c>
      <c r="H160" s="56" t="str">
        <f>IFERROR(VLOOKUP(B160,Conciliação!C163:L1158,7,0),"")</f>
        <v/>
      </c>
      <c r="I160" s="58" t="str">
        <f>IFERROR(VLOOKUP(B160,Conciliação!C163:L1158,8,0),"")</f>
        <v/>
      </c>
      <c r="J160" s="56" t="str">
        <f>IFERROR(VLOOKUP(B160,Conciliação!C163:L1158,9,0),"")</f>
        <v/>
      </c>
      <c r="K160" s="56" t="str">
        <f>IFERROR(VLOOKUP(B160,Conciliação!C163:L1158,10,0),"")</f>
        <v/>
      </c>
      <c r="R160" s="55" t="str">
        <f>IF(Conciliação!E163='Filtro (Conta)'!$C$2,$C$2,"x")</f>
        <v>x</v>
      </c>
      <c r="S160" s="55" t="str">
        <f>IF(R160="x","x",MAX($S$4:S159)+1)</f>
        <v>x</v>
      </c>
      <c r="T160" s="55">
        <v>156</v>
      </c>
      <c r="U160" s="55" t="str">
        <f t="shared" si="14"/>
        <v/>
      </c>
      <c r="V160" s="55" t="str">
        <f t="shared" si="15"/>
        <v/>
      </c>
      <c r="W160" s="45">
        <f>IF(Conciliação!E163='Filtro (Conta)'!R160,1,0)</f>
        <v>0</v>
      </c>
      <c r="X160" s="45">
        <f>W160+Conciliação!A163</f>
        <v>156</v>
      </c>
      <c r="Y160" s="45">
        <v>156</v>
      </c>
      <c r="Z160" s="55" t="str">
        <f>IF(X160=Y160,"",Conciliação!C163)</f>
        <v/>
      </c>
      <c r="AA160" s="55">
        <f>IF(Z160="x","x",MAX($S$4:AA159)+1)</f>
        <v>164</v>
      </c>
      <c r="AB160" s="55">
        <v>156</v>
      </c>
      <c r="AC160" s="55" t="str">
        <f t="shared" si="16"/>
        <v/>
      </c>
      <c r="AD160" s="55" t="str">
        <f t="shared" si="17"/>
        <v/>
      </c>
    </row>
    <row r="161" spans="2:30" ht="15" customHeight="1" x14ac:dyDescent="0.2">
      <c r="B161" s="56" t="str">
        <f t="shared" si="12"/>
        <v/>
      </c>
      <c r="C161" s="57" t="str">
        <f>IFERROR(VLOOKUP(B161,Conciliação!C164:L1159,2,0),"")</f>
        <v/>
      </c>
      <c r="D161" s="52" t="str">
        <f t="shared" si="13"/>
        <v/>
      </c>
      <c r="E161" s="52" t="str">
        <f>IFERROR(VLOOKUP(B161,Conciliação!C164:L1159,4,0),"")</f>
        <v/>
      </c>
      <c r="F161" s="52" t="str">
        <f>IFERROR(VLOOKUP(B161,Conciliação!C164:L1159,5,0),"")</f>
        <v/>
      </c>
      <c r="G161" s="52" t="str">
        <f>IFERROR(VLOOKUP(B161,Conciliação!C164:L1159,6,0),"")</f>
        <v/>
      </c>
      <c r="H161" s="56" t="str">
        <f>IFERROR(VLOOKUP(B161,Conciliação!C164:L1159,7,0),"")</f>
        <v/>
      </c>
      <c r="I161" s="58" t="str">
        <f>IFERROR(VLOOKUP(B161,Conciliação!C164:L1159,8,0),"")</f>
        <v/>
      </c>
      <c r="J161" s="56" t="str">
        <f>IFERROR(VLOOKUP(B161,Conciliação!C164:L1159,9,0),"")</f>
        <v/>
      </c>
      <c r="K161" s="56" t="str">
        <f>IFERROR(VLOOKUP(B161,Conciliação!C164:L1159,10,0),"")</f>
        <v/>
      </c>
      <c r="R161" s="55" t="str">
        <f>IF(Conciliação!E164='Filtro (Conta)'!$C$2,$C$2,"x")</f>
        <v>x</v>
      </c>
      <c r="S161" s="55" t="str">
        <f>IF(R161="x","x",MAX($S$4:S160)+1)</f>
        <v>x</v>
      </c>
      <c r="T161" s="55">
        <v>157</v>
      </c>
      <c r="U161" s="55" t="str">
        <f t="shared" si="14"/>
        <v/>
      </c>
      <c r="V161" s="55" t="str">
        <f t="shared" si="15"/>
        <v/>
      </c>
      <c r="W161" s="45">
        <f>IF(Conciliação!E164='Filtro (Conta)'!R161,1,0)</f>
        <v>0</v>
      </c>
      <c r="X161" s="45">
        <f>W161+Conciliação!A164</f>
        <v>157</v>
      </c>
      <c r="Y161" s="45">
        <v>157</v>
      </c>
      <c r="Z161" s="55" t="str">
        <f>IF(X161=Y161,"",Conciliação!C164)</f>
        <v/>
      </c>
      <c r="AA161" s="55">
        <f>IF(Z161="x","x",MAX($S$4:AA160)+1)</f>
        <v>165</v>
      </c>
      <c r="AB161" s="55">
        <v>157</v>
      </c>
      <c r="AC161" s="55" t="str">
        <f t="shared" si="16"/>
        <v/>
      </c>
      <c r="AD161" s="55" t="str">
        <f t="shared" si="17"/>
        <v/>
      </c>
    </row>
    <row r="162" spans="2:30" ht="15" customHeight="1" x14ac:dyDescent="0.2">
      <c r="B162" s="56" t="str">
        <f t="shared" si="12"/>
        <v/>
      </c>
      <c r="C162" s="57" t="str">
        <f>IFERROR(VLOOKUP(B162,Conciliação!C165:L1160,2,0),"")</f>
        <v/>
      </c>
      <c r="D162" s="52" t="str">
        <f t="shared" si="13"/>
        <v/>
      </c>
      <c r="E162" s="52" t="str">
        <f>IFERROR(VLOOKUP(B162,Conciliação!C165:L1160,4,0),"")</f>
        <v/>
      </c>
      <c r="F162" s="52" t="str">
        <f>IFERROR(VLOOKUP(B162,Conciliação!C165:L1160,5,0),"")</f>
        <v/>
      </c>
      <c r="G162" s="52" t="str">
        <f>IFERROR(VLOOKUP(B162,Conciliação!C165:L1160,6,0),"")</f>
        <v/>
      </c>
      <c r="H162" s="56" t="str">
        <f>IFERROR(VLOOKUP(B162,Conciliação!C165:L1160,7,0),"")</f>
        <v/>
      </c>
      <c r="I162" s="58" t="str">
        <f>IFERROR(VLOOKUP(B162,Conciliação!C165:L1160,8,0),"")</f>
        <v/>
      </c>
      <c r="J162" s="56" t="str">
        <f>IFERROR(VLOOKUP(B162,Conciliação!C165:L1160,9,0),"")</f>
        <v/>
      </c>
      <c r="K162" s="56" t="str">
        <f>IFERROR(VLOOKUP(B162,Conciliação!C165:L1160,10,0),"")</f>
        <v/>
      </c>
      <c r="R162" s="55" t="str">
        <f>IF(Conciliação!E165='Filtro (Conta)'!$C$2,$C$2,"x")</f>
        <v>x</v>
      </c>
      <c r="S162" s="55" t="str">
        <f>IF(R162="x","x",MAX($S$4:S161)+1)</f>
        <v>x</v>
      </c>
      <c r="T162" s="55">
        <v>158</v>
      </c>
      <c r="U162" s="55" t="str">
        <f t="shared" si="14"/>
        <v/>
      </c>
      <c r="V162" s="55" t="str">
        <f t="shared" si="15"/>
        <v/>
      </c>
      <c r="W162" s="45">
        <f>IF(Conciliação!E165='Filtro (Conta)'!R162,1,0)</f>
        <v>0</v>
      </c>
      <c r="X162" s="45">
        <f>W162+Conciliação!A165</f>
        <v>158</v>
      </c>
      <c r="Y162" s="45">
        <v>158</v>
      </c>
      <c r="Z162" s="55" t="str">
        <f>IF(X162=Y162,"",Conciliação!C165)</f>
        <v/>
      </c>
      <c r="AA162" s="55">
        <f>IF(Z162="x","x",MAX($S$4:AA161)+1)</f>
        <v>166</v>
      </c>
      <c r="AB162" s="55">
        <v>158</v>
      </c>
      <c r="AC162" s="55" t="str">
        <f t="shared" si="16"/>
        <v/>
      </c>
      <c r="AD162" s="55" t="str">
        <f t="shared" si="17"/>
        <v/>
      </c>
    </row>
    <row r="163" spans="2:30" ht="15" customHeight="1" x14ac:dyDescent="0.2">
      <c r="B163" s="56" t="str">
        <f t="shared" si="12"/>
        <v/>
      </c>
      <c r="C163" s="57" t="str">
        <f>IFERROR(VLOOKUP(B163,Conciliação!C166:L1161,2,0),"")</f>
        <v/>
      </c>
      <c r="D163" s="52" t="str">
        <f t="shared" si="13"/>
        <v/>
      </c>
      <c r="E163" s="52" t="str">
        <f>IFERROR(VLOOKUP(B163,Conciliação!C166:L1161,4,0),"")</f>
        <v/>
      </c>
      <c r="F163" s="52" t="str">
        <f>IFERROR(VLOOKUP(B163,Conciliação!C166:L1161,5,0),"")</f>
        <v/>
      </c>
      <c r="G163" s="52" t="str">
        <f>IFERROR(VLOOKUP(B163,Conciliação!C166:L1161,6,0),"")</f>
        <v/>
      </c>
      <c r="H163" s="56" t="str">
        <f>IFERROR(VLOOKUP(B163,Conciliação!C166:L1161,7,0),"")</f>
        <v/>
      </c>
      <c r="I163" s="58" t="str">
        <f>IFERROR(VLOOKUP(B163,Conciliação!C166:L1161,8,0),"")</f>
        <v/>
      </c>
      <c r="J163" s="56" t="str">
        <f>IFERROR(VLOOKUP(B163,Conciliação!C166:L1161,9,0),"")</f>
        <v/>
      </c>
      <c r="K163" s="56" t="str">
        <f>IFERROR(VLOOKUP(B163,Conciliação!C166:L1161,10,0),"")</f>
        <v/>
      </c>
      <c r="R163" s="55" t="str">
        <f>IF(Conciliação!E166='Filtro (Conta)'!$C$2,$C$2,"x")</f>
        <v>x</v>
      </c>
      <c r="S163" s="55" t="str">
        <f>IF(R163="x","x",MAX($S$4:S162)+1)</f>
        <v>x</v>
      </c>
      <c r="T163" s="55">
        <v>159</v>
      </c>
      <c r="U163" s="55" t="str">
        <f t="shared" si="14"/>
        <v/>
      </c>
      <c r="V163" s="55" t="str">
        <f t="shared" si="15"/>
        <v/>
      </c>
      <c r="W163" s="45">
        <f>IF(Conciliação!E166='Filtro (Conta)'!R163,1,0)</f>
        <v>0</v>
      </c>
      <c r="X163" s="45">
        <f>W163+Conciliação!A166</f>
        <v>159</v>
      </c>
      <c r="Y163" s="45">
        <v>159</v>
      </c>
      <c r="Z163" s="55" t="str">
        <f>IF(X163=Y163,"",Conciliação!C166)</f>
        <v/>
      </c>
      <c r="AA163" s="55">
        <f>IF(Z163="x","x",MAX($S$4:AA162)+1)</f>
        <v>167</v>
      </c>
      <c r="AB163" s="55">
        <v>159</v>
      </c>
      <c r="AC163" s="55" t="str">
        <f t="shared" si="16"/>
        <v/>
      </c>
      <c r="AD163" s="55" t="str">
        <f t="shared" si="17"/>
        <v/>
      </c>
    </row>
    <row r="164" spans="2:30" ht="15" customHeight="1" x14ac:dyDescent="0.2">
      <c r="B164" s="56" t="str">
        <f t="shared" si="12"/>
        <v/>
      </c>
      <c r="C164" s="57" t="str">
        <f>IFERROR(VLOOKUP(B164,Conciliação!C167:L1162,2,0),"")</f>
        <v/>
      </c>
      <c r="D164" s="52" t="str">
        <f t="shared" si="13"/>
        <v/>
      </c>
      <c r="E164" s="52" t="str">
        <f>IFERROR(VLOOKUP(B164,Conciliação!C167:L1162,4,0),"")</f>
        <v/>
      </c>
      <c r="F164" s="52" t="str">
        <f>IFERROR(VLOOKUP(B164,Conciliação!C167:L1162,5,0),"")</f>
        <v/>
      </c>
      <c r="G164" s="52" t="str">
        <f>IFERROR(VLOOKUP(B164,Conciliação!C167:L1162,6,0),"")</f>
        <v/>
      </c>
      <c r="H164" s="56" t="str">
        <f>IFERROR(VLOOKUP(B164,Conciliação!C167:L1162,7,0),"")</f>
        <v/>
      </c>
      <c r="I164" s="58" t="str">
        <f>IFERROR(VLOOKUP(B164,Conciliação!C167:L1162,8,0),"")</f>
        <v/>
      </c>
      <c r="J164" s="56" t="str">
        <f>IFERROR(VLOOKUP(B164,Conciliação!C167:L1162,9,0),"")</f>
        <v/>
      </c>
      <c r="K164" s="56" t="str">
        <f>IFERROR(VLOOKUP(B164,Conciliação!C167:L1162,10,0),"")</f>
        <v/>
      </c>
      <c r="R164" s="55" t="str">
        <f>IF(Conciliação!E167='Filtro (Conta)'!$C$2,$C$2,"x")</f>
        <v>x</v>
      </c>
      <c r="S164" s="55" t="str">
        <f>IF(R164="x","x",MAX($S$4:S163)+1)</f>
        <v>x</v>
      </c>
      <c r="T164" s="55">
        <v>160</v>
      </c>
      <c r="U164" s="55" t="str">
        <f t="shared" si="14"/>
        <v/>
      </c>
      <c r="V164" s="55" t="str">
        <f t="shared" si="15"/>
        <v/>
      </c>
      <c r="W164" s="45">
        <f>IF(Conciliação!E167='Filtro (Conta)'!R164,1,0)</f>
        <v>0</v>
      </c>
      <c r="X164" s="45">
        <f>W164+Conciliação!A167</f>
        <v>160</v>
      </c>
      <c r="Y164" s="45">
        <v>160</v>
      </c>
      <c r="Z164" s="55" t="str">
        <f>IF(X164=Y164,"",Conciliação!C167)</f>
        <v/>
      </c>
      <c r="AA164" s="55">
        <f>IF(Z164="x","x",MAX($S$4:AA163)+1)</f>
        <v>168</v>
      </c>
      <c r="AB164" s="55">
        <v>160</v>
      </c>
      <c r="AC164" s="55" t="str">
        <f t="shared" si="16"/>
        <v/>
      </c>
      <c r="AD164" s="55" t="str">
        <f t="shared" si="17"/>
        <v/>
      </c>
    </row>
    <row r="165" spans="2:30" ht="15" customHeight="1" x14ac:dyDescent="0.2">
      <c r="B165" s="56" t="str">
        <f t="shared" si="12"/>
        <v/>
      </c>
      <c r="C165" s="57" t="str">
        <f>IFERROR(VLOOKUP(B165,Conciliação!C168:L1163,2,0),"")</f>
        <v/>
      </c>
      <c r="D165" s="52" t="str">
        <f t="shared" si="13"/>
        <v/>
      </c>
      <c r="E165" s="52" t="str">
        <f>IFERROR(VLOOKUP(B165,Conciliação!C168:L1163,4,0),"")</f>
        <v/>
      </c>
      <c r="F165" s="52" t="str">
        <f>IFERROR(VLOOKUP(B165,Conciliação!C168:L1163,5,0),"")</f>
        <v/>
      </c>
      <c r="G165" s="52" t="str">
        <f>IFERROR(VLOOKUP(B165,Conciliação!C168:L1163,6,0),"")</f>
        <v/>
      </c>
      <c r="H165" s="56" t="str">
        <f>IFERROR(VLOOKUP(B165,Conciliação!C168:L1163,7,0),"")</f>
        <v/>
      </c>
      <c r="I165" s="58" t="str">
        <f>IFERROR(VLOOKUP(B165,Conciliação!C168:L1163,8,0),"")</f>
        <v/>
      </c>
      <c r="J165" s="56" t="str">
        <f>IFERROR(VLOOKUP(B165,Conciliação!C168:L1163,9,0),"")</f>
        <v/>
      </c>
      <c r="K165" s="56" t="str">
        <f>IFERROR(VLOOKUP(B165,Conciliação!C168:L1163,10,0),"")</f>
        <v/>
      </c>
      <c r="R165" s="55" t="str">
        <f>IF(Conciliação!E168='Filtro (Conta)'!$C$2,$C$2,"x")</f>
        <v>x</v>
      </c>
      <c r="S165" s="55" t="str">
        <f>IF(R165="x","x",MAX($S$4:S164)+1)</f>
        <v>x</v>
      </c>
      <c r="T165" s="55">
        <v>161</v>
      </c>
      <c r="U165" s="55" t="str">
        <f t="shared" si="14"/>
        <v/>
      </c>
      <c r="V165" s="55" t="str">
        <f t="shared" si="15"/>
        <v/>
      </c>
      <c r="W165" s="45">
        <f>IF(Conciliação!E168='Filtro (Conta)'!R165,1,0)</f>
        <v>0</v>
      </c>
      <c r="X165" s="45">
        <f>W165+Conciliação!A168</f>
        <v>161</v>
      </c>
      <c r="Y165" s="45">
        <v>161</v>
      </c>
      <c r="Z165" s="55" t="str">
        <f>IF(X165=Y165,"",Conciliação!C168)</f>
        <v/>
      </c>
      <c r="AA165" s="55">
        <f>IF(Z165="x","x",MAX($S$4:AA164)+1)</f>
        <v>169</v>
      </c>
      <c r="AB165" s="55">
        <v>161</v>
      </c>
      <c r="AC165" s="55" t="str">
        <f t="shared" si="16"/>
        <v/>
      </c>
      <c r="AD165" s="55" t="str">
        <f t="shared" si="17"/>
        <v/>
      </c>
    </row>
    <row r="166" spans="2:30" ht="15" customHeight="1" x14ac:dyDescent="0.2">
      <c r="B166" s="56" t="str">
        <f t="shared" si="12"/>
        <v/>
      </c>
      <c r="C166" s="57" t="str">
        <f>IFERROR(VLOOKUP(B166,Conciliação!C169:L1164,2,0),"")</f>
        <v/>
      </c>
      <c r="D166" s="52" t="str">
        <f t="shared" si="13"/>
        <v/>
      </c>
      <c r="E166" s="52" t="str">
        <f>IFERROR(VLOOKUP(B166,Conciliação!C169:L1164,4,0),"")</f>
        <v/>
      </c>
      <c r="F166" s="52" t="str">
        <f>IFERROR(VLOOKUP(B166,Conciliação!C169:L1164,5,0),"")</f>
        <v/>
      </c>
      <c r="G166" s="52" t="str">
        <f>IFERROR(VLOOKUP(B166,Conciliação!C169:L1164,6,0),"")</f>
        <v/>
      </c>
      <c r="H166" s="56" t="str">
        <f>IFERROR(VLOOKUP(B166,Conciliação!C169:L1164,7,0),"")</f>
        <v/>
      </c>
      <c r="I166" s="58" t="str">
        <f>IFERROR(VLOOKUP(B166,Conciliação!C169:L1164,8,0),"")</f>
        <v/>
      </c>
      <c r="J166" s="56" t="str">
        <f>IFERROR(VLOOKUP(B166,Conciliação!C169:L1164,9,0),"")</f>
        <v/>
      </c>
      <c r="K166" s="56" t="str">
        <f>IFERROR(VLOOKUP(B166,Conciliação!C169:L1164,10,0),"")</f>
        <v/>
      </c>
      <c r="R166" s="55" t="str">
        <f>IF(Conciliação!E169='Filtro (Conta)'!$C$2,$C$2,"x")</f>
        <v>x</v>
      </c>
      <c r="S166" s="55" t="str">
        <f>IF(R166="x","x",MAX($S$4:S165)+1)</f>
        <v>x</v>
      </c>
      <c r="T166" s="55">
        <v>162</v>
      </c>
      <c r="U166" s="55" t="str">
        <f t="shared" si="14"/>
        <v/>
      </c>
      <c r="V166" s="55" t="str">
        <f t="shared" si="15"/>
        <v/>
      </c>
      <c r="W166" s="45">
        <f>IF(Conciliação!E169='Filtro (Conta)'!R166,1,0)</f>
        <v>0</v>
      </c>
      <c r="X166" s="45">
        <f>W166+Conciliação!A169</f>
        <v>162</v>
      </c>
      <c r="Y166" s="45">
        <v>162</v>
      </c>
      <c r="Z166" s="55" t="str">
        <f>IF(X166=Y166,"",Conciliação!C169)</f>
        <v/>
      </c>
      <c r="AA166" s="55">
        <f>IF(Z166="x","x",MAX($S$4:AA165)+1)</f>
        <v>170</v>
      </c>
      <c r="AB166" s="55">
        <v>162</v>
      </c>
      <c r="AC166" s="55" t="str">
        <f t="shared" si="16"/>
        <v/>
      </c>
      <c r="AD166" s="55" t="str">
        <f t="shared" si="17"/>
        <v/>
      </c>
    </row>
    <row r="167" spans="2:30" ht="15" customHeight="1" x14ac:dyDescent="0.2">
      <c r="B167" s="56" t="str">
        <f t="shared" si="12"/>
        <v/>
      </c>
      <c r="C167" s="57" t="str">
        <f>IFERROR(VLOOKUP(B167,Conciliação!C170:L1165,2,0),"")</f>
        <v/>
      </c>
      <c r="D167" s="52" t="str">
        <f t="shared" si="13"/>
        <v/>
      </c>
      <c r="E167" s="52" t="str">
        <f>IFERROR(VLOOKUP(B167,Conciliação!C170:L1165,4,0),"")</f>
        <v/>
      </c>
      <c r="F167" s="52" t="str">
        <f>IFERROR(VLOOKUP(B167,Conciliação!C170:L1165,5,0),"")</f>
        <v/>
      </c>
      <c r="G167" s="52" t="str">
        <f>IFERROR(VLOOKUP(B167,Conciliação!C170:L1165,6,0),"")</f>
        <v/>
      </c>
      <c r="H167" s="56" t="str">
        <f>IFERROR(VLOOKUP(B167,Conciliação!C170:L1165,7,0),"")</f>
        <v/>
      </c>
      <c r="I167" s="58" t="str">
        <f>IFERROR(VLOOKUP(B167,Conciliação!C170:L1165,8,0),"")</f>
        <v/>
      </c>
      <c r="J167" s="56" t="str">
        <f>IFERROR(VLOOKUP(B167,Conciliação!C170:L1165,9,0),"")</f>
        <v/>
      </c>
      <c r="K167" s="56" t="str">
        <f>IFERROR(VLOOKUP(B167,Conciliação!C170:L1165,10,0),"")</f>
        <v/>
      </c>
      <c r="R167" s="55" t="str">
        <f>IF(Conciliação!E170='Filtro (Conta)'!$C$2,$C$2,"x")</f>
        <v>x</v>
      </c>
      <c r="S167" s="55" t="str">
        <f>IF(R167="x","x",MAX($S$4:S166)+1)</f>
        <v>x</v>
      </c>
      <c r="T167" s="55">
        <v>163</v>
      </c>
      <c r="U167" s="55" t="str">
        <f t="shared" si="14"/>
        <v/>
      </c>
      <c r="V167" s="55" t="str">
        <f t="shared" si="15"/>
        <v/>
      </c>
      <c r="W167" s="45">
        <f>IF(Conciliação!E170='Filtro (Conta)'!R167,1,0)</f>
        <v>0</v>
      </c>
      <c r="X167" s="45">
        <f>W167+Conciliação!A170</f>
        <v>163</v>
      </c>
      <c r="Y167" s="45">
        <v>163</v>
      </c>
      <c r="Z167" s="55" t="str">
        <f>IF(X167=Y167,"",Conciliação!C170)</f>
        <v/>
      </c>
      <c r="AA167" s="55">
        <f>IF(Z167="x","x",MAX($S$4:AA166)+1)</f>
        <v>171</v>
      </c>
      <c r="AB167" s="55">
        <v>163</v>
      </c>
      <c r="AC167" s="55" t="str">
        <f t="shared" si="16"/>
        <v/>
      </c>
      <c r="AD167" s="55" t="str">
        <f t="shared" si="17"/>
        <v/>
      </c>
    </row>
    <row r="168" spans="2:30" ht="15" customHeight="1" x14ac:dyDescent="0.2">
      <c r="B168" s="56" t="str">
        <f t="shared" si="12"/>
        <v/>
      </c>
      <c r="C168" s="57" t="str">
        <f>IFERROR(VLOOKUP(B168,Conciliação!C171:L1166,2,0),"")</f>
        <v/>
      </c>
      <c r="D168" s="52" t="str">
        <f t="shared" si="13"/>
        <v/>
      </c>
      <c r="E168" s="52" t="str">
        <f>IFERROR(VLOOKUP(B168,Conciliação!C171:L1166,4,0),"")</f>
        <v/>
      </c>
      <c r="F168" s="52" t="str">
        <f>IFERROR(VLOOKUP(B168,Conciliação!C171:L1166,5,0),"")</f>
        <v/>
      </c>
      <c r="G168" s="52" t="str">
        <f>IFERROR(VLOOKUP(B168,Conciliação!C171:L1166,6,0),"")</f>
        <v/>
      </c>
      <c r="H168" s="56" t="str">
        <f>IFERROR(VLOOKUP(B168,Conciliação!C171:L1166,7,0),"")</f>
        <v/>
      </c>
      <c r="I168" s="58" t="str">
        <f>IFERROR(VLOOKUP(B168,Conciliação!C171:L1166,8,0),"")</f>
        <v/>
      </c>
      <c r="J168" s="56" t="str">
        <f>IFERROR(VLOOKUP(B168,Conciliação!C171:L1166,9,0),"")</f>
        <v/>
      </c>
      <c r="K168" s="56" t="str">
        <f>IFERROR(VLOOKUP(B168,Conciliação!C171:L1166,10,0),"")</f>
        <v/>
      </c>
      <c r="R168" s="55" t="str">
        <f>IF(Conciliação!E171='Filtro (Conta)'!$C$2,$C$2,"x")</f>
        <v>x</v>
      </c>
      <c r="S168" s="55" t="str">
        <f>IF(R168="x","x",MAX($S$4:S167)+1)</f>
        <v>x</v>
      </c>
      <c r="T168" s="55">
        <v>164</v>
      </c>
      <c r="U168" s="55" t="str">
        <f t="shared" si="14"/>
        <v/>
      </c>
      <c r="V168" s="55" t="str">
        <f t="shared" si="15"/>
        <v/>
      </c>
      <c r="W168" s="45">
        <f>IF(Conciliação!E171='Filtro (Conta)'!R168,1,0)</f>
        <v>0</v>
      </c>
      <c r="X168" s="45">
        <f>W168+Conciliação!A171</f>
        <v>164</v>
      </c>
      <c r="Y168" s="45">
        <v>164</v>
      </c>
      <c r="Z168" s="55" t="str">
        <f>IF(X168=Y168,"",Conciliação!C171)</f>
        <v/>
      </c>
      <c r="AA168" s="55">
        <f>IF(Z168="x","x",MAX($S$4:AA167)+1)</f>
        <v>172</v>
      </c>
      <c r="AB168" s="55">
        <v>164</v>
      </c>
      <c r="AC168" s="55" t="str">
        <f t="shared" si="16"/>
        <v/>
      </c>
      <c r="AD168" s="55" t="str">
        <f t="shared" si="17"/>
        <v/>
      </c>
    </row>
    <row r="169" spans="2:30" ht="15" customHeight="1" x14ac:dyDescent="0.2">
      <c r="B169" s="56" t="str">
        <f t="shared" si="12"/>
        <v/>
      </c>
      <c r="C169" s="57" t="str">
        <f>IFERROR(VLOOKUP(B169,Conciliação!C172:L1167,2,0),"")</f>
        <v/>
      </c>
      <c r="D169" s="52" t="str">
        <f t="shared" si="13"/>
        <v/>
      </c>
      <c r="E169" s="52" t="str">
        <f>IFERROR(VLOOKUP(B169,Conciliação!C172:L1167,4,0),"")</f>
        <v/>
      </c>
      <c r="F169" s="52" t="str">
        <f>IFERROR(VLOOKUP(B169,Conciliação!C172:L1167,5,0),"")</f>
        <v/>
      </c>
      <c r="G169" s="52" t="str">
        <f>IFERROR(VLOOKUP(B169,Conciliação!C172:L1167,6,0),"")</f>
        <v/>
      </c>
      <c r="H169" s="56" t="str">
        <f>IFERROR(VLOOKUP(B169,Conciliação!C172:L1167,7,0),"")</f>
        <v/>
      </c>
      <c r="I169" s="58" t="str">
        <f>IFERROR(VLOOKUP(B169,Conciliação!C172:L1167,8,0),"")</f>
        <v/>
      </c>
      <c r="J169" s="56" t="str">
        <f>IFERROR(VLOOKUP(B169,Conciliação!C172:L1167,9,0),"")</f>
        <v/>
      </c>
      <c r="K169" s="56" t="str">
        <f>IFERROR(VLOOKUP(B169,Conciliação!C172:L1167,10,0),"")</f>
        <v/>
      </c>
      <c r="R169" s="55" t="str">
        <f>IF(Conciliação!E172='Filtro (Conta)'!$C$2,$C$2,"x")</f>
        <v>x</v>
      </c>
      <c r="S169" s="55" t="str">
        <f>IF(R169="x","x",MAX($S$4:S168)+1)</f>
        <v>x</v>
      </c>
      <c r="T169" s="55">
        <v>165</v>
      </c>
      <c r="U169" s="55" t="str">
        <f t="shared" si="14"/>
        <v/>
      </c>
      <c r="V169" s="55" t="str">
        <f t="shared" si="15"/>
        <v/>
      </c>
      <c r="W169" s="45">
        <f>IF(Conciliação!E172='Filtro (Conta)'!R169,1,0)</f>
        <v>0</v>
      </c>
      <c r="X169" s="45">
        <f>W169+Conciliação!A172</f>
        <v>165</v>
      </c>
      <c r="Y169" s="45">
        <v>165</v>
      </c>
      <c r="Z169" s="55" t="str">
        <f>IF(X169=Y169,"",Conciliação!C172)</f>
        <v/>
      </c>
      <c r="AA169" s="55">
        <f>IF(Z169="x","x",MAX($S$4:AA168)+1)</f>
        <v>173</v>
      </c>
      <c r="AB169" s="55">
        <v>165</v>
      </c>
      <c r="AC169" s="55" t="str">
        <f t="shared" si="16"/>
        <v/>
      </c>
      <c r="AD169" s="55" t="str">
        <f t="shared" si="17"/>
        <v/>
      </c>
    </row>
    <row r="170" spans="2:30" ht="15" customHeight="1" x14ac:dyDescent="0.2">
      <c r="B170" s="56" t="str">
        <f t="shared" si="12"/>
        <v/>
      </c>
      <c r="C170" s="57" t="str">
        <f>IFERROR(VLOOKUP(B170,Conciliação!C173:L1168,2,0),"")</f>
        <v/>
      </c>
      <c r="D170" s="52" t="str">
        <f t="shared" si="13"/>
        <v/>
      </c>
      <c r="E170" s="52" t="str">
        <f>IFERROR(VLOOKUP(B170,Conciliação!C173:L1168,4,0),"")</f>
        <v/>
      </c>
      <c r="F170" s="52" t="str">
        <f>IFERROR(VLOOKUP(B170,Conciliação!C173:L1168,5,0),"")</f>
        <v/>
      </c>
      <c r="G170" s="52" t="str">
        <f>IFERROR(VLOOKUP(B170,Conciliação!C173:L1168,6,0),"")</f>
        <v/>
      </c>
      <c r="H170" s="56" t="str">
        <f>IFERROR(VLOOKUP(B170,Conciliação!C173:L1168,7,0),"")</f>
        <v/>
      </c>
      <c r="I170" s="58" t="str">
        <f>IFERROR(VLOOKUP(B170,Conciliação!C173:L1168,8,0),"")</f>
        <v/>
      </c>
      <c r="J170" s="56" t="str">
        <f>IFERROR(VLOOKUP(B170,Conciliação!C173:L1168,9,0),"")</f>
        <v/>
      </c>
      <c r="K170" s="56" t="str">
        <f>IFERROR(VLOOKUP(B170,Conciliação!C173:L1168,10,0),"")</f>
        <v/>
      </c>
      <c r="R170" s="55" t="str">
        <f>IF(Conciliação!E173='Filtro (Conta)'!$C$2,$C$2,"x")</f>
        <v>x</v>
      </c>
      <c r="S170" s="55" t="str">
        <f>IF(R170="x","x",MAX($S$4:S169)+1)</f>
        <v>x</v>
      </c>
      <c r="T170" s="55">
        <v>166</v>
      </c>
      <c r="U170" s="55" t="str">
        <f t="shared" si="14"/>
        <v/>
      </c>
      <c r="V170" s="55" t="str">
        <f t="shared" si="15"/>
        <v/>
      </c>
      <c r="W170" s="45">
        <f>IF(Conciliação!E173='Filtro (Conta)'!R170,1,0)</f>
        <v>0</v>
      </c>
      <c r="X170" s="45">
        <f>W170+Conciliação!A173</f>
        <v>166</v>
      </c>
      <c r="Y170" s="45">
        <v>166</v>
      </c>
      <c r="Z170" s="55" t="str">
        <f>IF(X170=Y170,"",Conciliação!C173)</f>
        <v/>
      </c>
      <c r="AA170" s="55">
        <f>IF(Z170="x","x",MAX($S$4:AA169)+1)</f>
        <v>174</v>
      </c>
      <c r="AB170" s="55">
        <v>166</v>
      </c>
      <c r="AC170" s="55" t="str">
        <f t="shared" si="16"/>
        <v/>
      </c>
      <c r="AD170" s="55" t="str">
        <f t="shared" si="17"/>
        <v/>
      </c>
    </row>
    <row r="171" spans="2:30" ht="15" customHeight="1" x14ac:dyDescent="0.2">
      <c r="B171" s="56" t="str">
        <f t="shared" si="12"/>
        <v/>
      </c>
      <c r="C171" s="57" t="str">
        <f>IFERROR(VLOOKUP(B171,Conciliação!C174:L1169,2,0),"")</f>
        <v/>
      </c>
      <c r="D171" s="52" t="str">
        <f t="shared" si="13"/>
        <v/>
      </c>
      <c r="E171" s="52" t="str">
        <f>IFERROR(VLOOKUP(B171,Conciliação!C174:L1169,4,0),"")</f>
        <v/>
      </c>
      <c r="F171" s="52" t="str">
        <f>IFERROR(VLOOKUP(B171,Conciliação!C174:L1169,5,0),"")</f>
        <v/>
      </c>
      <c r="G171" s="52" t="str">
        <f>IFERROR(VLOOKUP(B171,Conciliação!C174:L1169,6,0),"")</f>
        <v/>
      </c>
      <c r="H171" s="56" t="str">
        <f>IFERROR(VLOOKUP(B171,Conciliação!C174:L1169,7,0),"")</f>
        <v/>
      </c>
      <c r="I171" s="58" t="str">
        <f>IFERROR(VLOOKUP(B171,Conciliação!C174:L1169,8,0),"")</f>
        <v/>
      </c>
      <c r="J171" s="56" t="str">
        <f>IFERROR(VLOOKUP(B171,Conciliação!C174:L1169,9,0),"")</f>
        <v/>
      </c>
      <c r="K171" s="56" t="str">
        <f>IFERROR(VLOOKUP(B171,Conciliação!C174:L1169,10,0),"")</f>
        <v/>
      </c>
      <c r="R171" s="55" t="str">
        <f>IF(Conciliação!E174='Filtro (Conta)'!$C$2,$C$2,"x")</f>
        <v>x</v>
      </c>
      <c r="S171" s="55" t="str">
        <f>IF(R171="x","x",MAX($S$4:S170)+1)</f>
        <v>x</v>
      </c>
      <c r="T171" s="55">
        <v>167</v>
      </c>
      <c r="U171" s="55" t="str">
        <f t="shared" si="14"/>
        <v/>
      </c>
      <c r="V171" s="55" t="str">
        <f t="shared" si="15"/>
        <v/>
      </c>
      <c r="W171" s="45">
        <f>IF(Conciliação!E174='Filtro (Conta)'!R171,1,0)</f>
        <v>0</v>
      </c>
      <c r="X171" s="45">
        <f>W171+Conciliação!A174</f>
        <v>167</v>
      </c>
      <c r="Y171" s="45">
        <v>167</v>
      </c>
      <c r="Z171" s="55" t="str">
        <f>IF(X171=Y171,"",Conciliação!C174)</f>
        <v/>
      </c>
      <c r="AA171" s="55">
        <f>IF(Z171="x","x",MAX($S$4:AA170)+1)</f>
        <v>175</v>
      </c>
      <c r="AB171" s="55">
        <v>167</v>
      </c>
      <c r="AC171" s="55" t="str">
        <f t="shared" si="16"/>
        <v/>
      </c>
      <c r="AD171" s="55" t="str">
        <f t="shared" si="17"/>
        <v/>
      </c>
    </row>
    <row r="172" spans="2:30" ht="15" customHeight="1" x14ac:dyDescent="0.2">
      <c r="B172" s="56" t="str">
        <f t="shared" si="12"/>
        <v/>
      </c>
      <c r="C172" s="57" t="str">
        <f>IFERROR(VLOOKUP(B172,Conciliação!C175:L1170,2,0),"")</f>
        <v/>
      </c>
      <c r="D172" s="52" t="str">
        <f t="shared" si="13"/>
        <v/>
      </c>
      <c r="E172" s="52" t="str">
        <f>IFERROR(VLOOKUP(B172,Conciliação!C175:L1170,4,0),"")</f>
        <v/>
      </c>
      <c r="F172" s="52" t="str">
        <f>IFERROR(VLOOKUP(B172,Conciliação!C175:L1170,5,0),"")</f>
        <v/>
      </c>
      <c r="G172" s="52" t="str">
        <f>IFERROR(VLOOKUP(B172,Conciliação!C175:L1170,6,0),"")</f>
        <v/>
      </c>
      <c r="H172" s="56" t="str">
        <f>IFERROR(VLOOKUP(B172,Conciliação!C175:L1170,7,0),"")</f>
        <v/>
      </c>
      <c r="I172" s="58" t="str">
        <f>IFERROR(VLOOKUP(B172,Conciliação!C175:L1170,8,0),"")</f>
        <v/>
      </c>
      <c r="J172" s="56" t="str">
        <f>IFERROR(VLOOKUP(B172,Conciliação!C175:L1170,9,0),"")</f>
        <v/>
      </c>
      <c r="K172" s="56" t="str">
        <f>IFERROR(VLOOKUP(B172,Conciliação!C175:L1170,10,0),"")</f>
        <v/>
      </c>
      <c r="R172" s="55" t="str">
        <f>IF(Conciliação!E175='Filtro (Conta)'!$C$2,$C$2,"x")</f>
        <v>x</v>
      </c>
      <c r="S172" s="55" t="str">
        <f>IF(R172="x","x",MAX($S$4:S171)+1)</f>
        <v>x</v>
      </c>
      <c r="T172" s="55">
        <v>168</v>
      </c>
      <c r="U172" s="55" t="str">
        <f t="shared" si="14"/>
        <v/>
      </c>
      <c r="V172" s="55" t="str">
        <f t="shared" si="15"/>
        <v/>
      </c>
      <c r="W172" s="45">
        <f>IF(Conciliação!E175='Filtro (Conta)'!R172,1,0)</f>
        <v>0</v>
      </c>
      <c r="X172" s="45">
        <f>W172+Conciliação!A175</f>
        <v>168</v>
      </c>
      <c r="Y172" s="45">
        <v>168</v>
      </c>
      <c r="Z172" s="55" t="str">
        <f>IF(X172=Y172,"",Conciliação!C175)</f>
        <v/>
      </c>
      <c r="AA172" s="55">
        <f>IF(Z172="x","x",MAX($S$4:AA171)+1)</f>
        <v>176</v>
      </c>
      <c r="AB172" s="55">
        <v>168</v>
      </c>
      <c r="AC172" s="55" t="str">
        <f t="shared" si="16"/>
        <v/>
      </c>
      <c r="AD172" s="55" t="str">
        <f t="shared" si="17"/>
        <v/>
      </c>
    </row>
    <row r="173" spans="2:30" ht="15" customHeight="1" x14ac:dyDescent="0.2">
      <c r="B173" s="56" t="str">
        <f t="shared" si="12"/>
        <v/>
      </c>
      <c r="C173" s="57" t="str">
        <f>IFERROR(VLOOKUP(B173,Conciliação!C176:L1171,2,0),"")</f>
        <v/>
      </c>
      <c r="D173" s="52" t="str">
        <f t="shared" si="13"/>
        <v/>
      </c>
      <c r="E173" s="52" t="str">
        <f>IFERROR(VLOOKUP(B173,Conciliação!C176:L1171,4,0),"")</f>
        <v/>
      </c>
      <c r="F173" s="52" t="str">
        <f>IFERROR(VLOOKUP(B173,Conciliação!C176:L1171,5,0),"")</f>
        <v/>
      </c>
      <c r="G173" s="52" t="str">
        <f>IFERROR(VLOOKUP(B173,Conciliação!C176:L1171,6,0),"")</f>
        <v/>
      </c>
      <c r="H173" s="56" t="str">
        <f>IFERROR(VLOOKUP(B173,Conciliação!C176:L1171,7,0),"")</f>
        <v/>
      </c>
      <c r="I173" s="58" t="str">
        <f>IFERROR(VLOOKUP(B173,Conciliação!C176:L1171,8,0),"")</f>
        <v/>
      </c>
      <c r="J173" s="56" t="str">
        <f>IFERROR(VLOOKUP(B173,Conciliação!C176:L1171,9,0),"")</f>
        <v/>
      </c>
      <c r="K173" s="56" t="str">
        <f>IFERROR(VLOOKUP(B173,Conciliação!C176:L1171,10,0),"")</f>
        <v/>
      </c>
      <c r="R173" s="55" t="str">
        <f>IF(Conciliação!E176='Filtro (Conta)'!$C$2,$C$2,"x")</f>
        <v>x</v>
      </c>
      <c r="S173" s="55" t="str">
        <f>IF(R173="x","x",MAX($S$4:S172)+1)</f>
        <v>x</v>
      </c>
      <c r="T173" s="55">
        <v>169</v>
      </c>
      <c r="U173" s="55" t="str">
        <f t="shared" si="14"/>
        <v/>
      </c>
      <c r="V173" s="55" t="str">
        <f t="shared" si="15"/>
        <v/>
      </c>
      <c r="W173" s="45">
        <f>IF(Conciliação!E176='Filtro (Conta)'!R173,1,0)</f>
        <v>0</v>
      </c>
      <c r="X173" s="45">
        <f>W173+Conciliação!A176</f>
        <v>169</v>
      </c>
      <c r="Y173" s="45">
        <v>169</v>
      </c>
      <c r="Z173" s="55" t="str">
        <f>IF(X173=Y173,"",Conciliação!C176)</f>
        <v/>
      </c>
      <c r="AA173" s="55">
        <f>IF(Z173="x","x",MAX($S$4:AA172)+1)</f>
        <v>177</v>
      </c>
      <c r="AB173" s="55">
        <v>169</v>
      </c>
      <c r="AC173" s="55" t="str">
        <f t="shared" si="16"/>
        <v/>
      </c>
      <c r="AD173" s="55" t="str">
        <f t="shared" si="17"/>
        <v/>
      </c>
    </row>
    <row r="174" spans="2:30" ht="15" customHeight="1" x14ac:dyDescent="0.2">
      <c r="B174" s="56" t="str">
        <f t="shared" si="12"/>
        <v/>
      </c>
      <c r="C174" s="57" t="str">
        <f>IFERROR(VLOOKUP(B174,Conciliação!C177:L1172,2,0),"")</f>
        <v/>
      </c>
      <c r="D174" s="52" t="str">
        <f t="shared" si="13"/>
        <v/>
      </c>
      <c r="E174" s="52" t="str">
        <f>IFERROR(VLOOKUP(B174,Conciliação!C177:L1172,4,0),"")</f>
        <v/>
      </c>
      <c r="F174" s="52" t="str">
        <f>IFERROR(VLOOKUP(B174,Conciliação!C177:L1172,5,0),"")</f>
        <v/>
      </c>
      <c r="G174" s="52" t="str">
        <f>IFERROR(VLOOKUP(B174,Conciliação!C177:L1172,6,0),"")</f>
        <v/>
      </c>
      <c r="H174" s="56" t="str">
        <f>IFERROR(VLOOKUP(B174,Conciliação!C177:L1172,7,0),"")</f>
        <v/>
      </c>
      <c r="I174" s="58" t="str">
        <f>IFERROR(VLOOKUP(B174,Conciliação!C177:L1172,8,0),"")</f>
        <v/>
      </c>
      <c r="J174" s="56" t="str">
        <f>IFERROR(VLOOKUP(B174,Conciliação!C177:L1172,9,0),"")</f>
        <v/>
      </c>
      <c r="K174" s="56" t="str">
        <f>IFERROR(VLOOKUP(B174,Conciliação!C177:L1172,10,0),"")</f>
        <v/>
      </c>
      <c r="R174" s="55" t="str">
        <f>IF(Conciliação!E177='Filtro (Conta)'!$C$2,$C$2,"x")</f>
        <v>x</v>
      </c>
      <c r="S174" s="55" t="str">
        <f>IF(R174="x","x",MAX($S$4:S173)+1)</f>
        <v>x</v>
      </c>
      <c r="T174" s="55">
        <v>170</v>
      </c>
      <c r="U174" s="55" t="str">
        <f t="shared" si="14"/>
        <v/>
      </c>
      <c r="V174" s="55" t="str">
        <f t="shared" si="15"/>
        <v/>
      </c>
      <c r="W174" s="45">
        <f>IF(Conciliação!E177='Filtro (Conta)'!R174,1,0)</f>
        <v>0</v>
      </c>
      <c r="X174" s="45">
        <f>W174+Conciliação!A177</f>
        <v>170</v>
      </c>
      <c r="Y174" s="45">
        <v>170</v>
      </c>
      <c r="Z174" s="55" t="str">
        <f>IF(X174=Y174,"",Conciliação!C177)</f>
        <v/>
      </c>
      <c r="AA174" s="55">
        <f>IF(Z174="x","x",MAX($S$4:AA173)+1)</f>
        <v>178</v>
      </c>
      <c r="AB174" s="55">
        <v>170</v>
      </c>
      <c r="AC174" s="55" t="str">
        <f t="shared" si="16"/>
        <v/>
      </c>
      <c r="AD174" s="55" t="str">
        <f t="shared" si="17"/>
        <v/>
      </c>
    </row>
    <row r="175" spans="2:30" ht="15" customHeight="1" x14ac:dyDescent="0.2">
      <c r="B175" s="56" t="str">
        <f t="shared" si="12"/>
        <v/>
      </c>
      <c r="C175" s="57" t="str">
        <f>IFERROR(VLOOKUP(B175,Conciliação!C178:L1173,2,0),"")</f>
        <v/>
      </c>
      <c r="D175" s="52" t="str">
        <f t="shared" si="13"/>
        <v/>
      </c>
      <c r="E175" s="52" t="str">
        <f>IFERROR(VLOOKUP(B175,Conciliação!C178:L1173,4,0),"")</f>
        <v/>
      </c>
      <c r="F175" s="52" t="str">
        <f>IFERROR(VLOOKUP(B175,Conciliação!C178:L1173,5,0),"")</f>
        <v/>
      </c>
      <c r="G175" s="52" t="str">
        <f>IFERROR(VLOOKUP(B175,Conciliação!C178:L1173,6,0),"")</f>
        <v/>
      </c>
      <c r="H175" s="56" t="str">
        <f>IFERROR(VLOOKUP(B175,Conciliação!C178:L1173,7,0),"")</f>
        <v/>
      </c>
      <c r="I175" s="58" t="str">
        <f>IFERROR(VLOOKUP(B175,Conciliação!C178:L1173,8,0),"")</f>
        <v/>
      </c>
      <c r="J175" s="56" t="str">
        <f>IFERROR(VLOOKUP(B175,Conciliação!C178:L1173,9,0),"")</f>
        <v/>
      </c>
      <c r="K175" s="56" t="str">
        <f>IFERROR(VLOOKUP(B175,Conciliação!C178:L1173,10,0),"")</f>
        <v/>
      </c>
      <c r="R175" s="55" t="str">
        <f>IF(Conciliação!E178='Filtro (Conta)'!$C$2,$C$2,"x")</f>
        <v>x</v>
      </c>
      <c r="S175" s="55" t="str">
        <f>IF(R175="x","x",MAX($S$4:S174)+1)</f>
        <v>x</v>
      </c>
      <c r="T175" s="55">
        <v>171</v>
      </c>
      <c r="U175" s="55" t="str">
        <f t="shared" si="14"/>
        <v/>
      </c>
      <c r="V175" s="55" t="str">
        <f t="shared" si="15"/>
        <v/>
      </c>
      <c r="W175" s="45">
        <f>IF(Conciliação!E178='Filtro (Conta)'!R175,1,0)</f>
        <v>0</v>
      </c>
      <c r="X175" s="45">
        <f>W175+Conciliação!A178</f>
        <v>171</v>
      </c>
      <c r="Y175" s="45">
        <v>171</v>
      </c>
      <c r="Z175" s="55" t="str">
        <f>IF(X175=Y175,"",Conciliação!C178)</f>
        <v/>
      </c>
      <c r="AA175" s="55">
        <f>IF(Z175="x","x",MAX($S$4:AA174)+1)</f>
        <v>179</v>
      </c>
      <c r="AB175" s="55">
        <v>171</v>
      </c>
      <c r="AC175" s="55" t="str">
        <f t="shared" si="16"/>
        <v/>
      </c>
      <c r="AD175" s="55" t="str">
        <f t="shared" si="17"/>
        <v/>
      </c>
    </row>
    <row r="176" spans="2:30" ht="15" customHeight="1" x14ac:dyDescent="0.2">
      <c r="B176" s="56" t="str">
        <f t="shared" si="12"/>
        <v/>
      </c>
      <c r="C176" s="57" t="str">
        <f>IFERROR(VLOOKUP(B176,Conciliação!C179:L1174,2,0),"")</f>
        <v/>
      </c>
      <c r="D176" s="52" t="str">
        <f t="shared" si="13"/>
        <v/>
      </c>
      <c r="E176" s="52" t="str">
        <f>IFERROR(VLOOKUP(B176,Conciliação!C179:L1174,4,0),"")</f>
        <v/>
      </c>
      <c r="F176" s="52" t="str">
        <f>IFERROR(VLOOKUP(B176,Conciliação!C179:L1174,5,0),"")</f>
        <v/>
      </c>
      <c r="G176" s="52" t="str">
        <f>IFERROR(VLOOKUP(B176,Conciliação!C179:L1174,6,0),"")</f>
        <v/>
      </c>
      <c r="H176" s="56" t="str">
        <f>IFERROR(VLOOKUP(B176,Conciliação!C179:L1174,7,0),"")</f>
        <v/>
      </c>
      <c r="I176" s="58" t="str">
        <f>IFERROR(VLOOKUP(B176,Conciliação!C179:L1174,8,0),"")</f>
        <v/>
      </c>
      <c r="J176" s="56" t="str">
        <f>IFERROR(VLOOKUP(B176,Conciliação!C179:L1174,9,0),"")</f>
        <v/>
      </c>
      <c r="K176" s="56" t="str">
        <f>IFERROR(VLOOKUP(B176,Conciliação!C179:L1174,10,0),"")</f>
        <v/>
      </c>
      <c r="R176" s="55" t="str">
        <f>IF(Conciliação!E179='Filtro (Conta)'!$C$2,$C$2,"x")</f>
        <v>x</v>
      </c>
      <c r="S176" s="55" t="str">
        <f>IF(R176="x","x",MAX($S$4:S175)+1)</f>
        <v>x</v>
      </c>
      <c r="T176" s="55">
        <v>172</v>
      </c>
      <c r="U176" s="55" t="str">
        <f t="shared" si="14"/>
        <v/>
      </c>
      <c r="V176" s="55" t="str">
        <f t="shared" si="15"/>
        <v/>
      </c>
      <c r="W176" s="45">
        <f>IF(Conciliação!E179='Filtro (Conta)'!R176,1,0)</f>
        <v>0</v>
      </c>
      <c r="X176" s="45">
        <f>W176+Conciliação!A179</f>
        <v>172</v>
      </c>
      <c r="Y176" s="45">
        <v>172</v>
      </c>
      <c r="Z176" s="55" t="str">
        <f>IF(X176=Y176,"",Conciliação!C179)</f>
        <v/>
      </c>
      <c r="AA176" s="55">
        <f>IF(Z176="x","x",MAX($S$4:AA175)+1)</f>
        <v>180</v>
      </c>
      <c r="AB176" s="55">
        <v>172</v>
      </c>
      <c r="AC176" s="55" t="str">
        <f t="shared" si="16"/>
        <v/>
      </c>
      <c r="AD176" s="55" t="str">
        <f t="shared" si="17"/>
        <v/>
      </c>
    </row>
    <row r="177" spans="2:30" ht="15" customHeight="1" x14ac:dyDescent="0.2">
      <c r="B177" s="56" t="str">
        <f t="shared" si="12"/>
        <v/>
      </c>
      <c r="C177" s="57" t="str">
        <f>IFERROR(VLOOKUP(B177,Conciliação!C180:L1175,2,0),"")</f>
        <v/>
      </c>
      <c r="D177" s="52" t="str">
        <f t="shared" si="13"/>
        <v/>
      </c>
      <c r="E177" s="52" t="str">
        <f>IFERROR(VLOOKUP(B177,Conciliação!C180:L1175,4,0),"")</f>
        <v/>
      </c>
      <c r="F177" s="52" t="str">
        <f>IFERROR(VLOOKUP(B177,Conciliação!C180:L1175,5,0),"")</f>
        <v/>
      </c>
      <c r="G177" s="52" t="str">
        <f>IFERROR(VLOOKUP(B177,Conciliação!C180:L1175,6,0),"")</f>
        <v/>
      </c>
      <c r="H177" s="56" t="str">
        <f>IFERROR(VLOOKUP(B177,Conciliação!C180:L1175,7,0),"")</f>
        <v/>
      </c>
      <c r="I177" s="58" t="str">
        <f>IFERROR(VLOOKUP(B177,Conciliação!C180:L1175,8,0),"")</f>
        <v/>
      </c>
      <c r="J177" s="56" t="str">
        <f>IFERROR(VLOOKUP(B177,Conciliação!C180:L1175,9,0),"")</f>
        <v/>
      </c>
      <c r="K177" s="56" t="str">
        <f>IFERROR(VLOOKUP(B177,Conciliação!C180:L1175,10,0),"")</f>
        <v/>
      </c>
      <c r="R177" s="55" t="str">
        <f>IF(Conciliação!E180='Filtro (Conta)'!$C$2,$C$2,"x")</f>
        <v>x</v>
      </c>
      <c r="S177" s="55" t="str">
        <f>IF(R177="x","x",MAX($S$4:S176)+1)</f>
        <v>x</v>
      </c>
      <c r="T177" s="55">
        <v>173</v>
      </c>
      <c r="U177" s="55" t="str">
        <f t="shared" si="14"/>
        <v/>
      </c>
      <c r="V177" s="55" t="str">
        <f t="shared" si="15"/>
        <v/>
      </c>
      <c r="W177" s="45">
        <f>IF(Conciliação!E180='Filtro (Conta)'!R177,1,0)</f>
        <v>0</v>
      </c>
      <c r="X177" s="45">
        <f>W177+Conciliação!A180</f>
        <v>173</v>
      </c>
      <c r="Y177" s="45">
        <v>173</v>
      </c>
      <c r="Z177" s="55" t="str">
        <f>IF(X177=Y177,"",Conciliação!C180)</f>
        <v/>
      </c>
      <c r="AA177" s="55">
        <f>IF(Z177="x","x",MAX($S$4:AA176)+1)</f>
        <v>181</v>
      </c>
      <c r="AB177" s="55">
        <v>173</v>
      </c>
      <c r="AC177" s="55" t="str">
        <f t="shared" si="16"/>
        <v/>
      </c>
      <c r="AD177" s="55" t="str">
        <f t="shared" si="17"/>
        <v/>
      </c>
    </row>
    <row r="178" spans="2:30" ht="15" customHeight="1" x14ac:dyDescent="0.2">
      <c r="B178" s="56" t="str">
        <f t="shared" si="12"/>
        <v/>
      </c>
      <c r="C178" s="57" t="str">
        <f>IFERROR(VLOOKUP(B178,Conciliação!C181:L1176,2,0),"")</f>
        <v/>
      </c>
      <c r="D178" s="52" t="str">
        <f t="shared" si="13"/>
        <v/>
      </c>
      <c r="E178" s="52" t="str">
        <f>IFERROR(VLOOKUP(B178,Conciliação!C181:L1176,4,0),"")</f>
        <v/>
      </c>
      <c r="F178" s="52" t="str">
        <f>IFERROR(VLOOKUP(B178,Conciliação!C181:L1176,5,0),"")</f>
        <v/>
      </c>
      <c r="G178" s="52" t="str">
        <f>IFERROR(VLOOKUP(B178,Conciliação!C181:L1176,6,0),"")</f>
        <v/>
      </c>
      <c r="H178" s="56" t="str">
        <f>IFERROR(VLOOKUP(B178,Conciliação!C181:L1176,7,0),"")</f>
        <v/>
      </c>
      <c r="I178" s="58" t="str">
        <f>IFERROR(VLOOKUP(B178,Conciliação!C181:L1176,8,0),"")</f>
        <v/>
      </c>
      <c r="J178" s="56" t="str">
        <f>IFERROR(VLOOKUP(B178,Conciliação!C181:L1176,9,0),"")</f>
        <v/>
      </c>
      <c r="K178" s="56" t="str">
        <f>IFERROR(VLOOKUP(B178,Conciliação!C181:L1176,10,0),"")</f>
        <v/>
      </c>
      <c r="R178" s="55" t="str">
        <f>IF(Conciliação!E181='Filtro (Conta)'!$C$2,$C$2,"x")</f>
        <v>x</v>
      </c>
      <c r="S178" s="55" t="str">
        <f>IF(R178="x","x",MAX($S$4:S177)+1)</f>
        <v>x</v>
      </c>
      <c r="T178" s="55">
        <v>174</v>
      </c>
      <c r="U178" s="55" t="str">
        <f t="shared" si="14"/>
        <v/>
      </c>
      <c r="V178" s="55" t="str">
        <f t="shared" si="15"/>
        <v/>
      </c>
      <c r="W178" s="45">
        <f>IF(Conciliação!E181='Filtro (Conta)'!R178,1,0)</f>
        <v>0</v>
      </c>
      <c r="X178" s="45">
        <f>W178+Conciliação!A181</f>
        <v>174</v>
      </c>
      <c r="Y178" s="45">
        <v>174</v>
      </c>
      <c r="Z178" s="55" t="str">
        <f>IF(X178=Y178,"",Conciliação!C181)</f>
        <v/>
      </c>
      <c r="AA178" s="55">
        <f>IF(Z178="x","x",MAX($S$4:AA177)+1)</f>
        <v>182</v>
      </c>
      <c r="AB178" s="55">
        <v>174</v>
      </c>
      <c r="AC178" s="55" t="str">
        <f t="shared" si="16"/>
        <v/>
      </c>
      <c r="AD178" s="55" t="str">
        <f t="shared" si="17"/>
        <v/>
      </c>
    </row>
    <row r="179" spans="2:30" ht="15" customHeight="1" x14ac:dyDescent="0.2">
      <c r="B179" s="56" t="str">
        <f t="shared" si="12"/>
        <v/>
      </c>
      <c r="C179" s="57" t="str">
        <f>IFERROR(VLOOKUP(B179,Conciliação!C182:L1177,2,0),"")</f>
        <v/>
      </c>
      <c r="D179" s="52" t="str">
        <f t="shared" si="13"/>
        <v/>
      </c>
      <c r="E179" s="52" t="str">
        <f>IFERROR(VLOOKUP(B179,Conciliação!C182:L1177,4,0),"")</f>
        <v/>
      </c>
      <c r="F179" s="52" t="str">
        <f>IFERROR(VLOOKUP(B179,Conciliação!C182:L1177,5,0),"")</f>
        <v/>
      </c>
      <c r="G179" s="52" t="str">
        <f>IFERROR(VLOOKUP(B179,Conciliação!C182:L1177,6,0),"")</f>
        <v/>
      </c>
      <c r="H179" s="56" t="str">
        <f>IFERROR(VLOOKUP(B179,Conciliação!C182:L1177,7,0),"")</f>
        <v/>
      </c>
      <c r="I179" s="58" t="str">
        <f>IFERROR(VLOOKUP(B179,Conciliação!C182:L1177,8,0),"")</f>
        <v/>
      </c>
      <c r="J179" s="56" t="str">
        <f>IFERROR(VLOOKUP(B179,Conciliação!C182:L1177,9,0),"")</f>
        <v/>
      </c>
      <c r="K179" s="56" t="str">
        <f>IFERROR(VLOOKUP(B179,Conciliação!C182:L1177,10,0),"")</f>
        <v/>
      </c>
      <c r="R179" s="55" t="str">
        <f>IF(Conciliação!E182='Filtro (Conta)'!$C$2,$C$2,"x")</f>
        <v>x</v>
      </c>
      <c r="S179" s="55" t="str">
        <f>IF(R179="x","x",MAX($S$4:S178)+1)</f>
        <v>x</v>
      </c>
      <c r="T179" s="55">
        <v>175</v>
      </c>
      <c r="U179" s="55" t="str">
        <f t="shared" si="14"/>
        <v/>
      </c>
      <c r="V179" s="55" t="str">
        <f t="shared" si="15"/>
        <v/>
      </c>
      <c r="W179" s="45">
        <f>IF(Conciliação!E182='Filtro (Conta)'!R179,1,0)</f>
        <v>0</v>
      </c>
      <c r="X179" s="45">
        <f>W179+Conciliação!A182</f>
        <v>175</v>
      </c>
      <c r="Y179" s="45">
        <v>175</v>
      </c>
      <c r="Z179" s="55" t="str">
        <f>IF(X179=Y179,"",Conciliação!C182)</f>
        <v/>
      </c>
      <c r="AA179" s="55">
        <f>IF(Z179="x","x",MAX($S$4:AA178)+1)</f>
        <v>183</v>
      </c>
      <c r="AB179" s="55">
        <v>175</v>
      </c>
      <c r="AC179" s="55" t="str">
        <f t="shared" si="16"/>
        <v/>
      </c>
      <c r="AD179" s="55" t="str">
        <f t="shared" si="17"/>
        <v/>
      </c>
    </row>
    <row r="180" spans="2:30" ht="15" customHeight="1" x14ac:dyDescent="0.2">
      <c r="B180" s="56" t="str">
        <f t="shared" si="12"/>
        <v/>
      </c>
      <c r="C180" s="57" t="str">
        <f>IFERROR(VLOOKUP(B180,Conciliação!C183:L1178,2,0),"")</f>
        <v/>
      </c>
      <c r="D180" s="52" t="str">
        <f t="shared" si="13"/>
        <v/>
      </c>
      <c r="E180" s="52" t="str">
        <f>IFERROR(VLOOKUP(B180,Conciliação!C183:L1178,4,0),"")</f>
        <v/>
      </c>
      <c r="F180" s="52" t="str">
        <f>IFERROR(VLOOKUP(B180,Conciliação!C183:L1178,5,0),"")</f>
        <v/>
      </c>
      <c r="G180" s="52" t="str">
        <f>IFERROR(VLOOKUP(B180,Conciliação!C183:L1178,6,0),"")</f>
        <v/>
      </c>
      <c r="H180" s="56" t="str">
        <f>IFERROR(VLOOKUP(B180,Conciliação!C183:L1178,7,0),"")</f>
        <v/>
      </c>
      <c r="I180" s="58" t="str">
        <f>IFERROR(VLOOKUP(B180,Conciliação!C183:L1178,8,0),"")</f>
        <v/>
      </c>
      <c r="J180" s="56" t="str">
        <f>IFERROR(VLOOKUP(B180,Conciliação!C183:L1178,9,0),"")</f>
        <v/>
      </c>
      <c r="K180" s="56" t="str">
        <f>IFERROR(VLOOKUP(B180,Conciliação!C183:L1178,10,0),"")</f>
        <v/>
      </c>
      <c r="R180" s="55" t="str">
        <f>IF(Conciliação!E183='Filtro (Conta)'!$C$2,$C$2,"x")</f>
        <v>x</v>
      </c>
      <c r="S180" s="55" t="str">
        <f>IF(R180="x","x",MAX($S$4:S179)+1)</f>
        <v>x</v>
      </c>
      <c r="T180" s="55">
        <v>176</v>
      </c>
      <c r="U180" s="55" t="str">
        <f t="shared" si="14"/>
        <v/>
      </c>
      <c r="V180" s="55" t="str">
        <f t="shared" si="15"/>
        <v/>
      </c>
      <c r="W180" s="45">
        <f>IF(Conciliação!E183='Filtro (Conta)'!R180,1,0)</f>
        <v>0</v>
      </c>
      <c r="X180" s="45">
        <f>W180+Conciliação!A183</f>
        <v>176</v>
      </c>
      <c r="Y180" s="45">
        <v>176</v>
      </c>
      <c r="Z180" s="55" t="str">
        <f>IF(X180=Y180,"",Conciliação!C183)</f>
        <v/>
      </c>
      <c r="AA180" s="55">
        <f>IF(Z180="x","x",MAX($S$4:AA179)+1)</f>
        <v>184</v>
      </c>
      <c r="AB180" s="55">
        <v>176</v>
      </c>
      <c r="AC180" s="55" t="str">
        <f t="shared" si="16"/>
        <v/>
      </c>
      <c r="AD180" s="55" t="str">
        <f t="shared" si="17"/>
        <v/>
      </c>
    </row>
    <row r="181" spans="2:30" ht="15" customHeight="1" x14ac:dyDescent="0.2">
      <c r="B181" s="56" t="str">
        <f t="shared" si="12"/>
        <v/>
      </c>
      <c r="C181" s="57" t="str">
        <f>IFERROR(VLOOKUP(B181,Conciliação!C184:L1179,2,0),"")</f>
        <v/>
      </c>
      <c r="D181" s="52" t="str">
        <f t="shared" si="13"/>
        <v/>
      </c>
      <c r="E181" s="52" t="str">
        <f>IFERROR(VLOOKUP(B181,Conciliação!C184:L1179,4,0),"")</f>
        <v/>
      </c>
      <c r="F181" s="52" t="str">
        <f>IFERROR(VLOOKUP(B181,Conciliação!C184:L1179,5,0),"")</f>
        <v/>
      </c>
      <c r="G181" s="52" t="str">
        <f>IFERROR(VLOOKUP(B181,Conciliação!C184:L1179,6,0),"")</f>
        <v/>
      </c>
      <c r="H181" s="56" t="str">
        <f>IFERROR(VLOOKUP(B181,Conciliação!C184:L1179,7,0),"")</f>
        <v/>
      </c>
      <c r="I181" s="58" t="str">
        <f>IFERROR(VLOOKUP(B181,Conciliação!C184:L1179,8,0),"")</f>
        <v/>
      </c>
      <c r="J181" s="56" t="str">
        <f>IFERROR(VLOOKUP(B181,Conciliação!C184:L1179,9,0),"")</f>
        <v/>
      </c>
      <c r="K181" s="56" t="str">
        <f>IFERROR(VLOOKUP(B181,Conciliação!C184:L1179,10,0),"")</f>
        <v/>
      </c>
      <c r="R181" s="55" t="str">
        <f>IF(Conciliação!E184='Filtro (Conta)'!$C$2,$C$2,"x")</f>
        <v>x</v>
      </c>
      <c r="S181" s="55" t="str">
        <f>IF(R181="x","x",MAX($S$4:S180)+1)</f>
        <v>x</v>
      </c>
      <c r="T181" s="55">
        <v>177</v>
      </c>
      <c r="U181" s="55" t="str">
        <f t="shared" si="14"/>
        <v/>
      </c>
      <c r="V181" s="55" t="str">
        <f t="shared" si="15"/>
        <v/>
      </c>
      <c r="W181" s="45">
        <f>IF(Conciliação!E184='Filtro (Conta)'!R181,1,0)</f>
        <v>0</v>
      </c>
      <c r="X181" s="45">
        <f>W181+Conciliação!A184</f>
        <v>177</v>
      </c>
      <c r="Y181" s="45">
        <v>177</v>
      </c>
      <c r="Z181" s="55" t="str">
        <f>IF(X181=Y181,"",Conciliação!C184)</f>
        <v/>
      </c>
      <c r="AA181" s="55">
        <f>IF(Z181="x","x",MAX($S$4:AA180)+1)</f>
        <v>185</v>
      </c>
      <c r="AB181" s="55">
        <v>177</v>
      </c>
      <c r="AC181" s="55" t="str">
        <f t="shared" si="16"/>
        <v/>
      </c>
      <c r="AD181" s="55" t="str">
        <f t="shared" si="17"/>
        <v/>
      </c>
    </row>
    <row r="182" spans="2:30" ht="15" customHeight="1" x14ac:dyDescent="0.2">
      <c r="B182" s="56" t="str">
        <f t="shared" si="12"/>
        <v/>
      </c>
      <c r="C182" s="57" t="str">
        <f>IFERROR(VLOOKUP(B182,Conciliação!C185:L1180,2,0),"")</f>
        <v/>
      </c>
      <c r="D182" s="52" t="str">
        <f t="shared" si="13"/>
        <v/>
      </c>
      <c r="E182" s="52" t="str">
        <f>IFERROR(VLOOKUP(B182,Conciliação!C185:L1180,4,0),"")</f>
        <v/>
      </c>
      <c r="F182" s="52" t="str">
        <f>IFERROR(VLOOKUP(B182,Conciliação!C185:L1180,5,0),"")</f>
        <v/>
      </c>
      <c r="G182" s="52" t="str">
        <f>IFERROR(VLOOKUP(B182,Conciliação!C185:L1180,6,0),"")</f>
        <v/>
      </c>
      <c r="H182" s="56" t="str">
        <f>IFERROR(VLOOKUP(B182,Conciliação!C185:L1180,7,0),"")</f>
        <v/>
      </c>
      <c r="I182" s="58" t="str">
        <f>IFERROR(VLOOKUP(B182,Conciliação!C185:L1180,8,0),"")</f>
        <v/>
      </c>
      <c r="J182" s="56" t="str">
        <f>IFERROR(VLOOKUP(B182,Conciliação!C185:L1180,9,0),"")</f>
        <v/>
      </c>
      <c r="K182" s="56" t="str">
        <f>IFERROR(VLOOKUP(B182,Conciliação!C185:L1180,10,0),"")</f>
        <v/>
      </c>
      <c r="R182" s="55" t="str">
        <f>IF(Conciliação!E185='Filtro (Conta)'!$C$2,$C$2,"x")</f>
        <v>x</v>
      </c>
      <c r="S182" s="55" t="str">
        <f>IF(R182="x","x",MAX($S$4:S181)+1)</f>
        <v>x</v>
      </c>
      <c r="T182" s="55">
        <v>178</v>
      </c>
      <c r="U182" s="55" t="str">
        <f t="shared" si="14"/>
        <v/>
      </c>
      <c r="V182" s="55" t="str">
        <f t="shared" si="15"/>
        <v/>
      </c>
      <c r="W182" s="45">
        <f>IF(Conciliação!E185='Filtro (Conta)'!R182,1,0)</f>
        <v>0</v>
      </c>
      <c r="X182" s="45">
        <f>W182+Conciliação!A185</f>
        <v>178</v>
      </c>
      <c r="Y182" s="45">
        <v>178</v>
      </c>
      <c r="Z182" s="55" t="str">
        <f>IF(X182=Y182,"",Conciliação!C185)</f>
        <v/>
      </c>
      <c r="AA182" s="55">
        <f>IF(Z182="x","x",MAX($S$4:AA181)+1)</f>
        <v>186</v>
      </c>
      <c r="AB182" s="55">
        <v>178</v>
      </c>
      <c r="AC182" s="55" t="str">
        <f t="shared" si="16"/>
        <v/>
      </c>
      <c r="AD182" s="55" t="str">
        <f t="shared" si="17"/>
        <v/>
      </c>
    </row>
    <row r="183" spans="2:30" ht="15" customHeight="1" x14ac:dyDescent="0.2">
      <c r="B183" s="56" t="str">
        <f t="shared" si="12"/>
        <v/>
      </c>
      <c r="C183" s="57" t="str">
        <f>IFERROR(VLOOKUP(B183,Conciliação!C186:L1181,2,0),"")</f>
        <v/>
      </c>
      <c r="D183" s="52" t="str">
        <f t="shared" si="13"/>
        <v/>
      </c>
      <c r="E183" s="52" t="str">
        <f>IFERROR(VLOOKUP(B183,Conciliação!C186:L1181,4,0),"")</f>
        <v/>
      </c>
      <c r="F183" s="52" t="str">
        <f>IFERROR(VLOOKUP(B183,Conciliação!C186:L1181,5,0),"")</f>
        <v/>
      </c>
      <c r="G183" s="52" t="str">
        <f>IFERROR(VLOOKUP(B183,Conciliação!C186:L1181,6,0),"")</f>
        <v/>
      </c>
      <c r="H183" s="56" t="str">
        <f>IFERROR(VLOOKUP(B183,Conciliação!C186:L1181,7,0),"")</f>
        <v/>
      </c>
      <c r="I183" s="58" t="str">
        <f>IFERROR(VLOOKUP(B183,Conciliação!C186:L1181,8,0),"")</f>
        <v/>
      </c>
      <c r="J183" s="56" t="str">
        <f>IFERROR(VLOOKUP(B183,Conciliação!C186:L1181,9,0),"")</f>
        <v/>
      </c>
      <c r="K183" s="56" t="str">
        <f>IFERROR(VLOOKUP(B183,Conciliação!C186:L1181,10,0),"")</f>
        <v/>
      </c>
      <c r="R183" s="55" t="str">
        <f>IF(Conciliação!E186='Filtro (Conta)'!$C$2,$C$2,"x")</f>
        <v>x</v>
      </c>
      <c r="S183" s="55" t="str">
        <f>IF(R183="x","x",MAX($S$4:S182)+1)</f>
        <v>x</v>
      </c>
      <c r="T183" s="55">
        <v>179</v>
      </c>
      <c r="U183" s="55" t="str">
        <f t="shared" si="14"/>
        <v/>
      </c>
      <c r="V183" s="55" t="str">
        <f t="shared" si="15"/>
        <v/>
      </c>
      <c r="W183" s="45">
        <f>IF(Conciliação!E186='Filtro (Conta)'!R183,1,0)</f>
        <v>0</v>
      </c>
      <c r="X183" s="45">
        <f>W183+Conciliação!A186</f>
        <v>179</v>
      </c>
      <c r="Y183" s="45">
        <v>179</v>
      </c>
      <c r="Z183" s="55" t="str">
        <f>IF(X183=Y183,"",Conciliação!C186)</f>
        <v/>
      </c>
      <c r="AA183" s="55">
        <f>IF(Z183="x","x",MAX($S$4:AA182)+1)</f>
        <v>187</v>
      </c>
      <c r="AB183" s="55">
        <v>179</v>
      </c>
      <c r="AC183" s="55" t="str">
        <f t="shared" si="16"/>
        <v/>
      </c>
      <c r="AD183" s="55" t="str">
        <f t="shared" si="17"/>
        <v/>
      </c>
    </row>
    <row r="184" spans="2:30" ht="15" customHeight="1" x14ac:dyDescent="0.2">
      <c r="B184" s="56" t="str">
        <f t="shared" si="12"/>
        <v/>
      </c>
      <c r="C184" s="57" t="str">
        <f>IFERROR(VLOOKUP(B184,Conciliação!C187:L1182,2,0),"")</f>
        <v/>
      </c>
      <c r="D184" s="52" t="str">
        <f t="shared" si="13"/>
        <v/>
      </c>
      <c r="E184" s="52" t="str">
        <f>IFERROR(VLOOKUP(B184,Conciliação!C187:L1182,4,0),"")</f>
        <v/>
      </c>
      <c r="F184" s="52" t="str">
        <f>IFERROR(VLOOKUP(B184,Conciliação!C187:L1182,5,0),"")</f>
        <v/>
      </c>
      <c r="G184" s="52" t="str">
        <f>IFERROR(VLOOKUP(B184,Conciliação!C187:L1182,6,0),"")</f>
        <v/>
      </c>
      <c r="H184" s="56" t="str">
        <f>IFERROR(VLOOKUP(B184,Conciliação!C187:L1182,7,0),"")</f>
        <v/>
      </c>
      <c r="I184" s="58" t="str">
        <f>IFERROR(VLOOKUP(B184,Conciliação!C187:L1182,8,0),"")</f>
        <v/>
      </c>
      <c r="J184" s="56" t="str">
        <f>IFERROR(VLOOKUP(B184,Conciliação!C187:L1182,9,0),"")</f>
        <v/>
      </c>
      <c r="K184" s="56" t="str">
        <f>IFERROR(VLOOKUP(B184,Conciliação!C187:L1182,10,0),"")</f>
        <v/>
      </c>
      <c r="R184" s="55" t="str">
        <f>IF(Conciliação!E187='Filtro (Conta)'!$C$2,$C$2,"x")</f>
        <v>x</v>
      </c>
      <c r="S184" s="55" t="str">
        <f>IF(R184="x","x",MAX($S$4:S183)+1)</f>
        <v>x</v>
      </c>
      <c r="T184" s="55">
        <v>180</v>
      </c>
      <c r="U184" s="55" t="str">
        <f t="shared" si="14"/>
        <v/>
      </c>
      <c r="V184" s="55" t="str">
        <f t="shared" si="15"/>
        <v/>
      </c>
      <c r="W184" s="45">
        <f>IF(Conciliação!E187='Filtro (Conta)'!R184,1,0)</f>
        <v>0</v>
      </c>
      <c r="X184" s="45">
        <f>W184+Conciliação!A187</f>
        <v>180</v>
      </c>
      <c r="Y184" s="45">
        <v>180</v>
      </c>
      <c r="Z184" s="55" t="str">
        <f>IF(X184=Y184,"",Conciliação!C187)</f>
        <v/>
      </c>
      <c r="AA184" s="55">
        <f>IF(Z184="x","x",MAX($S$4:AA183)+1)</f>
        <v>188</v>
      </c>
      <c r="AB184" s="55">
        <v>180</v>
      </c>
      <c r="AC184" s="55" t="str">
        <f t="shared" si="16"/>
        <v/>
      </c>
      <c r="AD184" s="55" t="str">
        <f t="shared" si="17"/>
        <v/>
      </c>
    </row>
    <row r="185" spans="2:30" ht="15" customHeight="1" x14ac:dyDescent="0.2">
      <c r="B185" s="56" t="str">
        <f t="shared" si="12"/>
        <v/>
      </c>
      <c r="C185" s="57" t="str">
        <f>IFERROR(VLOOKUP(B185,Conciliação!C188:L1183,2,0),"")</f>
        <v/>
      </c>
      <c r="D185" s="52" t="str">
        <f t="shared" si="13"/>
        <v/>
      </c>
      <c r="E185" s="52" t="str">
        <f>IFERROR(VLOOKUP(B185,Conciliação!C188:L1183,4,0),"")</f>
        <v/>
      </c>
      <c r="F185" s="52" t="str">
        <f>IFERROR(VLOOKUP(B185,Conciliação!C188:L1183,5,0),"")</f>
        <v/>
      </c>
      <c r="G185" s="52" t="str">
        <f>IFERROR(VLOOKUP(B185,Conciliação!C188:L1183,6,0),"")</f>
        <v/>
      </c>
      <c r="H185" s="56" t="str">
        <f>IFERROR(VLOOKUP(B185,Conciliação!C188:L1183,7,0),"")</f>
        <v/>
      </c>
      <c r="I185" s="58" t="str">
        <f>IFERROR(VLOOKUP(B185,Conciliação!C188:L1183,8,0),"")</f>
        <v/>
      </c>
      <c r="J185" s="56" t="str">
        <f>IFERROR(VLOOKUP(B185,Conciliação!C188:L1183,9,0),"")</f>
        <v/>
      </c>
      <c r="K185" s="56" t="str">
        <f>IFERROR(VLOOKUP(B185,Conciliação!C188:L1183,10,0),"")</f>
        <v/>
      </c>
      <c r="R185" s="55" t="str">
        <f>IF(Conciliação!E188='Filtro (Conta)'!$C$2,$C$2,"x")</f>
        <v>x</v>
      </c>
      <c r="S185" s="55" t="str">
        <f>IF(R185="x","x",MAX($S$4:S184)+1)</f>
        <v>x</v>
      </c>
      <c r="T185" s="55">
        <v>181</v>
      </c>
      <c r="U185" s="55" t="str">
        <f t="shared" si="14"/>
        <v/>
      </c>
      <c r="V185" s="55" t="str">
        <f t="shared" si="15"/>
        <v/>
      </c>
      <c r="W185" s="45">
        <f>IF(Conciliação!E188='Filtro (Conta)'!R185,1,0)</f>
        <v>0</v>
      </c>
      <c r="X185" s="45">
        <f>W185+Conciliação!A188</f>
        <v>181</v>
      </c>
      <c r="Y185" s="45">
        <v>181</v>
      </c>
      <c r="Z185" s="55" t="str">
        <f>IF(X185=Y185,"",Conciliação!C188)</f>
        <v/>
      </c>
      <c r="AA185" s="55">
        <f>IF(Z185="x","x",MAX($S$4:AA184)+1)</f>
        <v>189</v>
      </c>
      <c r="AB185" s="55">
        <v>181</v>
      </c>
      <c r="AC185" s="55" t="str">
        <f t="shared" si="16"/>
        <v/>
      </c>
      <c r="AD185" s="55" t="str">
        <f t="shared" si="17"/>
        <v/>
      </c>
    </row>
    <row r="186" spans="2:30" ht="15" customHeight="1" x14ac:dyDescent="0.2">
      <c r="B186" s="56" t="str">
        <f t="shared" si="12"/>
        <v/>
      </c>
      <c r="C186" s="57" t="str">
        <f>IFERROR(VLOOKUP(B186,Conciliação!C189:L1184,2,0),"")</f>
        <v/>
      </c>
      <c r="D186" s="52" t="str">
        <f t="shared" si="13"/>
        <v/>
      </c>
      <c r="E186" s="52" t="str">
        <f>IFERROR(VLOOKUP(B186,Conciliação!C189:L1184,4,0),"")</f>
        <v/>
      </c>
      <c r="F186" s="52" t="str">
        <f>IFERROR(VLOOKUP(B186,Conciliação!C189:L1184,5,0),"")</f>
        <v/>
      </c>
      <c r="G186" s="52" t="str">
        <f>IFERROR(VLOOKUP(B186,Conciliação!C189:L1184,6,0),"")</f>
        <v/>
      </c>
      <c r="H186" s="56" t="str">
        <f>IFERROR(VLOOKUP(B186,Conciliação!C189:L1184,7,0),"")</f>
        <v/>
      </c>
      <c r="I186" s="58" t="str">
        <f>IFERROR(VLOOKUP(B186,Conciliação!C189:L1184,8,0),"")</f>
        <v/>
      </c>
      <c r="J186" s="56" t="str">
        <f>IFERROR(VLOOKUP(B186,Conciliação!C189:L1184,9,0),"")</f>
        <v/>
      </c>
      <c r="K186" s="56" t="str">
        <f>IFERROR(VLOOKUP(B186,Conciliação!C189:L1184,10,0),"")</f>
        <v/>
      </c>
      <c r="R186" s="55" t="str">
        <f>IF(Conciliação!E189='Filtro (Conta)'!$C$2,$C$2,"x")</f>
        <v>x</v>
      </c>
      <c r="S186" s="55" t="str">
        <f>IF(R186="x","x",MAX($S$4:S185)+1)</f>
        <v>x</v>
      </c>
      <c r="T186" s="55">
        <v>182</v>
      </c>
      <c r="U186" s="55" t="str">
        <f t="shared" si="14"/>
        <v/>
      </c>
      <c r="V186" s="55" t="str">
        <f t="shared" si="15"/>
        <v/>
      </c>
      <c r="W186" s="45">
        <f>IF(Conciliação!E189='Filtro (Conta)'!R186,1,0)</f>
        <v>0</v>
      </c>
      <c r="X186" s="45">
        <f>W186+Conciliação!A189</f>
        <v>182</v>
      </c>
      <c r="Y186" s="45">
        <v>182</v>
      </c>
      <c r="Z186" s="55" t="str">
        <f>IF(X186=Y186,"",Conciliação!C189)</f>
        <v/>
      </c>
      <c r="AA186" s="55">
        <f>IF(Z186="x","x",MAX($S$4:AA185)+1)</f>
        <v>190</v>
      </c>
      <c r="AB186" s="55">
        <v>182</v>
      </c>
      <c r="AC186" s="55" t="str">
        <f t="shared" si="16"/>
        <v/>
      </c>
      <c r="AD186" s="55" t="str">
        <f t="shared" si="17"/>
        <v/>
      </c>
    </row>
    <row r="187" spans="2:30" ht="15" customHeight="1" x14ac:dyDescent="0.2">
      <c r="B187" s="56" t="str">
        <f t="shared" si="12"/>
        <v/>
      </c>
      <c r="C187" s="57" t="str">
        <f>IFERROR(VLOOKUP(B187,Conciliação!C190:L1185,2,0),"")</f>
        <v/>
      </c>
      <c r="D187" s="52" t="str">
        <f t="shared" si="13"/>
        <v/>
      </c>
      <c r="E187" s="52" t="str">
        <f>IFERROR(VLOOKUP(B187,Conciliação!C190:L1185,4,0),"")</f>
        <v/>
      </c>
      <c r="F187" s="52" t="str">
        <f>IFERROR(VLOOKUP(B187,Conciliação!C190:L1185,5,0),"")</f>
        <v/>
      </c>
      <c r="G187" s="52" t="str">
        <f>IFERROR(VLOOKUP(B187,Conciliação!C190:L1185,6,0),"")</f>
        <v/>
      </c>
      <c r="H187" s="56" t="str">
        <f>IFERROR(VLOOKUP(B187,Conciliação!C190:L1185,7,0),"")</f>
        <v/>
      </c>
      <c r="I187" s="58" t="str">
        <f>IFERROR(VLOOKUP(B187,Conciliação!C190:L1185,8,0),"")</f>
        <v/>
      </c>
      <c r="J187" s="56" t="str">
        <f>IFERROR(VLOOKUP(B187,Conciliação!C190:L1185,9,0),"")</f>
        <v/>
      </c>
      <c r="K187" s="56" t="str">
        <f>IFERROR(VLOOKUP(B187,Conciliação!C190:L1185,10,0),"")</f>
        <v/>
      </c>
      <c r="R187" s="55" t="str">
        <f>IF(Conciliação!E190='Filtro (Conta)'!$C$2,$C$2,"x")</f>
        <v>x</v>
      </c>
      <c r="S187" s="55" t="str">
        <f>IF(R187="x","x",MAX($S$4:S186)+1)</f>
        <v>x</v>
      </c>
      <c r="T187" s="55">
        <v>183</v>
      </c>
      <c r="U187" s="55" t="str">
        <f t="shared" si="14"/>
        <v/>
      </c>
      <c r="V187" s="55" t="str">
        <f t="shared" si="15"/>
        <v/>
      </c>
      <c r="W187" s="45">
        <f>IF(Conciliação!E190='Filtro (Conta)'!R187,1,0)</f>
        <v>0</v>
      </c>
      <c r="X187" s="45">
        <f>W187+Conciliação!A190</f>
        <v>183</v>
      </c>
      <c r="Y187" s="45">
        <v>183</v>
      </c>
      <c r="Z187" s="55" t="str">
        <f>IF(X187=Y187,"",Conciliação!C190)</f>
        <v/>
      </c>
      <c r="AA187" s="55">
        <f>IF(Z187="x","x",MAX($S$4:AA186)+1)</f>
        <v>191</v>
      </c>
      <c r="AB187" s="55">
        <v>183</v>
      </c>
      <c r="AC187" s="55" t="str">
        <f t="shared" si="16"/>
        <v/>
      </c>
      <c r="AD187" s="55" t="str">
        <f t="shared" si="17"/>
        <v/>
      </c>
    </row>
    <row r="188" spans="2:30" ht="15" customHeight="1" x14ac:dyDescent="0.2">
      <c r="B188" s="56" t="str">
        <f t="shared" si="12"/>
        <v/>
      </c>
      <c r="C188" s="57" t="str">
        <f>IFERROR(VLOOKUP(B188,Conciliação!C191:L1186,2,0),"")</f>
        <v/>
      </c>
      <c r="D188" s="52" t="str">
        <f t="shared" si="13"/>
        <v/>
      </c>
      <c r="E188" s="52" t="str">
        <f>IFERROR(VLOOKUP(B188,Conciliação!C191:L1186,4,0),"")</f>
        <v/>
      </c>
      <c r="F188" s="52" t="str">
        <f>IFERROR(VLOOKUP(B188,Conciliação!C191:L1186,5,0),"")</f>
        <v/>
      </c>
      <c r="G188" s="52" t="str">
        <f>IFERROR(VLOOKUP(B188,Conciliação!C191:L1186,6,0),"")</f>
        <v/>
      </c>
      <c r="H188" s="56" t="str">
        <f>IFERROR(VLOOKUP(B188,Conciliação!C191:L1186,7,0),"")</f>
        <v/>
      </c>
      <c r="I188" s="58" t="str">
        <f>IFERROR(VLOOKUP(B188,Conciliação!C191:L1186,8,0),"")</f>
        <v/>
      </c>
      <c r="J188" s="56" t="str">
        <f>IFERROR(VLOOKUP(B188,Conciliação!C191:L1186,9,0),"")</f>
        <v/>
      </c>
      <c r="K188" s="56" t="str">
        <f>IFERROR(VLOOKUP(B188,Conciliação!C191:L1186,10,0),"")</f>
        <v/>
      </c>
      <c r="R188" s="55" t="str">
        <f>IF(Conciliação!E191='Filtro (Conta)'!$C$2,$C$2,"x")</f>
        <v>x</v>
      </c>
      <c r="S188" s="55" t="str">
        <f>IF(R188="x","x",MAX($S$4:S187)+1)</f>
        <v>x</v>
      </c>
      <c r="T188" s="55">
        <v>184</v>
      </c>
      <c r="U188" s="55" t="str">
        <f t="shared" si="14"/>
        <v/>
      </c>
      <c r="V188" s="55" t="str">
        <f t="shared" si="15"/>
        <v/>
      </c>
      <c r="W188" s="45">
        <f>IF(Conciliação!E191='Filtro (Conta)'!R188,1,0)</f>
        <v>0</v>
      </c>
      <c r="X188" s="45">
        <f>W188+Conciliação!A191</f>
        <v>184</v>
      </c>
      <c r="Y188" s="45">
        <v>184</v>
      </c>
      <c r="Z188" s="55" t="str">
        <f>IF(X188=Y188,"",Conciliação!C191)</f>
        <v/>
      </c>
      <c r="AA188" s="55">
        <f>IF(Z188="x","x",MAX($S$4:AA187)+1)</f>
        <v>192</v>
      </c>
      <c r="AB188" s="55">
        <v>184</v>
      </c>
      <c r="AC188" s="55" t="str">
        <f t="shared" si="16"/>
        <v/>
      </c>
      <c r="AD188" s="55" t="str">
        <f t="shared" si="17"/>
        <v/>
      </c>
    </row>
    <row r="189" spans="2:30" ht="15" customHeight="1" x14ac:dyDescent="0.2">
      <c r="B189" s="56" t="str">
        <f t="shared" si="12"/>
        <v/>
      </c>
      <c r="C189" s="57" t="str">
        <f>IFERROR(VLOOKUP(B189,Conciliação!C192:L1187,2,0),"")</f>
        <v/>
      </c>
      <c r="D189" s="52" t="str">
        <f t="shared" si="13"/>
        <v/>
      </c>
      <c r="E189" s="52" t="str">
        <f>IFERROR(VLOOKUP(B189,Conciliação!C192:L1187,4,0),"")</f>
        <v/>
      </c>
      <c r="F189" s="52" t="str">
        <f>IFERROR(VLOOKUP(B189,Conciliação!C192:L1187,5,0),"")</f>
        <v/>
      </c>
      <c r="G189" s="52" t="str">
        <f>IFERROR(VLOOKUP(B189,Conciliação!C192:L1187,6,0),"")</f>
        <v/>
      </c>
      <c r="H189" s="56" t="str">
        <f>IFERROR(VLOOKUP(B189,Conciliação!C192:L1187,7,0),"")</f>
        <v/>
      </c>
      <c r="I189" s="58" t="str">
        <f>IFERROR(VLOOKUP(B189,Conciliação!C192:L1187,8,0),"")</f>
        <v/>
      </c>
      <c r="J189" s="56" t="str">
        <f>IFERROR(VLOOKUP(B189,Conciliação!C192:L1187,9,0),"")</f>
        <v/>
      </c>
      <c r="K189" s="56" t="str">
        <f>IFERROR(VLOOKUP(B189,Conciliação!C192:L1187,10,0),"")</f>
        <v/>
      </c>
      <c r="R189" s="55" t="str">
        <f>IF(Conciliação!E192='Filtro (Conta)'!$C$2,$C$2,"x")</f>
        <v>x</v>
      </c>
      <c r="S189" s="55" t="str">
        <f>IF(R189="x","x",MAX($S$4:S188)+1)</f>
        <v>x</v>
      </c>
      <c r="T189" s="55">
        <v>185</v>
      </c>
      <c r="U189" s="55" t="str">
        <f t="shared" si="14"/>
        <v/>
      </c>
      <c r="V189" s="55" t="str">
        <f t="shared" si="15"/>
        <v/>
      </c>
      <c r="W189" s="45">
        <f>IF(Conciliação!E192='Filtro (Conta)'!R189,1,0)</f>
        <v>0</v>
      </c>
      <c r="X189" s="45">
        <f>W189+Conciliação!A192</f>
        <v>185</v>
      </c>
      <c r="Y189" s="45">
        <v>185</v>
      </c>
      <c r="Z189" s="55" t="str">
        <f>IF(X189=Y189,"",Conciliação!C192)</f>
        <v/>
      </c>
      <c r="AA189" s="55">
        <f>IF(Z189="x","x",MAX($S$4:AA188)+1)</f>
        <v>193</v>
      </c>
      <c r="AB189" s="55">
        <v>185</v>
      </c>
      <c r="AC189" s="55" t="str">
        <f t="shared" si="16"/>
        <v/>
      </c>
      <c r="AD189" s="55" t="str">
        <f t="shared" si="17"/>
        <v/>
      </c>
    </row>
    <row r="190" spans="2:30" ht="15" customHeight="1" x14ac:dyDescent="0.2">
      <c r="B190" s="56" t="str">
        <f t="shared" si="12"/>
        <v/>
      </c>
      <c r="C190" s="57" t="str">
        <f>IFERROR(VLOOKUP(B190,Conciliação!C193:L1188,2,0),"")</f>
        <v/>
      </c>
      <c r="D190" s="52" t="str">
        <f t="shared" si="13"/>
        <v/>
      </c>
      <c r="E190" s="52" t="str">
        <f>IFERROR(VLOOKUP(B190,Conciliação!C193:L1188,4,0),"")</f>
        <v/>
      </c>
      <c r="F190" s="52" t="str">
        <f>IFERROR(VLOOKUP(B190,Conciliação!C193:L1188,5,0),"")</f>
        <v/>
      </c>
      <c r="G190" s="52" t="str">
        <f>IFERROR(VLOOKUP(B190,Conciliação!C193:L1188,6,0),"")</f>
        <v/>
      </c>
      <c r="H190" s="56" t="str">
        <f>IFERROR(VLOOKUP(B190,Conciliação!C193:L1188,7,0),"")</f>
        <v/>
      </c>
      <c r="I190" s="58" t="str">
        <f>IFERROR(VLOOKUP(B190,Conciliação!C193:L1188,8,0),"")</f>
        <v/>
      </c>
      <c r="J190" s="56" t="str">
        <f>IFERROR(VLOOKUP(B190,Conciliação!C193:L1188,9,0),"")</f>
        <v/>
      </c>
      <c r="K190" s="56" t="str">
        <f>IFERROR(VLOOKUP(B190,Conciliação!C193:L1188,10,0),"")</f>
        <v/>
      </c>
      <c r="R190" s="55" t="str">
        <f>IF(Conciliação!E193='Filtro (Conta)'!$C$2,$C$2,"x")</f>
        <v>x</v>
      </c>
      <c r="S190" s="55" t="str">
        <f>IF(R190="x","x",MAX($S$4:S189)+1)</f>
        <v>x</v>
      </c>
      <c r="T190" s="55">
        <v>186</v>
      </c>
      <c r="U190" s="55" t="str">
        <f t="shared" si="14"/>
        <v/>
      </c>
      <c r="V190" s="55" t="str">
        <f t="shared" si="15"/>
        <v/>
      </c>
      <c r="W190" s="45">
        <f>IF(Conciliação!E193='Filtro (Conta)'!R190,1,0)</f>
        <v>0</v>
      </c>
      <c r="X190" s="45">
        <f>W190+Conciliação!A193</f>
        <v>186</v>
      </c>
      <c r="Y190" s="45">
        <v>186</v>
      </c>
      <c r="Z190" s="55" t="str">
        <f>IF(X190=Y190,"",Conciliação!C193)</f>
        <v/>
      </c>
      <c r="AA190" s="55">
        <f>IF(Z190="x","x",MAX($S$4:AA189)+1)</f>
        <v>194</v>
      </c>
      <c r="AB190" s="55">
        <v>186</v>
      </c>
      <c r="AC190" s="55" t="str">
        <f t="shared" si="16"/>
        <v/>
      </c>
      <c r="AD190" s="55" t="str">
        <f t="shared" si="17"/>
        <v/>
      </c>
    </row>
    <row r="191" spans="2:30" ht="15" customHeight="1" x14ac:dyDescent="0.2">
      <c r="B191" s="56" t="str">
        <f t="shared" si="12"/>
        <v/>
      </c>
      <c r="C191" s="57" t="str">
        <f>IFERROR(VLOOKUP(B191,Conciliação!C194:L1189,2,0),"")</f>
        <v/>
      </c>
      <c r="D191" s="52" t="str">
        <f t="shared" si="13"/>
        <v/>
      </c>
      <c r="E191" s="52" t="str">
        <f>IFERROR(VLOOKUP(B191,Conciliação!C194:L1189,4,0),"")</f>
        <v/>
      </c>
      <c r="F191" s="52" t="str">
        <f>IFERROR(VLOOKUP(B191,Conciliação!C194:L1189,5,0),"")</f>
        <v/>
      </c>
      <c r="G191" s="52" t="str">
        <f>IFERROR(VLOOKUP(B191,Conciliação!C194:L1189,6,0),"")</f>
        <v/>
      </c>
      <c r="H191" s="56" t="str">
        <f>IFERROR(VLOOKUP(B191,Conciliação!C194:L1189,7,0),"")</f>
        <v/>
      </c>
      <c r="I191" s="58" t="str">
        <f>IFERROR(VLOOKUP(B191,Conciliação!C194:L1189,8,0),"")</f>
        <v/>
      </c>
      <c r="J191" s="56" t="str">
        <f>IFERROR(VLOOKUP(B191,Conciliação!C194:L1189,9,0),"")</f>
        <v/>
      </c>
      <c r="K191" s="56" t="str">
        <f>IFERROR(VLOOKUP(B191,Conciliação!C194:L1189,10,0),"")</f>
        <v/>
      </c>
      <c r="R191" s="55" t="str">
        <f>IF(Conciliação!E194='Filtro (Conta)'!$C$2,$C$2,"x")</f>
        <v>x</v>
      </c>
      <c r="S191" s="55" t="str">
        <f>IF(R191="x","x",MAX($S$4:S190)+1)</f>
        <v>x</v>
      </c>
      <c r="T191" s="55">
        <v>187</v>
      </c>
      <c r="U191" s="55" t="str">
        <f t="shared" si="14"/>
        <v/>
      </c>
      <c r="V191" s="55" t="str">
        <f t="shared" si="15"/>
        <v/>
      </c>
      <c r="W191" s="45">
        <f>IF(Conciliação!E194='Filtro (Conta)'!R191,1,0)</f>
        <v>0</v>
      </c>
      <c r="X191" s="45">
        <f>W191+Conciliação!A194</f>
        <v>187</v>
      </c>
      <c r="Y191" s="45">
        <v>187</v>
      </c>
      <c r="Z191" s="55" t="str">
        <f>IF(X191=Y191,"",Conciliação!C194)</f>
        <v/>
      </c>
      <c r="AA191" s="55">
        <f>IF(Z191="x","x",MAX($S$4:AA190)+1)</f>
        <v>195</v>
      </c>
      <c r="AB191" s="55">
        <v>187</v>
      </c>
      <c r="AC191" s="55" t="str">
        <f t="shared" si="16"/>
        <v/>
      </c>
      <c r="AD191" s="55" t="str">
        <f t="shared" si="17"/>
        <v/>
      </c>
    </row>
    <row r="192" spans="2:30" ht="15" customHeight="1" x14ac:dyDescent="0.2">
      <c r="B192" s="56" t="str">
        <f t="shared" si="12"/>
        <v/>
      </c>
      <c r="C192" s="57" t="str">
        <f>IFERROR(VLOOKUP(B192,Conciliação!C195:L1190,2,0),"")</f>
        <v/>
      </c>
      <c r="D192" s="52" t="str">
        <f t="shared" si="13"/>
        <v/>
      </c>
      <c r="E192" s="52" t="str">
        <f>IFERROR(VLOOKUP(B192,Conciliação!C195:L1190,4,0),"")</f>
        <v/>
      </c>
      <c r="F192" s="52" t="str">
        <f>IFERROR(VLOOKUP(B192,Conciliação!C195:L1190,5,0),"")</f>
        <v/>
      </c>
      <c r="G192" s="52" t="str">
        <f>IFERROR(VLOOKUP(B192,Conciliação!C195:L1190,6,0),"")</f>
        <v/>
      </c>
      <c r="H192" s="56" t="str">
        <f>IFERROR(VLOOKUP(B192,Conciliação!C195:L1190,7,0),"")</f>
        <v/>
      </c>
      <c r="I192" s="58" t="str">
        <f>IFERROR(VLOOKUP(B192,Conciliação!C195:L1190,8,0),"")</f>
        <v/>
      </c>
      <c r="J192" s="56" t="str">
        <f>IFERROR(VLOOKUP(B192,Conciliação!C195:L1190,9,0),"")</f>
        <v/>
      </c>
      <c r="K192" s="56" t="str">
        <f>IFERROR(VLOOKUP(B192,Conciliação!C195:L1190,10,0),"")</f>
        <v/>
      </c>
      <c r="R192" s="55" t="str">
        <f>IF(Conciliação!E195='Filtro (Conta)'!$C$2,$C$2,"x")</f>
        <v>x</v>
      </c>
      <c r="S192" s="55" t="str">
        <f>IF(R192="x","x",MAX($S$4:S191)+1)</f>
        <v>x</v>
      </c>
      <c r="T192" s="55">
        <v>188</v>
      </c>
      <c r="U192" s="55" t="str">
        <f t="shared" si="14"/>
        <v/>
      </c>
      <c r="V192" s="55" t="str">
        <f t="shared" si="15"/>
        <v/>
      </c>
      <c r="W192" s="45">
        <f>IF(Conciliação!E195='Filtro (Conta)'!R192,1,0)</f>
        <v>0</v>
      </c>
      <c r="X192" s="45">
        <f>W192+Conciliação!A195</f>
        <v>188</v>
      </c>
      <c r="Y192" s="45">
        <v>188</v>
      </c>
      <c r="Z192" s="55" t="str">
        <f>IF(X192=Y192,"",Conciliação!C195)</f>
        <v/>
      </c>
      <c r="AA192" s="55">
        <f>IF(Z192="x","x",MAX($S$4:AA191)+1)</f>
        <v>196</v>
      </c>
      <c r="AB192" s="55">
        <v>188</v>
      </c>
      <c r="AC192" s="55" t="str">
        <f t="shared" si="16"/>
        <v/>
      </c>
      <c r="AD192" s="55" t="str">
        <f t="shared" si="17"/>
        <v/>
      </c>
    </row>
    <row r="193" spans="2:30" ht="15" customHeight="1" x14ac:dyDescent="0.2">
      <c r="B193" s="56" t="str">
        <f t="shared" si="12"/>
        <v/>
      </c>
      <c r="C193" s="57" t="str">
        <f>IFERROR(VLOOKUP(B193,Conciliação!C196:L1191,2,0),"")</f>
        <v/>
      </c>
      <c r="D193" s="52" t="str">
        <f t="shared" si="13"/>
        <v/>
      </c>
      <c r="E193" s="52" t="str">
        <f>IFERROR(VLOOKUP(B193,Conciliação!C196:L1191,4,0),"")</f>
        <v/>
      </c>
      <c r="F193" s="52" t="str">
        <f>IFERROR(VLOOKUP(B193,Conciliação!C196:L1191,5,0),"")</f>
        <v/>
      </c>
      <c r="G193" s="52" t="str">
        <f>IFERROR(VLOOKUP(B193,Conciliação!C196:L1191,6,0),"")</f>
        <v/>
      </c>
      <c r="H193" s="56" t="str">
        <f>IFERROR(VLOOKUP(B193,Conciliação!C196:L1191,7,0),"")</f>
        <v/>
      </c>
      <c r="I193" s="58" t="str">
        <f>IFERROR(VLOOKUP(B193,Conciliação!C196:L1191,8,0),"")</f>
        <v/>
      </c>
      <c r="J193" s="56" t="str">
        <f>IFERROR(VLOOKUP(B193,Conciliação!C196:L1191,9,0),"")</f>
        <v/>
      </c>
      <c r="K193" s="56" t="str">
        <f>IFERROR(VLOOKUP(B193,Conciliação!C196:L1191,10,0),"")</f>
        <v/>
      </c>
      <c r="R193" s="55" t="str">
        <f>IF(Conciliação!E196='Filtro (Conta)'!$C$2,$C$2,"x")</f>
        <v>x</v>
      </c>
      <c r="S193" s="55" t="str">
        <f>IF(R193="x","x",MAX($S$4:S192)+1)</f>
        <v>x</v>
      </c>
      <c r="T193" s="55">
        <v>189</v>
      </c>
      <c r="U193" s="55" t="str">
        <f t="shared" si="14"/>
        <v/>
      </c>
      <c r="V193" s="55" t="str">
        <f t="shared" si="15"/>
        <v/>
      </c>
      <c r="W193" s="45">
        <f>IF(Conciliação!E196='Filtro (Conta)'!R193,1,0)</f>
        <v>0</v>
      </c>
      <c r="X193" s="45">
        <f>W193+Conciliação!A196</f>
        <v>189</v>
      </c>
      <c r="Y193" s="45">
        <v>189</v>
      </c>
      <c r="Z193" s="55" t="str">
        <f>IF(X193=Y193,"",Conciliação!C196)</f>
        <v/>
      </c>
      <c r="AA193" s="55">
        <f>IF(Z193="x","x",MAX($S$4:AA192)+1)</f>
        <v>197</v>
      </c>
      <c r="AB193" s="55">
        <v>189</v>
      </c>
      <c r="AC193" s="55" t="str">
        <f t="shared" si="16"/>
        <v/>
      </c>
      <c r="AD193" s="55" t="str">
        <f t="shared" si="17"/>
        <v/>
      </c>
    </row>
    <row r="194" spans="2:30" ht="15" customHeight="1" x14ac:dyDescent="0.2">
      <c r="B194" s="56" t="str">
        <f t="shared" si="12"/>
        <v/>
      </c>
      <c r="C194" s="57" t="str">
        <f>IFERROR(VLOOKUP(B194,Conciliação!C197:L1192,2,0),"")</f>
        <v/>
      </c>
      <c r="D194" s="52" t="str">
        <f t="shared" si="13"/>
        <v/>
      </c>
      <c r="E194" s="52" t="str">
        <f>IFERROR(VLOOKUP(B194,Conciliação!C197:L1192,4,0),"")</f>
        <v/>
      </c>
      <c r="F194" s="52" t="str">
        <f>IFERROR(VLOOKUP(B194,Conciliação!C197:L1192,5,0),"")</f>
        <v/>
      </c>
      <c r="G194" s="52" t="str">
        <f>IFERROR(VLOOKUP(B194,Conciliação!C197:L1192,6,0),"")</f>
        <v/>
      </c>
      <c r="H194" s="56" t="str">
        <f>IFERROR(VLOOKUP(B194,Conciliação!C197:L1192,7,0),"")</f>
        <v/>
      </c>
      <c r="I194" s="58" t="str">
        <f>IFERROR(VLOOKUP(B194,Conciliação!C197:L1192,8,0),"")</f>
        <v/>
      </c>
      <c r="J194" s="56" t="str">
        <f>IFERROR(VLOOKUP(B194,Conciliação!C197:L1192,9,0),"")</f>
        <v/>
      </c>
      <c r="K194" s="56" t="str">
        <f>IFERROR(VLOOKUP(B194,Conciliação!C197:L1192,10,0),"")</f>
        <v/>
      </c>
      <c r="R194" s="55" t="str">
        <f>IF(Conciliação!E197='Filtro (Conta)'!$C$2,$C$2,"x")</f>
        <v>x</v>
      </c>
      <c r="S194" s="55" t="str">
        <f>IF(R194="x","x",MAX($S$4:S193)+1)</f>
        <v>x</v>
      </c>
      <c r="T194" s="55">
        <v>190</v>
      </c>
      <c r="U194" s="55" t="str">
        <f t="shared" si="14"/>
        <v/>
      </c>
      <c r="V194" s="55" t="str">
        <f t="shared" si="15"/>
        <v/>
      </c>
      <c r="W194" s="45">
        <f>IF(Conciliação!E197='Filtro (Conta)'!R194,1,0)</f>
        <v>0</v>
      </c>
      <c r="X194" s="45">
        <f>W194+Conciliação!A197</f>
        <v>190</v>
      </c>
      <c r="Y194" s="45">
        <v>190</v>
      </c>
      <c r="Z194" s="55" t="str">
        <f>IF(X194=Y194,"",Conciliação!C197)</f>
        <v/>
      </c>
      <c r="AA194" s="55">
        <f>IF(Z194="x","x",MAX($S$4:AA193)+1)</f>
        <v>198</v>
      </c>
      <c r="AB194" s="55">
        <v>190</v>
      </c>
      <c r="AC194" s="55" t="str">
        <f t="shared" si="16"/>
        <v/>
      </c>
      <c r="AD194" s="55" t="str">
        <f t="shared" si="17"/>
        <v/>
      </c>
    </row>
    <row r="195" spans="2:30" ht="15" customHeight="1" x14ac:dyDescent="0.2">
      <c r="B195" s="56" t="str">
        <f t="shared" si="12"/>
        <v/>
      </c>
      <c r="C195" s="57" t="str">
        <f>IFERROR(VLOOKUP(B195,Conciliação!C198:L1193,2,0),"")</f>
        <v/>
      </c>
      <c r="D195" s="52" t="str">
        <f t="shared" si="13"/>
        <v/>
      </c>
      <c r="E195" s="52" t="str">
        <f>IFERROR(VLOOKUP(B195,Conciliação!C198:L1193,4,0),"")</f>
        <v/>
      </c>
      <c r="F195" s="52" t="str">
        <f>IFERROR(VLOOKUP(B195,Conciliação!C198:L1193,5,0),"")</f>
        <v/>
      </c>
      <c r="G195" s="52" t="str">
        <f>IFERROR(VLOOKUP(B195,Conciliação!C198:L1193,6,0),"")</f>
        <v/>
      </c>
      <c r="H195" s="56" t="str">
        <f>IFERROR(VLOOKUP(B195,Conciliação!C198:L1193,7,0),"")</f>
        <v/>
      </c>
      <c r="I195" s="58" t="str">
        <f>IFERROR(VLOOKUP(B195,Conciliação!C198:L1193,8,0),"")</f>
        <v/>
      </c>
      <c r="J195" s="56" t="str">
        <f>IFERROR(VLOOKUP(B195,Conciliação!C198:L1193,9,0),"")</f>
        <v/>
      </c>
      <c r="K195" s="56" t="str">
        <f>IFERROR(VLOOKUP(B195,Conciliação!C198:L1193,10,0),"")</f>
        <v/>
      </c>
      <c r="R195" s="55" t="str">
        <f>IF(Conciliação!E198='Filtro (Conta)'!$C$2,$C$2,"x")</f>
        <v>x</v>
      </c>
      <c r="S195" s="55" t="str">
        <f>IF(R195="x","x",MAX($S$4:S194)+1)</f>
        <v>x</v>
      </c>
      <c r="T195" s="55">
        <v>191</v>
      </c>
      <c r="U195" s="55" t="str">
        <f t="shared" si="14"/>
        <v/>
      </c>
      <c r="V195" s="55" t="str">
        <f t="shared" si="15"/>
        <v/>
      </c>
      <c r="W195" s="45">
        <f>IF(Conciliação!E198='Filtro (Conta)'!R195,1,0)</f>
        <v>0</v>
      </c>
      <c r="X195" s="45">
        <f>W195+Conciliação!A198</f>
        <v>191</v>
      </c>
      <c r="Y195" s="45">
        <v>191</v>
      </c>
      <c r="Z195" s="55" t="str">
        <f>IF(X195=Y195,"",Conciliação!C198)</f>
        <v/>
      </c>
      <c r="AA195" s="55">
        <f>IF(Z195="x","x",MAX($S$4:AA194)+1)</f>
        <v>199</v>
      </c>
      <c r="AB195" s="55">
        <v>191</v>
      </c>
      <c r="AC195" s="55" t="str">
        <f t="shared" si="16"/>
        <v/>
      </c>
      <c r="AD195" s="55" t="str">
        <f t="shared" si="17"/>
        <v/>
      </c>
    </row>
    <row r="196" spans="2:30" ht="15" customHeight="1" x14ac:dyDescent="0.2">
      <c r="B196" s="56" t="str">
        <f t="shared" si="12"/>
        <v/>
      </c>
      <c r="C196" s="57" t="str">
        <f>IFERROR(VLOOKUP(B196,Conciliação!C199:L1194,2,0),"")</f>
        <v/>
      </c>
      <c r="D196" s="52" t="str">
        <f t="shared" si="13"/>
        <v/>
      </c>
      <c r="E196" s="52" t="str">
        <f>IFERROR(VLOOKUP(B196,Conciliação!C199:L1194,4,0),"")</f>
        <v/>
      </c>
      <c r="F196" s="52" t="str">
        <f>IFERROR(VLOOKUP(B196,Conciliação!C199:L1194,5,0),"")</f>
        <v/>
      </c>
      <c r="G196" s="52" t="str">
        <f>IFERROR(VLOOKUP(B196,Conciliação!C199:L1194,6,0),"")</f>
        <v/>
      </c>
      <c r="H196" s="56" t="str">
        <f>IFERROR(VLOOKUP(B196,Conciliação!C199:L1194,7,0),"")</f>
        <v/>
      </c>
      <c r="I196" s="58" t="str">
        <f>IFERROR(VLOOKUP(B196,Conciliação!C199:L1194,8,0),"")</f>
        <v/>
      </c>
      <c r="J196" s="56" t="str">
        <f>IFERROR(VLOOKUP(B196,Conciliação!C199:L1194,9,0),"")</f>
        <v/>
      </c>
      <c r="K196" s="56" t="str">
        <f>IFERROR(VLOOKUP(B196,Conciliação!C199:L1194,10,0),"")</f>
        <v/>
      </c>
      <c r="R196" s="55" t="str">
        <f>IF(Conciliação!E199='Filtro (Conta)'!$C$2,$C$2,"x")</f>
        <v>x</v>
      </c>
      <c r="S196" s="55" t="str">
        <f>IF(R196="x","x",MAX($S$4:S195)+1)</f>
        <v>x</v>
      </c>
      <c r="T196" s="55">
        <v>192</v>
      </c>
      <c r="U196" s="55" t="str">
        <f t="shared" si="14"/>
        <v/>
      </c>
      <c r="V196" s="55" t="str">
        <f t="shared" si="15"/>
        <v/>
      </c>
      <c r="W196" s="45">
        <f>IF(Conciliação!E199='Filtro (Conta)'!R196,1,0)</f>
        <v>0</v>
      </c>
      <c r="X196" s="45">
        <f>W196+Conciliação!A199</f>
        <v>192</v>
      </c>
      <c r="Y196" s="45">
        <v>192</v>
      </c>
      <c r="Z196" s="55" t="str">
        <f>IF(X196=Y196,"",Conciliação!C199)</f>
        <v/>
      </c>
      <c r="AA196" s="55">
        <f>IF(Z196="x","x",MAX($S$4:AA195)+1)</f>
        <v>200</v>
      </c>
      <c r="AB196" s="55">
        <v>192</v>
      </c>
      <c r="AC196" s="55" t="str">
        <f t="shared" si="16"/>
        <v/>
      </c>
      <c r="AD196" s="55" t="str">
        <f t="shared" si="17"/>
        <v/>
      </c>
    </row>
    <row r="197" spans="2:30" ht="15" customHeight="1" x14ac:dyDescent="0.2">
      <c r="B197" s="56" t="str">
        <f t="shared" ref="B197:B260" si="18">(AD197)</f>
        <v/>
      </c>
      <c r="C197" s="57" t="str">
        <f>IFERROR(VLOOKUP(B197,Conciliação!C200:L1195,2,0),"")</f>
        <v/>
      </c>
      <c r="D197" s="52" t="str">
        <f t="shared" ref="D197:D260" si="19">(V197)</f>
        <v/>
      </c>
      <c r="E197" s="52" t="str">
        <f>IFERROR(VLOOKUP(B197,Conciliação!C200:L1195,4,0),"")</f>
        <v/>
      </c>
      <c r="F197" s="52" t="str">
        <f>IFERROR(VLOOKUP(B197,Conciliação!C200:L1195,5,0),"")</f>
        <v/>
      </c>
      <c r="G197" s="52" t="str">
        <f>IFERROR(VLOOKUP(B197,Conciliação!C200:L1195,6,0),"")</f>
        <v/>
      </c>
      <c r="H197" s="56" t="str">
        <f>IFERROR(VLOOKUP(B197,Conciliação!C200:L1195,7,0),"")</f>
        <v/>
      </c>
      <c r="I197" s="58" t="str">
        <f>IFERROR(VLOOKUP(B197,Conciliação!C200:L1195,8,0),"")</f>
        <v/>
      </c>
      <c r="J197" s="56" t="str">
        <f>IFERROR(VLOOKUP(B197,Conciliação!C200:L1195,9,0),"")</f>
        <v/>
      </c>
      <c r="K197" s="56" t="str">
        <f>IFERROR(VLOOKUP(B197,Conciliação!C200:L1195,10,0),"")</f>
        <v/>
      </c>
      <c r="R197" s="55" t="str">
        <f>IF(Conciliação!E200='Filtro (Conta)'!$C$2,$C$2,"x")</f>
        <v>x</v>
      </c>
      <c r="S197" s="55" t="str">
        <f>IF(R197="x","x",MAX($S$4:S196)+1)</f>
        <v>x</v>
      </c>
      <c r="T197" s="55">
        <v>193</v>
      </c>
      <c r="U197" s="55" t="str">
        <f t="shared" ref="U197:U260" si="20">IFERROR(MATCH(T197,$S$5:$S$1001,0),"")</f>
        <v/>
      </c>
      <c r="V197" s="55" t="str">
        <f t="shared" ref="V197:V260" si="21">IFERROR(INDEX(R$5:R$1048576,U197),"")</f>
        <v/>
      </c>
      <c r="W197" s="45">
        <f>IF(Conciliação!E200='Filtro (Conta)'!R197,1,0)</f>
        <v>0</v>
      </c>
      <c r="X197" s="45">
        <f>W197+Conciliação!A200</f>
        <v>193</v>
      </c>
      <c r="Y197" s="45">
        <v>193</v>
      </c>
      <c r="Z197" s="55" t="str">
        <f>IF(X197=Y197,"",Conciliação!C200)</f>
        <v/>
      </c>
      <c r="AA197" s="55">
        <f>IF(Z197="x","x",MAX($S$4:AA196)+1)</f>
        <v>201</v>
      </c>
      <c r="AB197" s="55">
        <v>193</v>
      </c>
      <c r="AC197" s="55" t="str">
        <f t="shared" ref="AC197:AC260" si="22">IFERROR(MATCH(AB197,$S$5:$S$1001,0),"")</f>
        <v/>
      </c>
      <c r="AD197" s="55" t="str">
        <f t="shared" ref="AD197:AD260" si="23">IFERROR(INDEX(Z$5:Z$1048576,AC197),"")</f>
        <v/>
      </c>
    </row>
    <row r="198" spans="2:30" ht="15" customHeight="1" x14ac:dyDescent="0.2">
      <c r="B198" s="56" t="str">
        <f t="shared" si="18"/>
        <v/>
      </c>
      <c r="C198" s="57" t="str">
        <f>IFERROR(VLOOKUP(B198,Conciliação!C201:L1196,2,0),"")</f>
        <v/>
      </c>
      <c r="D198" s="52" t="str">
        <f t="shared" si="19"/>
        <v/>
      </c>
      <c r="E198" s="52" t="str">
        <f>IFERROR(VLOOKUP(B198,Conciliação!C201:L1196,4,0),"")</f>
        <v/>
      </c>
      <c r="F198" s="52" t="str">
        <f>IFERROR(VLOOKUP(B198,Conciliação!C201:L1196,5,0),"")</f>
        <v/>
      </c>
      <c r="G198" s="52" t="str">
        <f>IFERROR(VLOOKUP(B198,Conciliação!C201:L1196,6,0),"")</f>
        <v/>
      </c>
      <c r="H198" s="56" t="str">
        <f>IFERROR(VLOOKUP(B198,Conciliação!C201:L1196,7,0),"")</f>
        <v/>
      </c>
      <c r="I198" s="58" t="str">
        <f>IFERROR(VLOOKUP(B198,Conciliação!C201:L1196,8,0),"")</f>
        <v/>
      </c>
      <c r="J198" s="56" t="str">
        <f>IFERROR(VLOOKUP(B198,Conciliação!C201:L1196,9,0),"")</f>
        <v/>
      </c>
      <c r="K198" s="56" t="str">
        <f>IFERROR(VLOOKUP(B198,Conciliação!C201:L1196,10,0),"")</f>
        <v/>
      </c>
      <c r="R198" s="55" t="str">
        <f>IF(Conciliação!E201='Filtro (Conta)'!$C$2,$C$2,"x")</f>
        <v>x</v>
      </c>
      <c r="S198" s="55" t="str">
        <f>IF(R198="x","x",MAX($S$4:S197)+1)</f>
        <v>x</v>
      </c>
      <c r="T198" s="55">
        <v>194</v>
      </c>
      <c r="U198" s="55" t="str">
        <f t="shared" si="20"/>
        <v/>
      </c>
      <c r="V198" s="55" t="str">
        <f t="shared" si="21"/>
        <v/>
      </c>
      <c r="W198" s="45">
        <f>IF(Conciliação!E201='Filtro (Conta)'!R198,1,0)</f>
        <v>0</v>
      </c>
      <c r="X198" s="45">
        <f>W198+Conciliação!A201</f>
        <v>194</v>
      </c>
      <c r="Y198" s="45">
        <v>194</v>
      </c>
      <c r="Z198" s="55" t="str">
        <f>IF(X198=Y198,"",Conciliação!C201)</f>
        <v/>
      </c>
      <c r="AA198" s="55">
        <f>IF(Z198="x","x",MAX($S$4:AA197)+1)</f>
        <v>202</v>
      </c>
      <c r="AB198" s="55">
        <v>194</v>
      </c>
      <c r="AC198" s="55" t="str">
        <f t="shared" si="22"/>
        <v/>
      </c>
      <c r="AD198" s="55" t="str">
        <f t="shared" si="23"/>
        <v/>
      </c>
    </row>
    <row r="199" spans="2:30" ht="15" customHeight="1" x14ac:dyDescent="0.2">
      <c r="B199" s="56" t="str">
        <f t="shared" si="18"/>
        <v/>
      </c>
      <c r="C199" s="57" t="str">
        <f>IFERROR(VLOOKUP(B199,Conciliação!C202:L1197,2,0),"")</f>
        <v/>
      </c>
      <c r="D199" s="52" t="str">
        <f t="shared" si="19"/>
        <v/>
      </c>
      <c r="E199" s="52" t="str">
        <f>IFERROR(VLOOKUP(B199,Conciliação!C202:L1197,4,0),"")</f>
        <v/>
      </c>
      <c r="F199" s="52" t="str">
        <f>IFERROR(VLOOKUP(B199,Conciliação!C202:L1197,5,0),"")</f>
        <v/>
      </c>
      <c r="G199" s="52" t="str">
        <f>IFERROR(VLOOKUP(B199,Conciliação!C202:L1197,6,0),"")</f>
        <v/>
      </c>
      <c r="H199" s="56" t="str">
        <f>IFERROR(VLOOKUP(B199,Conciliação!C202:L1197,7,0),"")</f>
        <v/>
      </c>
      <c r="I199" s="58" t="str">
        <f>IFERROR(VLOOKUP(B199,Conciliação!C202:L1197,8,0),"")</f>
        <v/>
      </c>
      <c r="J199" s="56" t="str">
        <f>IFERROR(VLOOKUP(B199,Conciliação!C202:L1197,9,0),"")</f>
        <v/>
      </c>
      <c r="K199" s="56" t="str">
        <f>IFERROR(VLOOKUP(B199,Conciliação!C202:L1197,10,0),"")</f>
        <v/>
      </c>
      <c r="R199" s="55" t="str">
        <f>IF(Conciliação!E202='Filtro (Conta)'!$C$2,$C$2,"x")</f>
        <v>x</v>
      </c>
      <c r="S199" s="55" t="str">
        <f>IF(R199="x","x",MAX($S$4:S198)+1)</f>
        <v>x</v>
      </c>
      <c r="T199" s="55">
        <v>195</v>
      </c>
      <c r="U199" s="55" t="str">
        <f t="shared" si="20"/>
        <v/>
      </c>
      <c r="V199" s="55" t="str">
        <f t="shared" si="21"/>
        <v/>
      </c>
      <c r="W199" s="45">
        <f>IF(Conciliação!E202='Filtro (Conta)'!R199,1,0)</f>
        <v>0</v>
      </c>
      <c r="X199" s="45">
        <f>W199+Conciliação!A202</f>
        <v>195</v>
      </c>
      <c r="Y199" s="45">
        <v>195</v>
      </c>
      <c r="Z199" s="55" t="str">
        <f>IF(X199=Y199,"",Conciliação!C202)</f>
        <v/>
      </c>
      <c r="AA199" s="55">
        <f>IF(Z199="x","x",MAX($S$4:AA198)+1)</f>
        <v>203</v>
      </c>
      <c r="AB199" s="55">
        <v>195</v>
      </c>
      <c r="AC199" s="55" t="str">
        <f t="shared" si="22"/>
        <v/>
      </c>
      <c r="AD199" s="55" t="str">
        <f t="shared" si="23"/>
        <v/>
      </c>
    </row>
    <row r="200" spans="2:30" ht="15" customHeight="1" x14ac:dyDescent="0.2">
      <c r="B200" s="56" t="str">
        <f t="shared" si="18"/>
        <v/>
      </c>
      <c r="C200" s="57" t="str">
        <f>IFERROR(VLOOKUP(B200,Conciliação!C203:L1198,2,0),"")</f>
        <v/>
      </c>
      <c r="D200" s="52" t="str">
        <f t="shared" si="19"/>
        <v/>
      </c>
      <c r="E200" s="52" t="str">
        <f>IFERROR(VLOOKUP(B200,Conciliação!C203:L1198,4,0),"")</f>
        <v/>
      </c>
      <c r="F200" s="52" t="str">
        <f>IFERROR(VLOOKUP(B200,Conciliação!C203:L1198,5,0),"")</f>
        <v/>
      </c>
      <c r="G200" s="52" t="str">
        <f>IFERROR(VLOOKUP(B200,Conciliação!C203:L1198,6,0),"")</f>
        <v/>
      </c>
      <c r="H200" s="56" t="str">
        <f>IFERROR(VLOOKUP(B200,Conciliação!C203:L1198,7,0),"")</f>
        <v/>
      </c>
      <c r="I200" s="58" t="str">
        <f>IFERROR(VLOOKUP(B200,Conciliação!C203:L1198,8,0),"")</f>
        <v/>
      </c>
      <c r="J200" s="56" t="str">
        <f>IFERROR(VLOOKUP(B200,Conciliação!C203:L1198,9,0),"")</f>
        <v/>
      </c>
      <c r="K200" s="56" t="str">
        <f>IFERROR(VLOOKUP(B200,Conciliação!C203:L1198,10,0),"")</f>
        <v/>
      </c>
      <c r="R200" s="55" t="str">
        <f>IF(Conciliação!E203='Filtro (Conta)'!$C$2,$C$2,"x")</f>
        <v>x</v>
      </c>
      <c r="S200" s="55" t="str">
        <f>IF(R200="x","x",MAX($S$4:S199)+1)</f>
        <v>x</v>
      </c>
      <c r="T200" s="55">
        <v>196</v>
      </c>
      <c r="U200" s="55" t="str">
        <f t="shared" si="20"/>
        <v/>
      </c>
      <c r="V200" s="55" t="str">
        <f t="shared" si="21"/>
        <v/>
      </c>
      <c r="W200" s="45">
        <f>IF(Conciliação!E203='Filtro (Conta)'!R200,1,0)</f>
        <v>0</v>
      </c>
      <c r="X200" s="45">
        <f>W200+Conciliação!A203</f>
        <v>196</v>
      </c>
      <c r="Y200" s="45">
        <v>196</v>
      </c>
      <c r="Z200" s="55" t="str">
        <f>IF(X200=Y200,"",Conciliação!C203)</f>
        <v/>
      </c>
      <c r="AA200" s="55">
        <f>IF(Z200="x","x",MAX($S$4:AA199)+1)</f>
        <v>204</v>
      </c>
      <c r="AB200" s="55">
        <v>196</v>
      </c>
      <c r="AC200" s="55" t="str">
        <f t="shared" si="22"/>
        <v/>
      </c>
      <c r="AD200" s="55" t="str">
        <f t="shared" si="23"/>
        <v/>
      </c>
    </row>
    <row r="201" spans="2:30" ht="15" customHeight="1" x14ac:dyDescent="0.2">
      <c r="B201" s="56" t="str">
        <f t="shared" si="18"/>
        <v/>
      </c>
      <c r="C201" s="57" t="str">
        <f>IFERROR(VLOOKUP(B201,Conciliação!C204:L1199,2,0),"")</f>
        <v/>
      </c>
      <c r="D201" s="52" t="str">
        <f t="shared" si="19"/>
        <v/>
      </c>
      <c r="E201" s="52" t="str">
        <f>IFERROR(VLOOKUP(B201,Conciliação!C204:L1199,4,0),"")</f>
        <v/>
      </c>
      <c r="F201" s="52" t="str">
        <f>IFERROR(VLOOKUP(B201,Conciliação!C204:L1199,5,0),"")</f>
        <v/>
      </c>
      <c r="G201" s="52" t="str">
        <f>IFERROR(VLOOKUP(B201,Conciliação!C204:L1199,6,0),"")</f>
        <v/>
      </c>
      <c r="H201" s="56" t="str">
        <f>IFERROR(VLOOKUP(B201,Conciliação!C204:L1199,7,0),"")</f>
        <v/>
      </c>
      <c r="I201" s="58" t="str">
        <f>IFERROR(VLOOKUP(B201,Conciliação!C204:L1199,8,0),"")</f>
        <v/>
      </c>
      <c r="J201" s="56" t="str">
        <f>IFERROR(VLOOKUP(B201,Conciliação!C204:L1199,9,0),"")</f>
        <v/>
      </c>
      <c r="K201" s="56" t="str">
        <f>IFERROR(VLOOKUP(B201,Conciliação!C204:L1199,10,0),"")</f>
        <v/>
      </c>
      <c r="R201" s="55" t="str">
        <f>IF(Conciliação!E204='Filtro (Conta)'!$C$2,$C$2,"x")</f>
        <v>x</v>
      </c>
      <c r="S201" s="55" t="str">
        <f>IF(R201="x","x",MAX($S$4:S200)+1)</f>
        <v>x</v>
      </c>
      <c r="T201" s="55">
        <v>197</v>
      </c>
      <c r="U201" s="55" t="str">
        <f t="shared" si="20"/>
        <v/>
      </c>
      <c r="V201" s="55" t="str">
        <f t="shared" si="21"/>
        <v/>
      </c>
      <c r="W201" s="45">
        <f>IF(Conciliação!E204='Filtro (Conta)'!R201,1,0)</f>
        <v>0</v>
      </c>
      <c r="X201" s="45">
        <f>W201+Conciliação!A204</f>
        <v>197</v>
      </c>
      <c r="Y201" s="45">
        <v>197</v>
      </c>
      <c r="Z201" s="55" t="str">
        <f>IF(X201=Y201,"",Conciliação!C204)</f>
        <v/>
      </c>
      <c r="AA201" s="55">
        <f>IF(Z201="x","x",MAX($S$4:AA200)+1)</f>
        <v>205</v>
      </c>
      <c r="AB201" s="55">
        <v>197</v>
      </c>
      <c r="AC201" s="55" t="str">
        <f t="shared" si="22"/>
        <v/>
      </c>
      <c r="AD201" s="55" t="str">
        <f t="shared" si="23"/>
        <v/>
      </c>
    </row>
    <row r="202" spans="2:30" ht="15" customHeight="1" x14ac:dyDescent="0.2">
      <c r="B202" s="56" t="str">
        <f t="shared" si="18"/>
        <v/>
      </c>
      <c r="C202" s="57" t="str">
        <f>IFERROR(VLOOKUP(B202,Conciliação!C205:L1200,2,0),"")</f>
        <v/>
      </c>
      <c r="D202" s="52" t="str">
        <f t="shared" si="19"/>
        <v/>
      </c>
      <c r="E202" s="52" t="str">
        <f>IFERROR(VLOOKUP(B202,Conciliação!C205:L1200,4,0),"")</f>
        <v/>
      </c>
      <c r="F202" s="52" t="str">
        <f>IFERROR(VLOOKUP(B202,Conciliação!C205:L1200,5,0),"")</f>
        <v/>
      </c>
      <c r="G202" s="52" t="str">
        <f>IFERROR(VLOOKUP(B202,Conciliação!C205:L1200,6,0),"")</f>
        <v/>
      </c>
      <c r="H202" s="56" t="str">
        <f>IFERROR(VLOOKUP(B202,Conciliação!C205:L1200,7,0),"")</f>
        <v/>
      </c>
      <c r="I202" s="58" t="str">
        <f>IFERROR(VLOOKUP(B202,Conciliação!C205:L1200,8,0),"")</f>
        <v/>
      </c>
      <c r="J202" s="56" t="str">
        <f>IFERROR(VLOOKUP(B202,Conciliação!C205:L1200,9,0),"")</f>
        <v/>
      </c>
      <c r="K202" s="56" t="str">
        <f>IFERROR(VLOOKUP(B202,Conciliação!C205:L1200,10,0),"")</f>
        <v/>
      </c>
      <c r="R202" s="55" t="str">
        <f>IF(Conciliação!E205='Filtro (Conta)'!$C$2,$C$2,"x")</f>
        <v>x</v>
      </c>
      <c r="S202" s="55" t="str">
        <f>IF(R202="x","x",MAX($S$4:S201)+1)</f>
        <v>x</v>
      </c>
      <c r="T202" s="55">
        <v>198</v>
      </c>
      <c r="U202" s="55" t="str">
        <f t="shared" si="20"/>
        <v/>
      </c>
      <c r="V202" s="55" t="str">
        <f t="shared" si="21"/>
        <v/>
      </c>
      <c r="W202" s="45">
        <f>IF(Conciliação!E205='Filtro (Conta)'!R202,1,0)</f>
        <v>0</v>
      </c>
      <c r="X202" s="45">
        <f>W202+Conciliação!A205</f>
        <v>198</v>
      </c>
      <c r="Y202" s="45">
        <v>198</v>
      </c>
      <c r="Z202" s="55" t="str">
        <f>IF(X202=Y202,"",Conciliação!C205)</f>
        <v/>
      </c>
      <c r="AA202" s="55">
        <f>IF(Z202="x","x",MAX($S$4:AA201)+1)</f>
        <v>206</v>
      </c>
      <c r="AB202" s="55">
        <v>198</v>
      </c>
      <c r="AC202" s="55" t="str">
        <f t="shared" si="22"/>
        <v/>
      </c>
      <c r="AD202" s="55" t="str">
        <f t="shared" si="23"/>
        <v/>
      </c>
    </row>
    <row r="203" spans="2:30" ht="15" customHeight="1" x14ac:dyDescent="0.2">
      <c r="B203" s="56" t="str">
        <f t="shared" si="18"/>
        <v/>
      </c>
      <c r="C203" s="57" t="str">
        <f>IFERROR(VLOOKUP(B203,Conciliação!C206:L1201,2,0),"")</f>
        <v/>
      </c>
      <c r="D203" s="52" t="str">
        <f t="shared" si="19"/>
        <v/>
      </c>
      <c r="E203" s="52" t="str">
        <f>IFERROR(VLOOKUP(B203,Conciliação!C206:L1201,4,0),"")</f>
        <v/>
      </c>
      <c r="F203" s="52" t="str">
        <f>IFERROR(VLOOKUP(B203,Conciliação!C206:L1201,5,0),"")</f>
        <v/>
      </c>
      <c r="G203" s="52" t="str">
        <f>IFERROR(VLOOKUP(B203,Conciliação!C206:L1201,6,0),"")</f>
        <v/>
      </c>
      <c r="H203" s="56" t="str">
        <f>IFERROR(VLOOKUP(B203,Conciliação!C206:L1201,7,0),"")</f>
        <v/>
      </c>
      <c r="I203" s="58" t="str">
        <f>IFERROR(VLOOKUP(B203,Conciliação!C206:L1201,8,0),"")</f>
        <v/>
      </c>
      <c r="J203" s="56" t="str">
        <f>IFERROR(VLOOKUP(B203,Conciliação!C206:L1201,9,0),"")</f>
        <v/>
      </c>
      <c r="K203" s="56" t="str">
        <f>IFERROR(VLOOKUP(B203,Conciliação!C206:L1201,10,0),"")</f>
        <v/>
      </c>
      <c r="R203" s="55" t="str">
        <f>IF(Conciliação!E206='Filtro (Conta)'!$C$2,$C$2,"x")</f>
        <v>x</v>
      </c>
      <c r="S203" s="55" t="str">
        <f>IF(R203="x","x",MAX($S$4:S202)+1)</f>
        <v>x</v>
      </c>
      <c r="T203" s="55">
        <v>199</v>
      </c>
      <c r="U203" s="55" t="str">
        <f t="shared" si="20"/>
        <v/>
      </c>
      <c r="V203" s="55" t="str">
        <f t="shared" si="21"/>
        <v/>
      </c>
      <c r="W203" s="45">
        <f>IF(Conciliação!E206='Filtro (Conta)'!R203,1,0)</f>
        <v>0</v>
      </c>
      <c r="X203" s="45">
        <f>W203+Conciliação!A206</f>
        <v>199</v>
      </c>
      <c r="Y203" s="45">
        <v>199</v>
      </c>
      <c r="Z203" s="55" t="str">
        <f>IF(X203=Y203,"",Conciliação!C206)</f>
        <v/>
      </c>
      <c r="AA203" s="55">
        <f>IF(Z203="x","x",MAX($S$4:AA202)+1)</f>
        <v>207</v>
      </c>
      <c r="AB203" s="55">
        <v>199</v>
      </c>
      <c r="AC203" s="55" t="str">
        <f t="shared" si="22"/>
        <v/>
      </c>
      <c r="AD203" s="55" t="str">
        <f t="shared" si="23"/>
        <v/>
      </c>
    </row>
    <row r="204" spans="2:30" ht="15" customHeight="1" x14ac:dyDescent="0.2">
      <c r="B204" s="56" t="str">
        <f t="shared" si="18"/>
        <v/>
      </c>
      <c r="C204" s="57" t="str">
        <f>IFERROR(VLOOKUP(B204,Conciliação!C207:L1202,2,0),"")</f>
        <v/>
      </c>
      <c r="D204" s="52" t="str">
        <f t="shared" si="19"/>
        <v/>
      </c>
      <c r="E204" s="52" t="str">
        <f>IFERROR(VLOOKUP(B204,Conciliação!C207:L1202,4,0),"")</f>
        <v/>
      </c>
      <c r="F204" s="52" t="str">
        <f>IFERROR(VLOOKUP(B204,Conciliação!C207:L1202,5,0),"")</f>
        <v/>
      </c>
      <c r="G204" s="52" t="str">
        <f>IFERROR(VLOOKUP(B204,Conciliação!C207:L1202,6,0),"")</f>
        <v/>
      </c>
      <c r="H204" s="56" t="str">
        <f>IFERROR(VLOOKUP(B204,Conciliação!C207:L1202,7,0),"")</f>
        <v/>
      </c>
      <c r="I204" s="58" t="str">
        <f>IFERROR(VLOOKUP(B204,Conciliação!C207:L1202,8,0),"")</f>
        <v/>
      </c>
      <c r="J204" s="56" t="str">
        <f>IFERROR(VLOOKUP(B204,Conciliação!C207:L1202,9,0),"")</f>
        <v/>
      </c>
      <c r="K204" s="56" t="str">
        <f>IFERROR(VLOOKUP(B204,Conciliação!C207:L1202,10,0),"")</f>
        <v/>
      </c>
      <c r="R204" s="55" t="str">
        <f>IF(Conciliação!E207='Filtro (Conta)'!$C$2,$C$2,"x")</f>
        <v>x</v>
      </c>
      <c r="S204" s="55" t="str">
        <f>IF(R204="x","x",MAX($S$4:S203)+1)</f>
        <v>x</v>
      </c>
      <c r="T204" s="55">
        <v>200</v>
      </c>
      <c r="U204" s="55" t="str">
        <f t="shared" si="20"/>
        <v/>
      </c>
      <c r="V204" s="55" t="str">
        <f t="shared" si="21"/>
        <v/>
      </c>
      <c r="W204" s="45">
        <f>IF(Conciliação!E207='Filtro (Conta)'!R204,1,0)</f>
        <v>0</v>
      </c>
      <c r="X204" s="45">
        <f>W204+Conciliação!A207</f>
        <v>200</v>
      </c>
      <c r="Y204" s="45">
        <v>200</v>
      </c>
      <c r="Z204" s="55" t="str">
        <f>IF(X204=Y204,"",Conciliação!C207)</f>
        <v/>
      </c>
      <c r="AA204" s="55">
        <f>IF(Z204="x","x",MAX($S$4:AA203)+1)</f>
        <v>208</v>
      </c>
      <c r="AB204" s="55">
        <v>200</v>
      </c>
      <c r="AC204" s="55" t="str">
        <f t="shared" si="22"/>
        <v/>
      </c>
      <c r="AD204" s="55" t="str">
        <f t="shared" si="23"/>
        <v/>
      </c>
    </row>
    <row r="205" spans="2:30" ht="15" customHeight="1" x14ac:dyDescent="0.2">
      <c r="B205" s="56" t="str">
        <f t="shared" si="18"/>
        <v/>
      </c>
      <c r="C205" s="57" t="str">
        <f>IFERROR(VLOOKUP(B205,Conciliação!C208:L1203,2,0),"")</f>
        <v/>
      </c>
      <c r="D205" s="52" t="str">
        <f t="shared" si="19"/>
        <v/>
      </c>
      <c r="E205" s="52" t="str">
        <f>IFERROR(VLOOKUP(B205,Conciliação!C208:L1203,4,0),"")</f>
        <v/>
      </c>
      <c r="F205" s="52" t="str">
        <f>IFERROR(VLOOKUP(B205,Conciliação!C208:L1203,5,0),"")</f>
        <v/>
      </c>
      <c r="G205" s="52" t="str">
        <f>IFERROR(VLOOKUP(B205,Conciliação!C208:L1203,6,0),"")</f>
        <v/>
      </c>
      <c r="H205" s="56" t="str">
        <f>IFERROR(VLOOKUP(B205,Conciliação!C208:L1203,7,0),"")</f>
        <v/>
      </c>
      <c r="I205" s="58" t="str">
        <f>IFERROR(VLOOKUP(B205,Conciliação!C208:L1203,8,0),"")</f>
        <v/>
      </c>
      <c r="J205" s="56" t="str">
        <f>IFERROR(VLOOKUP(B205,Conciliação!C208:L1203,9,0),"")</f>
        <v/>
      </c>
      <c r="K205" s="56" t="str">
        <f>IFERROR(VLOOKUP(B205,Conciliação!C208:L1203,10,0),"")</f>
        <v/>
      </c>
      <c r="R205" s="55" t="str">
        <f>IF(Conciliação!E208='Filtro (Conta)'!$C$2,$C$2,"x")</f>
        <v>x</v>
      </c>
      <c r="S205" s="55" t="str">
        <f>IF(R205="x","x",MAX($S$4:S204)+1)</f>
        <v>x</v>
      </c>
      <c r="T205" s="55">
        <v>201</v>
      </c>
      <c r="U205" s="55" t="str">
        <f t="shared" si="20"/>
        <v/>
      </c>
      <c r="V205" s="55" t="str">
        <f t="shared" si="21"/>
        <v/>
      </c>
      <c r="W205" s="45">
        <f>IF(Conciliação!E208='Filtro (Conta)'!R205,1,0)</f>
        <v>0</v>
      </c>
      <c r="X205" s="45">
        <f>W205+Conciliação!A208</f>
        <v>201</v>
      </c>
      <c r="Y205" s="45">
        <v>201</v>
      </c>
      <c r="Z205" s="55" t="str">
        <f>IF(X205=Y205,"",Conciliação!C208)</f>
        <v/>
      </c>
      <c r="AA205" s="55">
        <f>IF(Z205="x","x",MAX($S$4:AA204)+1)</f>
        <v>209</v>
      </c>
      <c r="AB205" s="55">
        <v>201</v>
      </c>
      <c r="AC205" s="55" t="str">
        <f t="shared" si="22"/>
        <v/>
      </c>
      <c r="AD205" s="55" t="str">
        <f t="shared" si="23"/>
        <v/>
      </c>
    </row>
    <row r="206" spans="2:30" ht="15" customHeight="1" x14ac:dyDescent="0.2">
      <c r="B206" s="56" t="str">
        <f t="shared" si="18"/>
        <v/>
      </c>
      <c r="C206" s="57" t="str">
        <f>IFERROR(VLOOKUP(B206,Conciliação!C209:L1204,2,0),"")</f>
        <v/>
      </c>
      <c r="D206" s="52" t="str">
        <f t="shared" si="19"/>
        <v/>
      </c>
      <c r="E206" s="52" t="str">
        <f>IFERROR(VLOOKUP(B206,Conciliação!C209:L1204,4,0),"")</f>
        <v/>
      </c>
      <c r="F206" s="52" t="str">
        <f>IFERROR(VLOOKUP(B206,Conciliação!C209:L1204,5,0),"")</f>
        <v/>
      </c>
      <c r="G206" s="52" t="str">
        <f>IFERROR(VLOOKUP(B206,Conciliação!C209:L1204,6,0),"")</f>
        <v/>
      </c>
      <c r="H206" s="56" t="str">
        <f>IFERROR(VLOOKUP(B206,Conciliação!C209:L1204,7,0),"")</f>
        <v/>
      </c>
      <c r="I206" s="58" t="str">
        <f>IFERROR(VLOOKUP(B206,Conciliação!C209:L1204,8,0),"")</f>
        <v/>
      </c>
      <c r="J206" s="56" t="str">
        <f>IFERROR(VLOOKUP(B206,Conciliação!C209:L1204,9,0),"")</f>
        <v/>
      </c>
      <c r="K206" s="56" t="str">
        <f>IFERROR(VLOOKUP(B206,Conciliação!C209:L1204,10,0),"")</f>
        <v/>
      </c>
      <c r="R206" s="55" t="str">
        <f>IF(Conciliação!E209='Filtro (Conta)'!$C$2,$C$2,"x")</f>
        <v>x</v>
      </c>
      <c r="S206" s="55" t="str">
        <f>IF(R206="x","x",MAX($S$4:S205)+1)</f>
        <v>x</v>
      </c>
      <c r="T206" s="55">
        <v>202</v>
      </c>
      <c r="U206" s="55" t="str">
        <f t="shared" si="20"/>
        <v/>
      </c>
      <c r="V206" s="55" t="str">
        <f t="shared" si="21"/>
        <v/>
      </c>
      <c r="W206" s="45">
        <f>IF(Conciliação!E209='Filtro (Conta)'!R206,1,0)</f>
        <v>0</v>
      </c>
      <c r="X206" s="45">
        <f>W206+Conciliação!A209</f>
        <v>202</v>
      </c>
      <c r="Y206" s="45">
        <v>202</v>
      </c>
      <c r="Z206" s="55" t="str">
        <f>IF(X206=Y206,"",Conciliação!C209)</f>
        <v/>
      </c>
      <c r="AA206" s="55">
        <f>IF(Z206="x","x",MAX($S$4:AA205)+1)</f>
        <v>210</v>
      </c>
      <c r="AB206" s="55">
        <v>202</v>
      </c>
      <c r="AC206" s="55" t="str">
        <f t="shared" si="22"/>
        <v/>
      </c>
      <c r="AD206" s="55" t="str">
        <f t="shared" si="23"/>
        <v/>
      </c>
    </row>
    <row r="207" spans="2:30" ht="15" customHeight="1" x14ac:dyDescent="0.2">
      <c r="B207" s="56" t="str">
        <f t="shared" si="18"/>
        <v/>
      </c>
      <c r="C207" s="57" t="str">
        <f>IFERROR(VLOOKUP(B207,Conciliação!C210:L1205,2,0),"")</f>
        <v/>
      </c>
      <c r="D207" s="52" t="str">
        <f t="shared" si="19"/>
        <v/>
      </c>
      <c r="E207" s="52" t="str">
        <f>IFERROR(VLOOKUP(B207,Conciliação!C210:L1205,4,0),"")</f>
        <v/>
      </c>
      <c r="F207" s="52" t="str">
        <f>IFERROR(VLOOKUP(B207,Conciliação!C210:L1205,5,0),"")</f>
        <v/>
      </c>
      <c r="G207" s="52" t="str">
        <f>IFERROR(VLOOKUP(B207,Conciliação!C210:L1205,6,0),"")</f>
        <v/>
      </c>
      <c r="H207" s="56" t="str">
        <f>IFERROR(VLOOKUP(B207,Conciliação!C210:L1205,7,0),"")</f>
        <v/>
      </c>
      <c r="I207" s="58" t="str">
        <f>IFERROR(VLOOKUP(B207,Conciliação!C210:L1205,8,0),"")</f>
        <v/>
      </c>
      <c r="J207" s="56" t="str">
        <f>IFERROR(VLOOKUP(B207,Conciliação!C210:L1205,9,0),"")</f>
        <v/>
      </c>
      <c r="K207" s="56" t="str">
        <f>IFERROR(VLOOKUP(B207,Conciliação!C210:L1205,10,0),"")</f>
        <v/>
      </c>
      <c r="R207" s="55" t="str">
        <f>IF(Conciliação!E210='Filtro (Conta)'!$C$2,$C$2,"x")</f>
        <v>x</v>
      </c>
      <c r="S207" s="55" t="str">
        <f>IF(R207="x","x",MAX($S$4:S206)+1)</f>
        <v>x</v>
      </c>
      <c r="T207" s="55">
        <v>203</v>
      </c>
      <c r="U207" s="55" t="str">
        <f t="shared" si="20"/>
        <v/>
      </c>
      <c r="V207" s="55" t="str">
        <f t="shared" si="21"/>
        <v/>
      </c>
      <c r="W207" s="45">
        <f>IF(Conciliação!E210='Filtro (Conta)'!R207,1,0)</f>
        <v>0</v>
      </c>
      <c r="X207" s="45">
        <f>W207+Conciliação!A210</f>
        <v>203</v>
      </c>
      <c r="Y207" s="45">
        <v>203</v>
      </c>
      <c r="Z207" s="55" t="str">
        <f>IF(X207=Y207,"",Conciliação!C210)</f>
        <v/>
      </c>
      <c r="AA207" s="55">
        <f>IF(Z207="x","x",MAX($S$4:AA206)+1)</f>
        <v>211</v>
      </c>
      <c r="AB207" s="55">
        <v>203</v>
      </c>
      <c r="AC207" s="55" t="str">
        <f t="shared" si="22"/>
        <v/>
      </c>
      <c r="AD207" s="55" t="str">
        <f t="shared" si="23"/>
        <v/>
      </c>
    </row>
    <row r="208" spans="2:30" ht="15" customHeight="1" x14ac:dyDescent="0.2">
      <c r="B208" s="56" t="str">
        <f t="shared" si="18"/>
        <v/>
      </c>
      <c r="C208" s="57" t="str">
        <f>IFERROR(VLOOKUP(B208,Conciliação!C211:L1206,2,0),"")</f>
        <v/>
      </c>
      <c r="D208" s="52" t="str">
        <f t="shared" si="19"/>
        <v/>
      </c>
      <c r="E208" s="52" t="str">
        <f>IFERROR(VLOOKUP(B208,Conciliação!C211:L1206,4,0),"")</f>
        <v/>
      </c>
      <c r="F208" s="52" t="str">
        <f>IFERROR(VLOOKUP(B208,Conciliação!C211:L1206,5,0),"")</f>
        <v/>
      </c>
      <c r="G208" s="52" t="str">
        <f>IFERROR(VLOOKUP(B208,Conciliação!C211:L1206,6,0),"")</f>
        <v/>
      </c>
      <c r="H208" s="56" t="str">
        <f>IFERROR(VLOOKUP(B208,Conciliação!C211:L1206,7,0),"")</f>
        <v/>
      </c>
      <c r="I208" s="58" t="str">
        <f>IFERROR(VLOOKUP(B208,Conciliação!C211:L1206,8,0),"")</f>
        <v/>
      </c>
      <c r="J208" s="56" t="str">
        <f>IFERROR(VLOOKUP(B208,Conciliação!C211:L1206,9,0),"")</f>
        <v/>
      </c>
      <c r="K208" s="56" t="str">
        <f>IFERROR(VLOOKUP(B208,Conciliação!C211:L1206,10,0),"")</f>
        <v/>
      </c>
      <c r="R208" s="55" t="str">
        <f>IF(Conciliação!E211='Filtro (Conta)'!$C$2,$C$2,"x")</f>
        <v>x</v>
      </c>
      <c r="S208" s="55" t="str">
        <f>IF(R208="x","x",MAX($S$4:S207)+1)</f>
        <v>x</v>
      </c>
      <c r="T208" s="55">
        <v>204</v>
      </c>
      <c r="U208" s="55" t="str">
        <f t="shared" si="20"/>
        <v/>
      </c>
      <c r="V208" s="55" t="str">
        <f t="shared" si="21"/>
        <v/>
      </c>
      <c r="W208" s="45">
        <f>IF(Conciliação!E211='Filtro (Conta)'!R208,1,0)</f>
        <v>0</v>
      </c>
      <c r="X208" s="45">
        <f>W208+Conciliação!A211</f>
        <v>204</v>
      </c>
      <c r="Y208" s="45">
        <v>204</v>
      </c>
      <c r="Z208" s="55" t="str">
        <f>IF(X208=Y208,"",Conciliação!C211)</f>
        <v/>
      </c>
      <c r="AA208" s="55">
        <f>IF(Z208="x","x",MAX($S$4:AA207)+1)</f>
        <v>212</v>
      </c>
      <c r="AB208" s="55">
        <v>204</v>
      </c>
      <c r="AC208" s="55" t="str">
        <f t="shared" si="22"/>
        <v/>
      </c>
      <c r="AD208" s="55" t="str">
        <f t="shared" si="23"/>
        <v/>
      </c>
    </row>
    <row r="209" spans="2:30" ht="15" customHeight="1" x14ac:dyDescent="0.2">
      <c r="B209" s="56" t="str">
        <f t="shared" si="18"/>
        <v/>
      </c>
      <c r="C209" s="57" t="str">
        <f>IFERROR(VLOOKUP(B209,Conciliação!C212:L1207,2,0),"")</f>
        <v/>
      </c>
      <c r="D209" s="52" t="str">
        <f t="shared" si="19"/>
        <v/>
      </c>
      <c r="E209" s="52" t="str">
        <f>IFERROR(VLOOKUP(B209,Conciliação!C212:L1207,4,0),"")</f>
        <v/>
      </c>
      <c r="F209" s="52" t="str">
        <f>IFERROR(VLOOKUP(B209,Conciliação!C212:L1207,5,0),"")</f>
        <v/>
      </c>
      <c r="G209" s="52" t="str">
        <f>IFERROR(VLOOKUP(B209,Conciliação!C212:L1207,6,0),"")</f>
        <v/>
      </c>
      <c r="H209" s="56" t="str">
        <f>IFERROR(VLOOKUP(B209,Conciliação!C212:L1207,7,0),"")</f>
        <v/>
      </c>
      <c r="I209" s="58" t="str">
        <f>IFERROR(VLOOKUP(B209,Conciliação!C212:L1207,8,0),"")</f>
        <v/>
      </c>
      <c r="J209" s="56" t="str">
        <f>IFERROR(VLOOKUP(B209,Conciliação!C212:L1207,9,0),"")</f>
        <v/>
      </c>
      <c r="K209" s="56" t="str">
        <f>IFERROR(VLOOKUP(B209,Conciliação!C212:L1207,10,0),"")</f>
        <v/>
      </c>
      <c r="R209" s="55" t="str">
        <f>IF(Conciliação!E212='Filtro (Conta)'!$C$2,$C$2,"x")</f>
        <v>x</v>
      </c>
      <c r="S209" s="55" t="str">
        <f>IF(R209="x","x",MAX($S$4:S208)+1)</f>
        <v>x</v>
      </c>
      <c r="T209" s="55">
        <v>205</v>
      </c>
      <c r="U209" s="55" t="str">
        <f t="shared" si="20"/>
        <v/>
      </c>
      <c r="V209" s="55" t="str">
        <f t="shared" si="21"/>
        <v/>
      </c>
      <c r="W209" s="45">
        <f>IF(Conciliação!E212='Filtro (Conta)'!R209,1,0)</f>
        <v>0</v>
      </c>
      <c r="X209" s="45">
        <f>W209+Conciliação!A212</f>
        <v>205</v>
      </c>
      <c r="Y209" s="45">
        <v>205</v>
      </c>
      <c r="Z209" s="55" t="str">
        <f>IF(X209=Y209,"",Conciliação!C212)</f>
        <v/>
      </c>
      <c r="AA209" s="55">
        <f>IF(Z209="x","x",MAX($S$4:AA208)+1)</f>
        <v>213</v>
      </c>
      <c r="AB209" s="55">
        <v>205</v>
      </c>
      <c r="AC209" s="55" t="str">
        <f t="shared" si="22"/>
        <v/>
      </c>
      <c r="AD209" s="55" t="str">
        <f t="shared" si="23"/>
        <v/>
      </c>
    </row>
    <row r="210" spans="2:30" ht="15" customHeight="1" x14ac:dyDescent="0.2">
      <c r="B210" s="56" t="str">
        <f t="shared" si="18"/>
        <v/>
      </c>
      <c r="C210" s="57" t="str">
        <f>IFERROR(VLOOKUP(B210,Conciliação!C213:L1208,2,0),"")</f>
        <v/>
      </c>
      <c r="D210" s="52" t="str">
        <f t="shared" si="19"/>
        <v/>
      </c>
      <c r="E210" s="52" t="str">
        <f>IFERROR(VLOOKUP(B210,Conciliação!C213:L1208,4,0),"")</f>
        <v/>
      </c>
      <c r="F210" s="52" t="str">
        <f>IFERROR(VLOOKUP(B210,Conciliação!C213:L1208,5,0),"")</f>
        <v/>
      </c>
      <c r="G210" s="52" t="str">
        <f>IFERROR(VLOOKUP(B210,Conciliação!C213:L1208,6,0),"")</f>
        <v/>
      </c>
      <c r="H210" s="56" t="str">
        <f>IFERROR(VLOOKUP(B210,Conciliação!C213:L1208,7,0),"")</f>
        <v/>
      </c>
      <c r="I210" s="58" t="str">
        <f>IFERROR(VLOOKUP(B210,Conciliação!C213:L1208,8,0),"")</f>
        <v/>
      </c>
      <c r="J210" s="56" t="str">
        <f>IFERROR(VLOOKUP(B210,Conciliação!C213:L1208,9,0),"")</f>
        <v/>
      </c>
      <c r="K210" s="56" t="str">
        <f>IFERROR(VLOOKUP(B210,Conciliação!C213:L1208,10,0),"")</f>
        <v/>
      </c>
      <c r="R210" s="55" t="str">
        <f>IF(Conciliação!E213='Filtro (Conta)'!$C$2,$C$2,"x")</f>
        <v>x</v>
      </c>
      <c r="S210" s="55" t="str">
        <f>IF(R210="x","x",MAX($S$4:S209)+1)</f>
        <v>x</v>
      </c>
      <c r="T210" s="55">
        <v>206</v>
      </c>
      <c r="U210" s="55" t="str">
        <f t="shared" si="20"/>
        <v/>
      </c>
      <c r="V210" s="55" t="str">
        <f t="shared" si="21"/>
        <v/>
      </c>
      <c r="W210" s="45">
        <f>IF(Conciliação!E213='Filtro (Conta)'!R210,1,0)</f>
        <v>0</v>
      </c>
      <c r="X210" s="45">
        <f>W210+Conciliação!A213</f>
        <v>206</v>
      </c>
      <c r="Y210" s="45">
        <v>206</v>
      </c>
      <c r="Z210" s="55" t="str">
        <f>IF(X210=Y210,"",Conciliação!C213)</f>
        <v/>
      </c>
      <c r="AA210" s="55">
        <f>IF(Z210="x","x",MAX($S$4:AA209)+1)</f>
        <v>214</v>
      </c>
      <c r="AB210" s="55">
        <v>206</v>
      </c>
      <c r="AC210" s="55" t="str">
        <f t="shared" si="22"/>
        <v/>
      </c>
      <c r="AD210" s="55" t="str">
        <f t="shared" si="23"/>
        <v/>
      </c>
    </row>
    <row r="211" spans="2:30" ht="15" customHeight="1" x14ac:dyDescent="0.2">
      <c r="B211" s="56" t="str">
        <f t="shared" si="18"/>
        <v/>
      </c>
      <c r="C211" s="57" t="str">
        <f>IFERROR(VLOOKUP(B211,Conciliação!C214:L1209,2,0),"")</f>
        <v/>
      </c>
      <c r="D211" s="52" t="str">
        <f t="shared" si="19"/>
        <v/>
      </c>
      <c r="E211" s="52" t="str">
        <f>IFERROR(VLOOKUP(B211,Conciliação!C214:L1209,4,0),"")</f>
        <v/>
      </c>
      <c r="F211" s="52" t="str">
        <f>IFERROR(VLOOKUP(B211,Conciliação!C214:L1209,5,0),"")</f>
        <v/>
      </c>
      <c r="G211" s="52" t="str">
        <f>IFERROR(VLOOKUP(B211,Conciliação!C214:L1209,6,0),"")</f>
        <v/>
      </c>
      <c r="H211" s="56" t="str">
        <f>IFERROR(VLOOKUP(B211,Conciliação!C214:L1209,7,0),"")</f>
        <v/>
      </c>
      <c r="I211" s="58" t="str">
        <f>IFERROR(VLOOKUP(B211,Conciliação!C214:L1209,8,0),"")</f>
        <v/>
      </c>
      <c r="J211" s="56" t="str">
        <f>IFERROR(VLOOKUP(B211,Conciliação!C214:L1209,9,0),"")</f>
        <v/>
      </c>
      <c r="K211" s="56" t="str">
        <f>IFERROR(VLOOKUP(B211,Conciliação!C214:L1209,10,0),"")</f>
        <v/>
      </c>
      <c r="R211" s="55" t="str">
        <f>IF(Conciliação!E214='Filtro (Conta)'!$C$2,$C$2,"x")</f>
        <v>x</v>
      </c>
      <c r="S211" s="55" t="str">
        <f>IF(R211="x","x",MAX($S$4:S210)+1)</f>
        <v>x</v>
      </c>
      <c r="T211" s="55">
        <v>207</v>
      </c>
      <c r="U211" s="55" t="str">
        <f t="shared" si="20"/>
        <v/>
      </c>
      <c r="V211" s="55" t="str">
        <f t="shared" si="21"/>
        <v/>
      </c>
      <c r="W211" s="45">
        <f>IF(Conciliação!E214='Filtro (Conta)'!R211,1,0)</f>
        <v>0</v>
      </c>
      <c r="X211" s="45">
        <f>W211+Conciliação!A214</f>
        <v>207</v>
      </c>
      <c r="Y211" s="45">
        <v>207</v>
      </c>
      <c r="Z211" s="55" t="str">
        <f>IF(X211=Y211,"",Conciliação!C214)</f>
        <v/>
      </c>
      <c r="AA211" s="55">
        <f>IF(Z211="x","x",MAX($S$4:AA210)+1)</f>
        <v>215</v>
      </c>
      <c r="AB211" s="55">
        <v>207</v>
      </c>
      <c r="AC211" s="55" t="str">
        <f t="shared" si="22"/>
        <v/>
      </c>
      <c r="AD211" s="55" t="str">
        <f t="shared" si="23"/>
        <v/>
      </c>
    </row>
    <row r="212" spans="2:30" ht="15" customHeight="1" x14ac:dyDescent="0.2">
      <c r="B212" s="56" t="str">
        <f t="shared" si="18"/>
        <v/>
      </c>
      <c r="C212" s="57" t="str">
        <f>IFERROR(VLOOKUP(B212,Conciliação!C215:L1210,2,0),"")</f>
        <v/>
      </c>
      <c r="D212" s="52" t="str">
        <f t="shared" si="19"/>
        <v/>
      </c>
      <c r="E212" s="52" t="str">
        <f>IFERROR(VLOOKUP(B212,Conciliação!C215:L1210,4,0),"")</f>
        <v/>
      </c>
      <c r="F212" s="52" t="str">
        <f>IFERROR(VLOOKUP(B212,Conciliação!C215:L1210,5,0),"")</f>
        <v/>
      </c>
      <c r="G212" s="52" t="str">
        <f>IFERROR(VLOOKUP(B212,Conciliação!C215:L1210,6,0),"")</f>
        <v/>
      </c>
      <c r="H212" s="56" t="str">
        <f>IFERROR(VLOOKUP(B212,Conciliação!C215:L1210,7,0),"")</f>
        <v/>
      </c>
      <c r="I212" s="58" t="str">
        <f>IFERROR(VLOOKUP(B212,Conciliação!C215:L1210,8,0),"")</f>
        <v/>
      </c>
      <c r="J212" s="56" t="str">
        <f>IFERROR(VLOOKUP(B212,Conciliação!C215:L1210,9,0),"")</f>
        <v/>
      </c>
      <c r="K212" s="56" t="str">
        <f>IFERROR(VLOOKUP(B212,Conciliação!C215:L1210,10,0),"")</f>
        <v/>
      </c>
      <c r="R212" s="55" t="str">
        <f>IF(Conciliação!E215='Filtro (Conta)'!$C$2,$C$2,"x")</f>
        <v>x</v>
      </c>
      <c r="S212" s="55" t="str">
        <f>IF(R212="x","x",MAX($S$4:S211)+1)</f>
        <v>x</v>
      </c>
      <c r="T212" s="55">
        <v>208</v>
      </c>
      <c r="U212" s="55" t="str">
        <f t="shared" si="20"/>
        <v/>
      </c>
      <c r="V212" s="55" t="str">
        <f t="shared" si="21"/>
        <v/>
      </c>
      <c r="W212" s="45">
        <f>IF(Conciliação!E215='Filtro (Conta)'!R212,1,0)</f>
        <v>0</v>
      </c>
      <c r="X212" s="45">
        <f>W212+Conciliação!A215</f>
        <v>208</v>
      </c>
      <c r="Y212" s="45">
        <v>208</v>
      </c>
      <c r="Z212" s="55" t="str">
        <f>IF(X212=Y212,"",Conciliação!C215)</f>
        <v/>
      </c>
      <c r="AA212" s="55">
        <f>IF(Z212="x","x",MAX($S$4:AA211)+1)</f>
        <v>216</v>
      </c>
      <c r="AB212" s="55">
        <v>208</v>
      </c>
      <c r="AC212" s="55" t="str">
        <f t="shared" si="22"/>
        <v/>
      </c>
      <c r="AD212" s="55" t="str">
        <f t="shared" si="23"/>
        <v/>
      </c>
    </row>
    <row r="213" spans="2:30" ht="15" customHeight="1" x14ac:dyDescent="0.2">
      <c r="B213" s="56" t="str">
        <f t="shared" si="18"/>
        <v/>
      </c>
      <c r="C213" s="57" t="str">
        <f>IFERROR(VLOOKUP(B213,Conciliação!C216:L1211,2,0),"")</f>
        <v/>
      </c>
      <c r="D213" s="52" t="str">
        <f t="shared" si="19"/>
        <v/>
      </c>
      <c r="E213" s="52" t="str">
        <f>IFERROR(VLOOKUP(B213,Conciliação!C216:L1211,4,0),"")</f>
        <v/>
      </c>
      <c r="F213" s="52" t="str">
        <f>IFERROR(VLOOKUP(B213,Conciliação!C216:L1211,5,0),"")</f>
        <v/>
      </c>
      <c r="G213" s="52" t="str">
        <f>IFERROR(VLOOKUP(B213,Conciliação!C216:L1211,6,0),"")</f>
        <v/>
      </c>
      <c r="H213" s="56" t="str">
        <f>IFERROR(VLOOKUP(B213,Conciliação!C216:L1211,7,0),"")</f>
        <v/>
      </c>
      <c r="I213" s="58" t="str">
        <f>IFERROR(VLOOKUP(B213,Conciliação!C216:L1211,8,0),"")</f>
        <v/>
      </c>
      <c r="J213" s="56" t="str">
        <f>IFERROR(VLOOKUP(B213,Conciliação!C216:L1211,9,0),"")</f>
        <v/>
      </c>
      <c r="K213" s="56" t="str">
        <f>IFERROR(VLOOKUP(B213,Conciliação!C216:L1211,10,0),"")</f>
        <v/>
      </c>
      <c r="R213" s="55" t="str">
        <f>IF(Conciliação!E216='Filtro (Conta)'!$C$2,$C$2,"x")</f>
        <v>x</v>
      </c>
      <c r="S213" s="55" t="str">
        <f>IF(R213="x","x",MAX($S$4:S212)+1)</f>
        <v>x</v>
      </c>
      <c r="T213" s="55">
        <v>209</v>
      </c>
      <c r="U213" s="55" t="str">
        <f t="shared" si="20"/>
        <v/>
      </c>
      <c r="V213" s="55" t="str">
        <f t="shared" si="21"/>
        <v/>
      </c>
      <c r="W213" s="45">
        <f>IF(Conciliação!E216='Filtro (Conta)'!R213,1,0)</f>
        <v>0</v>
      </c>
      <c r="X213" s="45">
        <f>W213+Conciliação!A216</f>
        <v>209</v>
      </c>
      <c r="Y213" s="45">
        <v>209</v>
      </c>
      <c r="Z213" s="55" t="str">
        <f>IF(X213=Y213,"",Conciliação!C216)</f>
        <v/>
      </c>
      <c r="AA213" s="55">
        <f>IF(Z213="x","x",MAX($S$4:AA212)+1)</f>
        <v>217</v>
      </c>
      <c r="AB213" s="55">
        <v>209</v>
      </c>
      <c r="AC213" s="55" t="str">
        <f t="shared" si="22"/>
        <v/>
      </c>
      <c r="AD213" s="55" t="str">
        <f t="shared" si="23"/>
        <v/>
      </c>
    </row>
    <row r="214" spans="2:30" ht="15" customHeight="1" x14ac:dyDescent="0.2">
      <c r="B214" s="56" t="str">
        <f t="shared" si="18"/>
        <v/>
      </c>
      <c r="C214" s="57" t="str">
        <f>IFERROR(VLOOKUP(B214,Conciliação!C217:L1212,2,0),"")</f>
        <v/>
      </c>
      <c r="D214" s="52" t="str">
        <f t="shared" si="19"/>
        <v/>
      </c>
      <c r="E214" s="52" t="str">
        <f>IFERROR(VLOOKUP(B214,Conciliação!C217:L1212,4,0),"")</f>
        <v/>
      </c>
      <c r="F214" s="52" t="str">
        <f>IFERROR(VLOOKUP(B214,Conciliação!C217:L1212,5,0),"")</f>
        <v/>
      </c>
      <c r="G214" s="52" t="str">
        <f>IFERROR(VLOOKUP(B214,Conciliação!C217:L1212,6,0),"")</f>
        <v/>
      </c>
      <c r="H214" s="56" t="str">
        <f>IFERROR(VLOOKUP(B214,Conciliação!C217:L1212,7,0),"")</f>
        <v/>
      </c>
      <c r="I214" s="58" t="str">
        <f>IFERROR(VLOOKUP(B214,Conciliação!C217:L1212,8,0),"")</f>
        <v/>
      </c>
      <c r="J214" s="56" t="str">
        <f>IFERROR(VLOOKUP(B214,Conciliação!C217:L1212,9,0),"")</f>
        <v/>
      </c>
      <c r="K214" s="56" t="str">
        <f>IFERROR(VLOOKUP(B214,Conciliação!C217:L1212,10,0),"")</f>
        <v/>
      </c>
      <c r="R214" s="55" t="str">
        <f>IF(Conciliação!E217='Filtro (Conta)'!$C$2,$C$2,"x")</f>
        <v>x</v>
      </c>
      <c r="S214" s="55" t="str">
        <f>IF(R214="x","x",MAX($S$4:S213)+1)</f>
        <v>x</v>
      </c>
      <c r="T214" s="55">
        <v>210</v>
      </c>
      <c r="U214" s="55" t="str">
        <f t="shared" si="20"/>
        <v/>
      </c>
      <c r="V214" s="55" t="str">
        <f t="shared" si="21"/>
        <v/>
      </c>
      <c r="W214" s="45">
        <f>IF(Conciliação!E217='Filtro (Conta)'!R214,1,0)</f>
        <v>0</v>
      </c>
      <c r="X214" s="45">
        <f>W214+Conciliação!A217</f>
        <v>210</v>
      </c>
      <c r="Y214" s="45">
        <v>210</v>
      </c>
      <c r="Z214" s="55" t="str">
        <f>IF(X214=Y214,"",Conciliação!C217)</f>
        <v/>
      </c>
      <c r="AA214" s="55">
        <f>IF(Z214="x","x",MAX($S$4:AA213)+1)</f>
        <v>218</v>
      </c>
      <c r="AB214" s="55">
        <v>210</v>
      </c>
      <c r="AC214" s="55" t="str">
        <f t="shared" si="22"/>
        <v/>
      </c>
      <c r="AD214" s="55" t="str">
        <f t="shared" si="23"/>
        <v/>
      </c>
    </row>
    <row r="215" spans="2:30" ht="15" customHeight="1" x14ac:dyDescent="0.2">
      <c r="B215" s="56" t="str">
        <f t="shared" si="18"/>
        <v/>
      </c>
      <c r="C215" s="57" t="str">
        <f>IFERROR(VLOOKUP(B215,Conciliação!C218:L1213,2,0),"")</f>
        <v/>
      </c>
      <c r="D215" s="52" t="str">
        <f t="shared" si="19"/>
        <v/>
      </c>
      <c r="E215" s="52" t="str">
        <f>IFERROR(VLOOKUP(B215,Conciliação!C218:L1213,4,0),"")</f>
        <v/>
      </c>
      <c r="F215" s="52" t="str">
        <f>IFERROR(VLOOKUP(B215,Conciliação!C218:L1213,5,0),"")</f>
        <v/>
      </c>
      <c r="G215" s="52" t="str">
        <f>IFERROR(VLOOKUP(B215,Conciliação!C218:L1213,6,0),"")</f>
        <v/>
      </c>
      <c r="H215" s="56" t="str">
        <f>IFERROR(VLOOKUP(B215,Conciliação!C218:L1213,7,0),"")</f>
        <v/>
      </c>
      <c r="I215" s="58" t="str">
        <f>IFERROR(VLOOKUP(B215,Conciliação!C218:L1213,8,0),"")</f>
        <v/>
      </c>
      <c r="J215" s="56" t="str">
        <f>IFERROR(VLOOKUP(B215,Conciliação!C218:L1213,9,0),"")</f>
        <v/>
      </c>
      <c r="K215" s="56" t="str">
        <f>IFERROR(VLOOKUP(B215,Conciliação!C218:L1213,10,0),"")</f>
        <v/>
      </c>
      <c r="R215" s="55" t="str">
        <f>IF(Conciliação!E218='Filtro (Conta)'!$C$2,$C$2,"x")</f>
        <v>x</v>
      </c>
      <c r="S215" s="55" t="str">
        <f>IF(R215="x","x",MAX($S$4:S214)+1)</f>
        <v>x</v>
      </c>
      <c r="T215" s="55">
        <v>211</v>
      </c>
      <c r="U215" s="55" t="str">
        <f t="shared" si="20"/>
        <v/>
      </c>
      <c r="V215" s="55" t="str">
        <f t="shared" si="21"/>
        <v/>
      </c>
      <c r="W215" s="45">
        <f>IF(Conciliação!E218='Filtro (Conta)'!R215,1,0)</f>
        <v>0</v>
      </c>
      <c r="X215" s="45">
        <f>W215+Conciliação!A218</f>
        <v>211</v>
      </c>
      <c r="Y215" s="45">
        <v>211</v>
      </c>
      <c r="Z215" s="55" t="str">
        <f>IF(X215=Y215,"",Conciliação!C218)</f>
        <v/>
      </c>
      <c r="AA215" s="55">
        <f>IF(Z215="x","x",MAX($S$4:AA214)+1)</f>
        <v>219</v>
      </c>
      <c r="AB215" s="55">
        <v>211</v>
      </c>
      <c r="AC215" s="55" t="str">
        <f t="shared" si="22"/>
        <v/>
      </c>
      <c r="AD215" s="55" t="str">
        <f t="shared" si="23"/>
        <v/>
      </c>
    </row>
    <row r="216" spans="2:30" ht="15" customHeight="1" x14ac:dyDescent="0.2">
      <c r="B216" s="56" t="str">
        <f t="shared" si="18"/>
        <v/>
      </c>
      <c r="C216" s="57" t="str">
        <f>IFERROR(VLOOKUP(B216,Conciliação!C219:L1214,2,0),"")</f>
        <v/>
      </c>
      <c r="D216" s="52" t="str">
        <f t="shared" si="19"/>
        <v/>
      </c>
      <c r="E216" s="52" t="str">
        <f>IFERROR(VLOOKUP(B216,Conciliação!C219:L1214,4,0),"")</f>
        <v/>
      </c>
      <c r="F216" s="52" t="str">
        <f>IFERROR(VLOOKUP(B216,Conciliação!C219:L1214,5,0),"")</f>
        <v/>
      </c>
      <c r="G216" s="52" t="str">
        <f>IFERROR(VLOOKUP(B216,Conciliação!C219:L1214,6,0),"")</f>
        <v/>
      </c>
      <c r="H216" s="56" t="str">
        <f>IFERROR(VLOOKUP(B216,Conciliação!C219:L1214,7,0),"")</f>
        <v/>
      </c>
      <c r="I216" s="58" t="str">
        <f>IFERROR(VLOOKUP(B216,Conciliação!C219:L1214,8,0),"")</f>
        <v/>
      </c>
      <c r="J216" s="56" t="str">
        <f>IFERROR(VLOOKUP(B216,Conciliação!C219:L1214,9,0),"")</f>
        <v/>
      </c>
      <c r="K216" s="56" t="str">
        <f>IFERROR(VLOOKUP(B216,Conciliação!C219:L1214,10,0),"")</f>
        <v/>
      </c>
      <c r="R216" s="55" t="str">
        <f>IF(Conciliação!E219='Filtro (Conta)'!$C$2,$C$2,"x")</f>
        <v>x</v>
      </c>
      <c r="S216" s="55" t="str">
        <f>IF(R216="x","x",MAX($S$4:S215)+1)</f>
        <v>x</v>
      </c>
      <c r="T216" s="55">
        <v>212</v>
      </c>
      <c r="U216" s="55" t="str">
        <f t="shared" si="20"/>
        <v/>
      </c>
      <c r="V216" s="55" t="str">
        <f t="shared" si="21"/>
        <v/>
      </c>
      <c r="W216" s="45">
        <f>IF(Conciliação!E219='Filtro (Conta)'!R216,1,0)</f>
        <v>0</v>
      </c>
      <c r="X216" s="45">
        <f>W216+Conciliação!A219</f>
        <v>212</v>
      </c>
      <c r="Y216" s="45">
        <v>212</v>
      </c>
      <c r="Z216" s="55" t="str">
        <f>IF(X216=Y216,"",Conciliação!C219)</f>
        <v/>
      </c>
      <c r="AA216" s="55">
        <f>IF(Z216="x","x",MAX($S$4:AA215)+1)</f>
        <v>220</v>
      </c>
      <c r="AB216" s="55">
        <v>212</v>
      </c>
      <c r="AC216" s="55" t="str">
        <f t="shared" si="22"/>
        <v/>
      </c>
      <c r="AD216" s="55" t="str">
        <f t="shared" si="23"/>
        <v/>
      </c>
    </row>
    <row r="217" spans="2:30" ht="15" customHeight="1" x14ac:dyDescent="0.2">
      <c r="B217" s="56" t="str">
        <f t="shared" si="18"/>
        <v/>
      </c>
      <c r="C217" s="57" t="str">
        <f>IFERROR(VLOOKUP(B217,Conciliação!C220:L1215,2,0),"")</f>
        <v/>
      </c>
      <c r="D217" s="52" t="str">
        <f t="shared" si="19"/>
        <v/>
      </c>
      <c r="E217" s="52" t="str">
        <f>IFERROR(VLOOKUP(B217,Conciliação!C220:L1215,4,0),"")</f>
        <v/>
      </c>
      <c r="F217" s="52" t="str">
        <f>IFERROR(VLOOKUP(B217,Conciliação!C220:L1215,5,0),"")</f>
        <v/>
      </c>
      <c r="G217" s="52" t="str">
        <f>IFERROR(VLOOKUP(B217,Conciliação!C220:L1215,6,0),"")</f>
        <v/>
      </c>
      <c r="H217" s="56" t="str">
        <f>IFERROR(VLOOKUP(B217,Conciliação!C220:L1215,7,0),"")</f>
        <v/>
      </c>
      <c r="I217" s="58" t="str">
        <f>IFERROR(VLOOKUP(B217,Conciliação!C220:L1215,8,0),"")</f>
        <v/>
      </c>
      <c r="J217" s="56" t="str">
        <f>IFERROR(VLOOKUP(B217,Conciliação!C220:L1215,9,0),"")</f>
        <v/>
      </c>
      <c r="K217" s="56" t="str">
        <f>IFERROR(VLOOKUP(B217,Conciliação!C220:L1215,10,0),"")</f>
        <v/>
      </c>
      <c r="R217" s="55" t="str">
        <f>IF(Conciliação!E220='Filtro (Conta)'!$C$2,$C$2,"x")</f>
        <v>x</v>
      </c>
      <c r="S217" s="55" t="str">
        <f>IF(R217="x","x",MAX($S$4:S216)+1)</f>
        <v>x</v>
      </c>
      <c r="T217" s="55">
        <v>213</v>
      </c>
      <c r="U217" s="55" t="str">
        <f t="shared" si="20"/>
        <v/>
      </c>
      <c r="V217" s="55" t="str">
        <f t="shared" si="21"/>
        <v/>
      </c>
      <c r="W217" s="45">
        <f>IF(Conciliação!E220='Filtro (Conta)'!R217,1,0)</f>
        <v>0</v>
      </c>
      <c r="X217" s="45">
        <f>W217+Conciliação!A220</f>
        <v>213</v>
      </c>
      <c r="Y217" s="45">
        <v>213</v>
      </c>
      <c r="Z217" s="55" t="str">
        <f>IF(X217=Y217,"",Conciliação!C220)</f>
        <v/>
      </c>
      <c r="AA217" s="55">
        <f>IF(Z217="x","x",MAX($S$4:AA216)+1)</f>
        <v>221</v>
      </c>
      <c r="AB217" s="55">
        <v>213</v>
      </c>
      <c r="AC217" s="55" t="str">
        <f t="shared" si="22"/>
        <v/>
      </c>
      <c r="AD217" s="55" t="str">
        <f t="shared" si="23"/>
        <v/>
      </c>
    </row>
    <row r="218" spans="2:30" ht="15" customHeight="1" x14ac:dyDescent="0.2">
      <c r="B218" s="56" t="str">
        <f t="shared" si="18"/>
        <v/>
      </c>
      <c r="C218" s="57" t="str">
        <f>IFERROR(VLOOKUP(B218,Conciliação!C221:L1216,2,0),"")</f>
        <v/>
      </c>
      <c r="D218" s="52" t="str">
        <f t="shared" si="19"/>
        <v/>
      </c>
      <c r="E218" s="52" t="str">
        <f>IFERROR(VLOOKUP(B218,Conciliação!C221:L1216,4,0),"")</f>
        <v/>
      </c>
      <c r="F218" s="52" t="str">
        <f>IFERROR(VLOOKUP(B218,Conciliação!C221:L1216,5,0),"")</f>
        <v/>
      </c>
      <c r="G218" s="52" t="str">
        <f>IFERROR(VLOOKUP(B218,Conciliação!C221:L1216,6,0),"")</f>
        <v/>
      </c>
      <c r="H218" s="56" t="str">
        <f>IFERROR(VLOOKUP(B218,Conciliação!C221:L1216,7,0),"")</f>
        <v/>
      </c>
      <c r="I218" s="58" t="str">
        <f>IFERROR(VLOOKUP(B218,Conciliação!C221:L1216,8,0),"")</f>
        <v/>
      </c>
      <c r="J218" s="56" t="str">
        <f>IFERROR(VLOOKUP(B218,Conciliação!C221:L1216,9,0),"")</f>
        <v/>
      </c>
      <c r="K218" s="56" t="str">
        <f>IFERROR(VLOOKUP(B218,Conciliação!C221:L1216,10,0),"")</f>
        <v/>
      </c>
      <c r="R218" s="55" t="str">
        <f>IF(Conciliação!E221='Filtro (Conta)'!$C$2,$C$2,"x")</f>
        <v>x</v>
      </c>
      <c r="S218" s="55" t="str">
        <f>IF(R218="x","x",MAX($S$4:S217)+1)</f>
        <v>x</v>
      </c>
      <c r="T218" s="55">
        <v>214</v>
      </c>
      <c r="U218" s="55" t="str">
        <f t="shared" si="20"/>
        <v/>
      </c>
      <c r="V218" s="55" t="str">
        <f t="shared" si="21"/>
        <v/>
      </c>
      <c r="W218" s="45">
        <f>IF(Conciliação!E221='Filtro (Conta)'!R218,1,0)</f>
        <v>0</v>
      </c>
      <c r="X218" s="45">
        <f>W218+Conciliação!A221</f>
        <v>214</v>
      </c>
      <c r="Y218" s="45">
        <v>214</v>
      </c>
      <c r="Z218" s="55" t="str">
        <f>IF(X218=Y218,"",Conciliação!C221)</f>
        <v/>
      </c>
      <c r="AA218" s="55">
        <f>IF(Z218="x","x",MAX($S$4:AA217)+1)</f>
        <v>222</v>
      </c>
      <c r="AB218" s="55">
        <v>214</v>
      </c>
      <c r="AC218" s="55" t="str">
        <f t="shared" si="22"/>
        <v/>
      </c>
      <c r="AD218" s="55" t="str">
        <f t="shared" si="23"/>
        <v/>
      </c>
    </row>
    <row r="219" spans="2:30" ht="15" customHeight="1" x14ac:dyDescent="0.2">
      <c r="B219" s="56" t="str">
        <f t="shared" si="18"/>
        <v/>
      </c>
      <c r="C219" s="57" t="str">
        <f>IFERROR(VLOOKUP(B219,Conciliação!C222:L1217,2,0),"")</f>
        <v/>
      </c>
      <c r="D219" s="52" t="str">
        <f t="shared" si="19"/>
        <v/>
      </c>
      <c r="E219" s="52" t="str">
        <f>IFERROR(VLOOKUP(B219,Conciliação!C222:L1217,4,0),"")</f>
        <v/>
      </c>
      <c r="F219" s="52" t="str">
        <f>IFERROR(VLOOKUP(B219,Conciliação!C222:L1217,5,0),"")</f>
        <v/>
      </c>
      <c r="G219" s="52" t="str">
        <f>IFERROR(VLOOKUP(B219,Conciliação!C222:L1217,6,0),"")</f>
        <v/>
      </c>
      <c r="H219" s="56" t="str">
        <f>IFERROR(VLOOKUP(B219,Conciliação!C222:L1217,7,0),"")</f>
        <v/>
      </c>
      <c r="I219" s="58" t="str">
        <f>IFERROR(VLOOKUP(B219,Conciliação!C222:L1217,8,0),"")</f>
        <v/>
      </c>
      <c r="J219" s="56" t="str">
        <f>IFERROR(VLOOKUP(B219,Conciliação!C222:L1217,9,0),"")</f>
        <v/>
      </c>
      <c r="K219" s="56" t="str">
        <f>IFERROR(VLOOKUP(B219,Conciliação!C222:L1217,10,0),"")</f>
        <v/>
      </c>
      <c r="R219" s="55" t="str">
        <f>IF(Conciliação!E222='Filtro (Conta)'!$C$2,$C$2,"x")</f>
        <v>x</v>
      </c>
      <c r="S219" s="55" t="str">
        <f>IF(R219="x","x",MAX($S$4:S218)+1)</f>
        <v>x</v>
      </c>
      <c r="T219" s="55">
        <v>215</v>
      </c>
      <c r="U219" s="55" t="str">
        <f t="shared" si="20"/>
        <v/>
      </c>
      <c r="V219" s="55" t="str">
        <f t="shared" si="21"/>
        <v/>
      </c>
      <c r="W219" s="45">
        <f>IF(Conciliação!E222='Filtro (Conta)'!R219,1,0)</f>
        <v>0</v>
      </c>
      <c r="X219" s="45">
        <f>W219+Conciliação!A222</f>
        <v>215</v>
      </c>
      <c r="Y219" s="45">
        <v>215</v>
      </c>
      <c r="Z219" s="55" t="str">
        <f>IF(X219=Y219,"",Conciliação!C222)</f>
        <v/>
      </c>
      <c r="AA219" s="55">
        <f>IF(Z219="x","x",MAX($S$4:AA218)+1)</f>
        <v>223</v>
      </c>
      <c r="AB219" s="55">
        <v>215</v>
      </c>
      <c r="AC219" s="55" t="str">
        <f t="shared" si="22"/>
        <v/>
      </c>
      <c r="AD219" s="55" t="str">
        <f t="shared" si="23"/>
        <v/>
      </c>
    </row>
    <row r="220" spans="2:30" ht="15" customHeight="1" x14ac:dyDescent="0.2">
      <c r="B220" s="56" t="str">
        <f t="shared" si="18"/>
        <v/>
      </c>
      <c r="C220" s="57" t="str">
        <f>IFERROR(VLOOKUP(B220,Conciliação!C223:L1218,2,0),"")</f>
        <v/>
      </c>
      <c r="D220" s="52" t="str">
        <f t="shared" si="19"/>
        <v/>
      </c>
      <c r="E220" s="52" t="str">
        <f>IFERROR(VLOOKUP(B220,Conciliação!C223:L1218,4,0),"")</f>
        <v/>
      </c>
      <c r="F220" s="52" t="str">
        <f>IFERROR(VLOOKUP(B220,Conciliação!C223:L1218,5,0),"")</f>
        <v/>
      </c>
      <c r="G220" s="52" t="str">
        <f>IFERROR(VLOOKUP(B220,Conciliação!C223:L1218,6,0),"")</f>
        <v/>
      </c>
      <c r="H220" s="56" t="str">
        <f>IFERROR(VLOOKUP(B220,Conciliação!C223:L1218,7,0),"")</f>
        <v/>
      </c>
      <c r="I220" s="58" t="str">
        <f>IFERROR(VLOOKUP(B220,Conciliação!C223:L1218,8,0),"")</f>
        <v/>
      </c>
      <c r="J220" s="56" t="str">
        <f>IFERROR(VLOOKUP(B220,Conciliação!C223:L1218,9,0),"")</f>
        <v/>
      </c>
      <c r="K220" s="56" t="str">
        <f>IFERROR(VLOOKUP(B220,Conciliação!C223:L1218,10,0),"")</f>
        <v/>
      </c>
      <c r="R220" s="55" t="str">
        <f>IF(Conciliação!E223='Filtro (Conta)'!$C$2,$C$2,"x")</f>
        <v>x</v>
      </c>
      <c r="S220" s="55" t="str">
        <f>IF(R220="x","x",MAX($S$4:S219)+1)</f>
        <v>x</v>
      </c>
      <c r="T220" s="55">
        <v>216</v>
      </c>
      <c r="U220" s="55" t="str">
        <f t="shared" si="20"/>
        <v/>
      </c>
      <c r="V220" s="55" t="str">
        <f t="shared" si="21"/>
        <v/>
      </c>
      <c r="W220" s="45">
        <f>IF(Conciliação!E223='Filtro (Conta)'!R220,1,0)</f>
        <v>0</v>
      </c>
      <c r="X220" s="45">
        <f>W220+Conciliação!A223</f>
        <v>216</v>
      </c>
      <c r="Y220" s="45">
        <v>216</v>
      </c>
      <c r="Z220" s="55" t="str">
        <f>IF(X220=Y220,"",Conciliação!C223)</f>
        <v/>
      </c>
      <c r="AA220" s="55">
        <f>IF(Z220="x","x",MAX($S$4:AA219)+1)</f>
        <v>224</v>
      </c>
      <c r="AB220" s="55">
        <v>216</v>
      </c>
      <c r="AC220" s="55" t="str">
        <f t="shared" si="22"/>
        <v/>
      </c>
      <c r="AD220" s="55" t="str">
        <f t="shared" si="23"/>
        <v/>
      </c>
    </row>
    <row r="221" spans="2:30" ht="15" customHeight="1" x14ac:dyDescent="0.2">
      <c r="B221" s="56" t="str">
        <f t="shared" si="18"/>
        <v/>
      </c>
      <c r="C221" s="57" t="str">
        <f>IFERROR(VLOOKUP(B221,Conciliação!C224:L1219,2,0),"")</f>
        <v/>
      </c>
      <c r="D221" s="52" t="str">
        <f t="shared" si="19"/>
        <v/>
      </c>
      <c r="E221" s="52" t="str">
        <f>IFERROR(VLOOKUP(B221,Conciliação!C224:L1219,4,0),"")</f>
        <v/>
      </c>
      <c r="F221" s="52" t="str">
        <f>IFERROR(VLOOKUP(B221,Conciliação!C224:L1219,5,0),"")</f>
        <v/>
      </c>
      <c r="G221" s="52" t="str">
        <f>IFERROR(VLOOKUP(B221,Conciliação!C224:L1219,6,0),"")</f>
        <v/>
      </c>
      <c r="H221" s="56" t="str">
        <f>IFERROR(VLOOKUP(B221,Conciliação!C224:L1219,7,0),"")</f>
        <v/>
      </c>
      <c r="I221" s="58" t="str">
        <f>IFERROR(VLOOKUP(B221,Conciliação!C224:L1219,8,0),"")</f>
        <v/>
      </c>
      <c r="J221" s="56" t="str">
        <f>IFERROR(VLOOKUP(B221,Conciliação!C224:L1219,9,0),"")</f>
        <v/>
      </c>
      <c r="K221" s="56" t="str">
        <f>IFERROR(VLOOKUP(B221,Conciliação!C224:L1219,10,0),"")</f>
        <v/>
      </c>
      <c r="R221" s="55" t="str">
        <f>IF(Conciliação!E224='Filtro (Conta)'!$C$2,$C$2,"x")</f>
        <v>x</v>
      </c>
      <c r="S221" s="55" t="str">
        <f>IF(R221="x","x",MAX($S$4:S220)+1)</f>
        <v>x</v>
      </c>
      <c r="T221" s="55">
        <v>217</v>
      </c>
      <c r="U221" s="55" t="str">
        <f t="shared" si="20"/>
        <v/>
      </c>
      <c r="V221" s="55" t="str">
        <f t="shared" si="21"/>
        <v/>
      </c>
      <c r="W221" s="45">
        <f>IF(Conciliação!E224='Filtro (Conta)'!R221,1,0)</f>
        <v>0</v>
      </c>
      <c r="X221" s="45">
        <f>W221+Conciliação!A224</f>
        <v>217</v>
      </c>
      <c r="Y221" s="45">
        <v>217</v>
      </c>
      <c r="Z221" s="55" t="str">
        <f>IF(X221=Y221,"",Conciliação!C224)</f>
        <v/>
      </c>
      <c r="AA221" s="55">
        <f>IF(Z221="x","x",MAX($S$4:AA220)+1)</f>
        <v>225</v>
      </c>
      <c r="AB221" s="55">
        <v>217</v>
      </c>
      <c r="AC221" s="55" t="str">
        <f t="shared" si="22"/>
        <v/>
      </c>
      <c r="AD221" s="55" t="str">
        <f t="shared" si="23"/>
        <v/>
      </c>
    </row>
    <row r="222" spans="2:30" ht="15" customHeight="1" x14ac:dyDescent="0.2">
      <c r="B222" s="56" t="str">
        <f t="shared" si="18"/>
        <v/>
      </c>
      <c r="C222" s="57" t="str">
        <f>IFERROR(VLOOKUP(B222,Conciliação!C225:L1220,2,0),"")</f>
        <v/>
      </c>
      <c r="D222" s="52" t="str">
        <f t="shared" si="19"/>
        <v/>
      </c>
      <c r="E222" s="52" t="str">
        <f>IFERROR(VLOOKUP(B222,Conciliação!C225:L1220,4,0),"")</f>
        <v/>
      </c>
      <c r="F222" s="52" t="str">
        <f>IFERROR(VLOOKUP(B222,Conciliação!C225:L1220,5,0),"")</f>
        <v/>
      </c>
      <c r="G222" s="52" t="str">
        <f>IFERROR(VLOOKUP(B222,Conciliação!C225:L1220,6,0),"")</f>
        <v/>
      </c>
      <c r="H222" s="56" t="str">
        <f>IFERROR(VLOOKUP(B222,Conciliação!C225:L1220,7,0),"")</f>
        <v/>
      </c>
      <c r="I222" s="58" t="str">
        <f>IFERROR(VLOOKUP(B222,Conciliação!C225:L1220,8,0),"")</f>
        <v/>
      </c>
      <c r="J222" s="56" t="str">
        <f>IFERROR(VLOOKUP(B222,Conciliação!C225:L1220,9,0),"")</f>
        <v/>
      </c>
      <c r="K222" s="56" t="str">
        <f>IFERROR(VLOOKUP(B222,Conciliação!C225:L1220,10,0),"")</f>
        <v/>
      </c>
      <c r="R222" s="55" t="str">
        <f>IF(Conciliação!E225='Filtro (Conta)'!$C$2,$C$2,"x")</f>
        <v>x</v>
      </c>
      <c r="S222" s="55" t="str">
        <f>IF(R222="x","x",MAX($S$4:S221)+1)</f>
        <v>x</v>
      </c>
      <c r="T222" s="55">
        <v>218</v>
      </c>
      <c r="U222" s="55" t="str">
        <f t="shared" si="20"/>
        <v/>
      </c>
      <c r="V222" s="55" t="str">
        <f t="shared" si="21"/>
        <v/>
      </c>
      <c r="W222" s="45">
        <f>IF(Conciliação!E225='Filtro (Conta)'!R222,1,0)</f>
        <v>0</v>
      </c>
      <c r="X222" s="45">
        <f>W222+Conciliação!A225</f>
        <v>218</v>
      </c>
      <c r="Y222" s="45">
        <v>218</v>
      </c>
      <c r="Z222" s="55" t="str">
        <f>IF(X222=Y222,"",Conciliação!C225)</f>
        <v/>
      </c>
      <c r="AA222" s="55">
        <f>IF(Z222="x","x",MAX($S$4:AA221)+1)</f>
        <v>226</v>
      </c>
      <c r="AB222" s="55">
        <v>218</v>
      </c>
      <c r="AC222" s="55" t="str">
        <f t="shared" si="22"/>
        <v/>
      </c>
      <c r="AD222" s="55" t="str">
        <f t="shared" si="23"/>
        <v/>
      </c>
    </row>
    <row r="223" spans="2:30" ht="15" customHeight="1" x14ac:dyDescent="0.2">
      <c r="B223" s="56" t="str">
        <f t="shared" si="18"/>
        <v/>
      </c>
      <c r="C223" s="57" t="str">
        <f>IFERROR(VLOOKUP(B223,Conciliação!C226:L1221,2,0),"")</f>
        <v/>
      </c>
      <c r="D223" s="52" t="str">
        <f t="shared" si="19"/>
        <v/>
      </c>
      <c r="E223" s="52" t="str">
        <f>IFERROR(VLOOKUP(B223,Conciliação!C226:L1221,4,0),"")</f>
        <v/>
      </c>
      <c r="F223" s="52" t="str">
        <f>IFERROR(VLOOKUP(B223,Conciliação!C226:L1221,5,0),"")</f>
        <v/>
      </c>
      <c r="G223" s="52" t="str">
        <f>IFERROR(VLOOKUP(B223,Conciliação!C226:L1221,6,0),"")</f>
        <v/>
      </c>
      <c r="H223" s="56" t="str">
        <f>IFERROR(VLOOKUP(B223,Conciliação!C226:L1221,7,0),"")</f>
        <v/>
      </c>
      <c r="I223" s="58" t="str">
        <f>IFERROR(VLOOKUP(B223,Conciliação!C226:L1221,8,0),"")</f>
        <v/>
      </c>
      <c r="J223" s="56" t="str">
        <f>IFERROR(VLOOKUP(B223,Conciliação!C226:L1221,9,0),"")</f>
        <v/>
      </c>
      <c r="K223" s="56" t="str">
        <f>IFERROR(VLOOKUP(B223,Conciliação!C226:L1221,10,0),"")</f>
        <v/>
      </c>
      <c r="R223" s="55" t="str">
        <f>IF(Conciliação!E226='Filtro (Conta)'!$C$2,$C$2,"x")</f>
        <v>x</v>
      </c>
      <c r="S223" s="55" t="str">
        <f>IF(R223="x","x",MAX($S$4:S222)+1)</f>
        <v>x</v>
      </c>
      <c r="T223" s="55">
        <v>219</v>
      </c>
      <c r="U223" s="55" t="str">
        <f t="shared" si="20"/>
        <v/>
      </c>
      <c r="V223" s="55" t="str">
        <f t="shared" si="21"/>
        <v/>
      </c>
      <c r="W223" s="45">
        <f>IF(Conciliação!E226='Filtro (Conta)'!R223,1,0)</f>
        <v>0</v>
      </c>
      <c r="X223" s="45">
        <f>W223+Conciliação!A226</f>
        <v>219</v>
      </c>
      <c r="Y223" s="45">
        <v>219</v>
      </c>
      <c r="Z223" s="55" t="str">
        <f>IF(X223=Y223,"",Conciliação!C226)</f>
        <v/>
      </c>
      <c r="AA223" s="55">
        <f>IF(Z223="x","x",MAX($S$4:AA222)+1)</f>
        <v>227</v>
      </c>
      <c r="AB223" s="55">
        <v>219</v>
      </c>
      <c r="AC223" s="55" t="str">
        <f t="shared" si="22"/>
        <v/>
      </c>
      <c r="AD223" s="55" t="str">
        <f t="shared" si="23"/>
        <v/>
      </c>
    </row>
    <row r="224" spans="2:30" ht="15" customHeight="1" x14ac:dyDescent="0.2">
      <c r="B224" s="56" t="str">
        <f t="shared" si="18"/>
        <v/>
      </c>
      <c r="C224" s="57" t="str">
        <f>IFERROR(VLOOKUP(B224,Conciliação!C227:L1222,2,0),"")</f>
        <v/>
      </c>
      <c r="D224" s="52" t="str">
        <f t="shared" si="19"/>
        <v/>
      </c>
      <c r="E224" s="52" t="str">
        <f>IFERROR(VLOOKUP(B224,Conciliação!C227:L1222,4,0),"")</f>
        <v/>
      </c>
      <c r="F224" s="52" t="str">
        <f>IFERROR(VLOOKUP(B224,Conciliação!C227:L1222,5,0),"")</f>
        <v/>
      </c>
      <c r="G224" s="52" t="str">
        <f>IFERROR(VLOOKUP(B224,Conciliação!C227:L1222,6,0),"")</f>
        <v/>
      </c>
      <c r="H224" s="56" t="str">
        <f>IFERROR(VLOOKUP(B224,Conciliação!C227:L1222,7,0),"")</f>
        <v/>
      </c>
      <c r="I224" s="58" t="str">
        <f>IFERROR(VLOOKUP(B224,Conciliação!C227:L1222,8,0),"")</f>
        <v/>
      </c>
      <c r="J224" s="56" t="str">
        <f>IFERROR(VLOOKUP(B224,Conciliação!C227:L1222,9,0),"")</f>
        <v/>
      </c>
      <c r="K224" s="56" t="str">
        <f>IFERROR(VLOOKUP(B224,Conciliação!C227:L1222,10,0),"")</f>
        <v/>
      </c>
      <c r="R224" s="55" t="str">
        <f>IF(Conciliação!E227='Filtro (Conta)'!$C$2,$C$2,"x")</f>
        <v>x</v>
      </c>
      <c r="S224" s="55" t="str">
        <f>IF(R224="x","x",MAX($S$4:S223)+1)</f>
        <v>x</v>
      </c>
      <c r="T224" s="55">
        <v>220</v>
      </c>
      <c r="U224" s="55" t="str">
        <f t="shared" si="20"/>
        <v/>
      </c>
      <c r="V224" s="55" t="str">
        <f t="shared" si="21"/>
        <v/>
      </c>
      <c r="W224" s="45">
        <f>IF(Conciliação!E227='Filtro (Conta)'!R224,1,0)</f>
        <v>0</v>
      </c>
      <c r="X224" s="45">
        <f>W224+Conciliação!A227</f>
        <v>220</v>
      </c>
      <c r="Y224" s="45">
        <v>220</v>
      </c>
      <c r="Z224" s="55" t="str">
        <f>IF(X224=Y224,"",Conciliação!C227)</f>
        <v/>
      </c>
      <c r="AA224" s="55">
        <f>IF(Z224="x","x",MAX($S$4:AA223)+1)</f>
        <v>228</v>
      </c>
      <c r="AB224" s="55">
        <v>220</v>
      </c>
      <c r="AC224" s="55" t="str">
        <f t="shared" si="22"/>
        <v/>
      </c>
      <c r="AD224" s="55" t="str">
        <f t="shared" si="23"/>
        <v/>
      </c>
    </row>
    <row r="225" spans="2:30" ht="15" customHeight="1" x14ac:dyDescent="0.2">
      <c r="B225" s="56" t="str">
        <f t="shared" si="18"/>
        <v/>
      </c>
      <c r="C225" s="57" t="str">
        <f>IFERROR(VLOOKUP(B225,Conciliação!C228:L1223,2,0),"")</f>
        <v/>
      </c>
      <c r="D225" s="52" t="str">
        <f t="shared" si="19"/>
        <v/>
      </c>
      <c r="E225" s="52" t="str">
        <f>IFERROR(VLOOKUP(B225,Conciliação!C228:L1223,4,0),"")</f>
        <v/>
      </c>
      <c r="F225" s="52" t="str">
        <f>IFERROR(VLOOKUP(B225,Conciliação!C228:L1223,5,0),"")</f>
        <v/>
      </c>
      <c r="G225" s="52" t="str">
        <f>IFERROR(VLOOKUP(B225,Conciliação!C228:L1223,6,0),"")</f>
        <v/>
      </c>
      <c r="H225" s="56" t="str">
        <f>IFERROR(VLOOKUP(B225,Conciliação!C228:L1223,7,0),"")</f>
        <v/>
      </c>
      <c r="I225" s="58" t="str">
        <f>IFERROR(VLOOKUP(B225,Conciliação!C228:L1223,8,0),"")</f>
        <v/>
      </c>
      <c r="J225" s="56" t="str">
        <f>IFERROR(VLOOKUP(B225,Conciliação!C228:L1223,9,0),"")</f>
        <v/>
      </c>
      <c r="K225" s="56" t="str">
        <f>IFERROR(VLOOKUP(B225,Conciliação!C228:L1223,10,0),"")</f>
        <v/>
      </c>
      <c r="R225" s="55" t="str">
        <f>IF(Conciliação!E228='Filtro (Conta)'!$C$2,$C$2,"x")</f>
        <v>x</v>
      </c>
      <c r="S225" s="55" t="str">
        <f>IF(R225="x","x",MAX($S$4:S224)+1)</f>
        <v>x</v>
      </c>
      <c r="T225" s="55">
        <v>221</v>
      </c>
      <c r="U225" s="55" t="str">
        <f t="shared" si="20"/>
        <v/>
      </c>
      <c r="V225" s="55" t="str">
        <f t="shared" si="21"/>
        <v/>
      </c>
      <c r="W225" s="45">
        <f>IF(Conciliação!E228='Filtro (Conta)'!R225,1,0)</f>
        <v>0</v>
      </c>
      <c r="X225" s="45">
        <f>W225+Conciliação!A228</f>
        <v>221</v>
      </c>
      <c r="Y225" s="45">
        <v>221</v>
      </c>
      <c r="Z225" s="55" t="str">
        <f>IF(X225=Y225,"",Conciliação!C228)</f>
        <v/>
      </c>
      <c r="AA225" s="55">
        <f>IF(Z225="x","x",MAX($S$4:AA224)+1)</f>
        <v>229</v>
      </c>
      <c r="AB225" s="55">
        <v>221</v>
      </c>
      <c r="AC225" s="55" t="str">
        <f t="shared" si="22"/>
        <v/>
      </c>
      <c r="AD225" s="55" t="str">
        <f t="shared" si="23"/>
        <v/>
      </c>
    </row>
    <row r="226" spans="2:30" ht="15" customHeight="1" x14ac:dyDescent="0.2">
      <c r="B226" s="56" t="str">
        <f t="shared" si="18"/>
        <v/>
      </c>
      <c r="C226" s="57" t="str">
        <f>IFERROR(VLOOKUP(B226,Conciliação!C229:L1224,2,0),"")</f>
        <v/>
      </c>
      <c r="D226" s="52" t="str">
        <f t="shared" si="19"/>
        <v/>
      </c>
      <c r="E226" s="52" t="str">
        <f>IFERROR(VLOOKUP(B226,Conciliação!C229:L1224,4,0),"")</f>
        <v/>
      </c>
      <c r="F226" s="52" t="str">
        <f>IFERROR(VLOOKUP(B226,Conciliação!C229:L1224,5,0),"")</f>
        <v/>
      </c>
      <c r="G226" s="52" t="str">
        <f>IFERROR(VLOOKUP(B226,Conciliação!C229:L1224,6,0),"")</f>
        <v/>
      </c>
      <c r="H226" s="56" t="str">
        <f>IFERROR(VLOOKUP(B226,Conciliação!C229:L1224,7,0),"")</f>
        <v/>
      </c>
      <c r="I226" s="58" t="str">
        <f>IFERROR(VLOOKUP(B226,Conciliação!C229:L1224,8,0),"")</f>
        <v/>
      </c>
      <c r="J226" s="56" t="str">
        <f>IFERROR(VLOOKUP(B226,Conciliação!C229:L1224,9,0),"")</f>
        <v/>
      </c>
      <c r="K226" s="56" t="str">
        <f>IFERROR(VLOOKUP(B226,Conciliação!C229:L1224,10,0),"")</f>
        <v/>
      </c>
      <c r="R226" s="55" t="str">
        <f>IF(Conciliação!E229='Filtro (Conta)'!$C$2,$C$2,"x")</f>
        <v>x</v>
      </c>
      <c r="S226" s="55" t="str">
        <f>IF(R226="x","x",MAX($S$4:S225)+1)</f>
        <v>x</v>
      </c>
      <c r="T226" s="55">
        <v>222</v>
      </c>
      <c r="U226" s="55" t="str">
        <f t="shared" si="20"/>
        <v/>
      </c>
      <c r="V226" s="55" t="str">
        <f t="shared" si="21"/>
        <v/>
      </c>
      <c r="W226" s="45">
        <f>IF(Conciliação!E229='Filtro (Conta)'!R226,1,0)</f>
        <v>0</v>
      </c>
      <c r="X226" s="45">
        <f>W226+Conciliação!A229</f>
        <v>222</v>
      </c>
      <c r="Y226" s="45">
        <v>222</v>
      </c>
      <c r="Z226" s="55" t="str">
        <f>IF(X226=Y226,"",Conciliação!C229)</f>
        <v/>
      </c>
      <c r="AA226" s="55">
        <f>IF(Z226="x","x",MAX($S$4:AA225)+1)</f>
        <v>230</v>
      </c>
      <c r="AB226" s="55">
        <v>222</v>
      </c>
      <c r="AC226" s="55" t="str">
        <f t="shared" si="22"/>
        <v/>
      </c>
      <c r="AD226" s="55" t="str">
        <f t="shared" si="23"/>
        <v/>
      </c>
    </row>
    <row r="227" spans="2:30" ht="15" customHeight="1" x14ac:dyDescent="0.2">
      <c r="B227" s="56" t="str">
        <f t="shared" si="18"/>
        <v/>
      </c>
      <c r="C227" s="57" t="str">
        <f>IFERROR(VLOOKUP(B227,Conciliação!C230:L1225,2,0),"")</f>
        <v/>
      </c>
      <c r="D227" s="52" t="str">
        <f t="shared" si="19"/>
        <v/>
      </c>
      <c r="E227" s="52" t="str">
        <f>IFERROR(VLOOKUP(B227,Conciliação!C230:L1225,4,0),"")</f>
        <v/>
      </c>
      <c r="F227" s="52" t="str">
        <f>IFERROR(VLOOKUP(B227,Conciliação!C230:L1225,5,0),"")</f>
        <v/>
      </c>
      <c r="G227" s="52" t="str">
        <f>IFERROR(VLOOKUP(B227,Conciliação!C230:L1225,6,0),"")</f>
        <v/>
      </c>
      <c r="H227" s="56" t="str">
        <f>IFERROR(VLOOKUP(B227,Conciliação!C230:L1225,7,0),"")</f>
        <v/>
      </c>
      <c r="I227" s="58" t="str">
        <f>IFERROR(VLOOKUP(B227,Conciliação!C230:L1225,8,0),"")</f>
        <v/>
      </c>
      <c r="J227" s="56" t="str">
        <f>IFERROR(VLOOKUP(B227,Conciliação!C230:L1225,9,0),"")</f>
        <v/>
      </c>
      <c r="K227" s="56" t="str">
        <f>IFERROR(VLOOKUP(B227,Conciliação!C230:L1225,10,0),"")</f>
        <v/>
      </c>
      <c r="R227" s="55" t="str">
        <f>IF(Conciliação!E230='Filtro (Conta)'!$C$2,$C$2,"x")</f>
        <v>x</v>
      </c>
      <c r="S227" s="55" t="str">
        <f>IF(R227="x","x",MAX($S$4:S226)+1)</f>
        <v>x</v>
      </c>
      <c r="T227" s="55">
        <v>223</v>
      </c>
      <c r="U227" s="55" t="str">
        <f t="shared" si="20"/>
        <v/>
      </c>
      <c r="V227" s="55" t="str">
        <f t="shared" si="21"/>
        <v/>
      </c>
      <c r="W227" s="45">
        <f>IF(Conciliação!E230='Filtro (Conta)'!R227,1,0)</f>
        <v>0</v>
      </c>
      <c r="X227" s="45">
        <f>W227+Conciliação!A230</f>
        <v>223</v>
      </c>
      <c r="Y227" s="45">
        <v>223</v>
      </c>
      <c r="Z227" s="55" t="str">
        <f>IF(X227=Y227,"",Conciliação!C230)</f>
        <v/>
      </c>
      <c r="AA227" s="55">
        <f>IF(Z227="x","x",MAX($S$4:AA226)+1)</f>
        <v>231</v>
      </c>
      <c r="AB227" s="55">
        <v>223</v>
      </c>
      <c r="AC227" s="55" t="str">
        <f t="shared" si="22"/>
        <v/>
      </c>
      <c r="AD227" s="55" t="str">
        <f t="shared" si="23"/>
        <v/>
      </c>
    </row>
    <row r="228" spans="2:30" ht="15" customHeight="1" x14ac:dyDescent="0.2">
      <c r="B228" s="56" t="str">
        <f t="shared" si="18"/>
        <v/>
      </c>
      <c r="C228" s="57" t="str">
        <f>IFERROR(VLOOKUP(B228,Conciliação!C231:L1226,2,0),"")</f>
        <v/>
      </c>
      <c r="D228" s="52" t="str">
        <f t="shared" si="19"/>
        <v/>
      </c>
      <c r="E228" s="52" t="str">
        <f>IFERROR(VLOOKUP(B228,Conciliação!C231:L1226,4,0),"")</f>
        <v/>
      </c>
      <c r="F228" s="52" t="str">
        <f>IFERROR(VLOOKUP(B228,Conciliação!C231:L1226,5,0),"")</f>
        <v/>
      </c>
      <c r="G228" s="52" t="str">
        <f>IFERROR(VLOOKUP(B228,Conciliação!C231:L1226,6,0),"")</f>
        <v/>
      </c>
      <c r="H228" s="56" t="str">
        <f>IFERROR(VLOOKUP(B228,Conciliação!C231:L1226,7,0),"")</f>
        <v/>
      </c>
      <c r="I228" s="58" t="str">
        <f>IFERROR(VLOOKUP(B228,Conciliação!C231:L1226,8,0),"")</f>
        <v/>
      </c>
      <c r="J228" s="56" t="str">
        <f>IFERROR(VLOOKUP(B228,Conciliação!C231:L1226,9,0),"")</f>
        <v/>
      </c>
      <c r="K228" s="56" t="str">
        <f>IFERROR(VLOOKUP(B228,Conciliação!C231:L1226,10,0),"")</f>
        <v/>
      </c>
      <c r="R228" s="55" t="str">
        <f>IF(Conciliação!E231='Filtro (Conta)'!$C$2,$C$2,"x")</f>
        <v>x</v>
      </c>
      <c r="S228" s="55" t="str">
        <f>IF(R228="x","x",MAX($S$4:S227)+1)</f>
        <v>x</v>
      </c>
      <c r="T228" s="55">
        <v>224</v>
      </c>
      <c r="U228" s="55" t="str">
        <f t="shared" si="20"/>
        <v/>
      </c>
      <c r="V228" s="55" t="str">
        <f t="shared" si="21"/>
        <v/>
      </c>
      <c r="W228" s="45">
        <f>IF(Conciliação!E231='Filtro (Conta)'!R228,1,0)</f>
        <v>0</v>
      </c>
      <c r="X228" s="45">
        <f>W228+Conciliação!A231</f>
        <v>224</v>
      </c>
      <c r="Y228" s="45">
        <v>224</v>
      </c>
      <c r="Z228" s="55" t="str">
        <f>IF(X228=Y228,"",Conciliação!C231)</f>
        <v/>
      </c>
      <c r="AA228" s="55">
        <f>IF(Z228="x","x",MAX($S$4:AA227)+1)</f>
        <v>232</v>
      </c>
      <c r="AB228" s="55">
        <v>224</v>
      </c>
      <c r="AC228" s="55" t="str">
        <f t="shared" si="22"/>
        <v/>
      </c>
      <c r="AD228" s="55" t="str">
        <f t="shared" si="23"/>
        <v/>
      </c>
    </row>
    <row r="229" spans="2:30" ht="15" customHeight="1" x14ac:dyDescent="0.2">
      <c r="B229" s="56" t="str">
        <f t="shared" si="18"/>
        <v/>
      </c>
      <c r="C229" s="57" t="str">
        <f>IFERROR(VLOOKUP(B229,Conciliação!C232:L1227,2,0),"")</f>
        <v/>
      </c>
      <c r="D229" s="52" t="str">
        <f t="shared" si="19"/>
        <v/>
      </c>
      <c r="E229" s="52" t="str">
        <f>IFERROR(VLOOKUP(B229,Conciliação!C232:L1227,4,0),"")</f>
        <v/>
      </c>
      <c r="F229" s="52" t="str">
        <f>IFERROR(VLOOKUP(B229,Conciliação!C232:L1227,5,0),"")</f>
        <v/>
      </c>
      <c r="G229" s="52" t="str">
        <f>IFERROR(VLOOKUP(B229,Conciliação!C232:L1227,6,0),"")</f>
        <v/>
      </c>
      <c r="H229" s="56" t="str">
        <f>IFERROR(VLOOKUP(B229,Conciliação!C232:L1227,7,0),"")</f>
        <v/>
      </c>
      <c r="I229" s="58" t="str">
        <f>IFERROR(VLOOKUP(B229,Conciliação!C232:L1227,8,0),"")</f>
        <v/>
      </c>
      <c r="J229" s="56" t="str">
        <f>IFERROR(VLOOKUP(B229,Conciliação!C232:L1227,9,0),"")</f>
        <v/>
      </c>
      <c r="K229" s="56" t="str">
        <f>IFERROR(VLOOKUP(B229,Conciliação!C232:L1227,10,0),"")</f>
        <v/>
      </c>
      <c r="R229" s="55" t="str">
        <f>IF(Conciliação!E232='Filtro (Conta)'!$C$2,$C$2,"x")</f>
        <v>x</v>
      </c>
      <c r="S229" s="55" t="str">
        <f>IF(R229="x","x",MAX($S$4:S228)+1)</f>
        <v>x</v>
      </c>
      <c r="T229" s="55">
        <v>225</v>
      </c>
      <c r="U229" s="55" t="str">
        <f t="shared" si="20"/>
        <v/>
      </c>
      <c r="V229" s="55" t="str">
        <f t="shared" si="21"/>
        <v/>
      </c>
      <c r="W229" s="45">
        <f>IF(Conciliação!E232='Filtro (Conta)'!R229,1,0)</f>
        <v>0</v>
      </c>
      <c r="X229" s="45">
        <f>W229+Conciliação!A232</f>
        <v>225</v>
      </c>
      <c r="Y229" s="45">
        <v>225</v>
      </c>
      <c r="Z229" s="55" t="str">
        <f>IF(X229=Y229,"",Conciliação!C232)</f>
        <v/>
      </c>
      <c r="AA229" s="55">
        <f>IF(Z229="x","x",MAX($S$4:AA228)+1)</f>
        <v>233</v>
      </c>
      <c r="AB229" s="55">
        <v>225</v>
      </c>
      <c r="AC229" s="55" t="str">
        <f t="shared" si="22"/>
        <v/>
      </c>
      <c r="AD229" s="55" t="str">
        <f t="shared" si="23"/>
        <v/>
      </c>
    </row>
    <row r="230" spans="2:30" ht="15" customHeight="1" x14ac:dyDescent="0.2">
      <c r="B230" s="56" t="str">
        <f t="shared" si="18"/>
        <v/>
      </c>
      <c r="C230" s="57" t="str">
        <f>IFERROR(VLOOKUP(B230,Conciliação!C233:L1228,2,0),"")</f>
        <v/>
      </c>
      <c r="D230" s="52" t="str">
        <f t="shared" si="19"/>
        <v/>
      </c>
      <c r="E230" s="52" t="str">
        <f>IFERROR(VLOOKUP(B230,Conciliação!C233:L1228,4,0),"")</f>
        <v/>
      </c>
      <c r="F230" s="52" t="str">
        <f>IFERROR(VLOOKUP(B230,Conciliação!C233:L1228,5,0),"")</f>
        <v/>
      </c>
      <c r="G230" s="52" t="str">
        <f>IFERROR(VLOOKUP(B230,Conciliação!C233:L1228,6,0),"")</f>
        <v/>
      </c>
      <c r="H230" s="56" t="str">
        <f>IFERROR(VLOOKUP(B230,Conciliação!C233:L1228,7,0),"")</f>
        <v/>
      </c>
      <c r="I230" s="58" t="str">
        <f>IFERROR(VLOOKUP(B230,Conciliação!C233:L1228,8,0),"")</f>
        <v/>
      </c>
      <c r="J230" s="56" t="str">
        <f>IFERROR(VLOOKUP(B230,Conciliação!C233:L1228,9,0),"")</f>
        <v/>
      </c>
      <c r="K230" s="56" t="str">
        <f>IFERROR(VLOOKUP(B230,Conciliação!C233:L1228,10,0),"")</f>
        <v/>
      </c>
      <c r="R230" s="55" t="str">
        <f>IF(Conciliação!E233='Filtro (Conta)'!$C$2,$C$2,"x")</f>
        <v>x</v>
      </c>
      <c r="S230" s="55" t="str">
        <f>IF(R230="x","x",MAX($S$4:S229)+1)</f>
        <v>x</v>
      </c>
      <c r="T230" s="55">
        <v>226</v>
      </c>
      <c r="U230" s="55" t="str">
        <f t="shared" si="20"/>
        <v/>
      </c>
      <c r="V230" s="55" t="str">
        <f t="shared" si="21"/>
        <v/>
      </c>
      <c r="W230" s="45">
        <f>IF(Conciliação!E233='Filtro (Conta)'!R230,1,0)</f>
        <v>0</v>
      </c>
      <c r="X230" s="45">
        <f>W230+Conciliação!A233</f>
        <v>226</v>
      </c>
      <c r="Y230" s="45">
        <v>226</v>
      </c>
      <c r="Z230" s="55" t="str">
        <f>IF(X230=Y230,"",Conciliação!C233)</f>
        <v/>
      </c>
      <c r="AA230" s="55">
        <f>IF(Z230="x","x",MAX($S$4:AA229)+1)</f>
        <v>234</v>
      </c>
      <c r="AB230" s="55">
        <v>226</v>
      </c>
      <c r="AC230" s="55" t="str">
        <f t="shared" si="22"/>
        <v/>
      </c>
      <c r="AD230" s="55" t="str">
        <f t="shared" si="23"/>
        <v/>
      </c>
    </row>
    <row r="231" spans="2:30" ht="15" customHeight="1" x14ac:dyDescent="0.2">
      <c r="B231" s="56" t="str">
        <f t="shared" si="18"/>
        <v/>
      </c>
      <c r="C231" s="57" t="str">
        <f>IFERROR(VLOOKUP(B231,Conciliação!C234:L1229,2,0),"")</f>
        <v/>
      </c>
      <c r="D231" s="52" t="str">
        <f t="shared" si="19"/>
        <v/>
      </c>
      <c r="E231" s="52" t="str">
        <f>IFERROR(VLOOKUP(B231,Conciliação!C234:L1229,4,0),"")</f>
        <v/>
      </c>
      <c r="F231" s="52" t="str">
        <f>IFERROR(VLOOKUP(B231,Conciliação!C234:L1229,5,0),"")</f>
        <v/>
      </c>
      <c r="G231" s="52" t="str">
        <f>IFERROR(VLOOKUP(B231,Conciliação!C234:L1229,6,0),"")</f>
        <v/>
      </c>
      <c r="H231" s="56" t="str">
        <f>IFERROR(VLOOKUP(B231,Conciliação!C234:L1229,7,0),"")</f>
        <v/>
      </c>
      <c r="I231" s="58" t="str">
        <f>IFERROR(VLOOKUP(B231,Conciliação!C234:L1229,8,0),"")</f>
        <v/>
      </c>
      <c r="J231" s="56" t="str">
        <f>IFERROR(VLOOKUP(B231,Conciliação!C234:L1229,9,0),"")</f>
        <v/>
      </c>
      <c r="K231" s="56" t="str">
        <f>IFERROR(VLOOKUP(B231,Conciliação!C234:L1229,10,0),"")</f>
        <v/>
      </c>
      <c r="R231" s="55" t="str">
        <f>IF(Conciliação!E234='Filtro (Conta)'!$C$2,$C$2,"x")</f>
        <v>x</v>
      </c>
      <c r="S231" s="55" t="str">
        <f>IF(R231="x","x",MAX($S$4:S230)+1)</f>
        <v>x</v>
      </c>
      <c r="T231" s="55">
        <v>227</v>
      </c>
      <c r="U231" s="55" t="str">
        <f t="shared" si="20"/>
        <v/>
      </c>
      <c r="V231" s="55" t="str">
        <f t="shared" si="21"/>
        <v/>
      </c>
      <c r="W231" s="45">
        <f>IF(Conciliação!E234='Filtro (Conta)'!R231,1,0)</f>
        <v>0</v>
      </c>
      <c r="X231" s="45">
        <f>W231+Conciliação!A234</f>
        <v>227</v>
      </c>
      <c r="Y231" s="45">
        <v>227</v>
      </c>
      <c r="Z231" s="55" t="str">
        <f>IF(X231=Y231,"",Conciliação!C234)</f>
        <v/>
      </c>
      <c r="AA231" s="55">
        <f>IF(Z231="x","x",MAX($S$4:AA230)+1)</f>
        <v>235</v>
      </c>
      <c r="AB231" s="55">
        <v>227</v>
      </c>
      <c r="AC231" s="55" t="str">
        <f t="shared" si="22"/>
        <v/>
      </c>
      <c r="AD231" s="55" t="str">
        <f t="shared" si="23"/>
        <v/>
      </c>
    </row>
    <row r="232" spans="2:30" ht="15" customHeight="1" x14ac:dyDescent="0.2">
      <c r="B232" s="56" t="str">
        <f t="shared" si="18"/>
        <v/>
      </c>
      <c r="C232" s="57" t="str">
        <f>IFERROR(VLOOKUP(B232,Conciliação!C235:L1230,2,0),"")</f>
        <v/>
      </c>
      <c r="D232" s="52" t="str">
        <f t="shared" si="19"/>
        <v/>
      </c>
      <c r="E232" s="52" t="str">
        <f>IFERROR(VLOOKUP(B232,Conciliação!C235:L1230,4,0),"")</f>
        <v/>
      </c>
      <c r="F232" s="52" t="str">
        <f>IFERROR(VLOOKUP(B232,Conciliação!C235:L1230,5,0),"")</f>
        <v/>
      </c>
      <c r="G232" s="52" t="str">
        <f>IFERROR(VLOOKUP(B232,Conciliação!C235:L1230,6,0),"")</f>
        <v/>
      </c>
      <c r="H232" s="56" t="str">
        <f>IFERROR(VLOOKUP(B232,Conciliação!C235:L1230,7,0),"")</f>
        <v/>
      </c>
      <c r="I232" s="58" t="str">
        <f>IFERROR(VLOOKUP(B232,Conciliação!C235:L1230,8,0),"")</f>
        <v/>
      </c>
      <c r="J232" s="56" t="str">
        <f>IFERROR(VLOOKUP(B232,Conciliação!C235:L1230,9,0),"")</f>
        <v/>
      </c>
      <c r="K232" s="56" t="str">
        <f>IFERROR(VLOOKUP(B232,Conciliação!C235:L1230,10,0),"")</f>
        <v/>
      </c>
      <c r="R232" s="55" t="str">
        <f>IF(Conciliação!E235='Filtro (Conta)'!$C$2,$C$2,"x")</f>
        <v>x</v>
      </c>
      <c r="S232" s="55" t="str">
        <f>IF(R232="x","x",MAX($S$4:S231)+1)</f>
        <v>x</v>
      </c>
      <c r="T232" s="55">
        <v>228</v>
      </c>
      <c r="U232" s="55" t="str">
        <f t="shared" si="20"/>
        <v/>
      </c>
      <c r="V232" s="55" t="str">
        <f t="shared" si="21"/>
        <v/>
      </c>
      <c r="W232" s="45">
        <f>IF(Conciliação!E235='Filtro (Conta)'!R232,1,0)</f>
        <v>0</v>
      </c>
      <c r="X232" s="45">
        <f>W232+Conciliação!A235</f>
        <v>228</v>
      </c>
      <c r="Y232" s="45">
        <v>228</v>
      </c>
      <c r="Z232" s="55" t="str">
        <f>IF(X232=Y232,"",Conciliação!C235)</f>
        <v/>
      </c>
      <c r="AA232" s="55">
        <f>IF(Z232="x","x",MAX($S$4:AA231)+1)</f>
        <v>236</v>
      </c>
      <c r="AB232" s="55">
        <v>228</v>
      </c>
      <c r="AC232" s="55" t="str">
        <f t="shared" si="22"/>
        <v/>
      </c>
      <c r="AD232" s="55" t="str">
        <f t="shared" si="23"/>
        <v/>
      </c>
    </row>
    <row r="233" spans="2:30" ht="15" customHeight="1" x14ac:dyDescent="0.2">
      <c r="B233" s="56" t="str">
        <f t="shared" si="18"/>
        <v/>
      </c>
      <c r="C233" s="57" t="str">
        <f>IFERROR(VLOOKUP(B233,Conciliação!C236:L1231,2,0),"")</f>
        <v/>
      </c>
      <c r="D233" s="52" t="str">
        <f t="shared" si="19"/>
        <v/>
      </c>
      <c r="E233" s="52" t="str">
        <f>IFERROR(VLOOKUP(B233,Conciliação!C236:L1231,4,0),"")</f>
        <v/>
      </c>
      <c r="F233" s="52" t="str">
        <f>IFERROR(VLOOKUP(B233,Conciliação!C236:L1231,5,0),"")</f>
        <v/>
      </c>
      <c r="G233" s="52" t="str">
        <f>IFERROR(VLOOKUP(B233,Conciliação!C236:L1231,6,0),"")</f>
        <v/>
      </c>
      <c r="H233" s="56" t="str">
        <f>IFERROR(VLOOKUP(B233,Conciliação!C236:L1231,7,0),"")</f>
        <v/>
      </c>
      <c r="I233" s="58" t="str">
        <f>IFERROR(VLOOKUP(B233,Conciliação!C236:L1231,8,0),"")</f>
        <v/>
      </c>
      <c r="J233" s="56" t="str">
        <f>IFERROR(VLOOKUP(B233,Conciliação!C236:L1231,9,0),"")</f>
        <v/>
      </c>
      <c r="K233" s="56" t="str">
        <f>IFERROR(VLOOKUP(B233,Conciliação!C236:L1231,10,0),"")</f>
        <v/>
      </c>
      <c r="R233" s="55" t="str">
        <f>IF(Conciliação!E236='Filtro (Conta)'!$C$2,$C$2,"x")</f>
        <v>x</v>
      </c>
      <c r="S233" s="55" t="str">
        <f>IF(R233="x","x",MAX($S$4:S232)+1)</f>
        <v>x</v>
      </c>
      <c r="T233" s="55">
        <v>229</v>
      </c>
      <c r="U233" s="55" t="str">
        <f t="shared" si="20"/>
        <v/>
      </c>
      <c r="V233" s="55" t="str">
        <f t="shared" si="21"/>
        <v/>
      </c>
      <c r="W233" s="45">
        <f>IF(Conciliação!E236='Filtro (Conta)'!R233,1,0)</f>
        <v>0</v>
      </c>
      <c r="X233" s="45">
        <f>W233+Conciliação!A236</f>
        <v>229</v>
      </c>
      <c r="Y233" s="45">
        <v>229</v>
      </c>
      <c r="Z233" s="55" t="str">
        <f>IF(X233=Y233,"",Conciliação!C236)</f>
        <v/>
      </c>
      <c r="AA233" s="55">
        <f>IF(Z233="x","x",MAX($S$4:AA232)+1)</f>
        <v>237</v>
      </c>
      <c r="AB233" s="55">
        <v>229</v>
      </c>
      <c r="AC233" s="55" t="str">
        <f t="shared" si="22"/>
        <v/>
      </c>
      <c r="AD233" s="55" t="str">
        <f t="shared" si="23"/>
        <v/>
      </c>
    </row>
    <row r="234" spans="2:30" ht="15" customHeight="1" x14ac:dyDescent="0.2">
      <c r="B234" s="56" t="str">
        <f t="shared" si="18"/>
        <v/>
      </c>
      <c r="C234" s="57" t="str">
        <f>IFERROR(VLOOKUP(B234,Conciliação!C237:L1232,2,0),"")</f>
        <v/>
      </c>
      <c r="D234" s="52" t="str">
        <f t="shared" si="19"/>
        <v/>
      </c>
      <c r="E234" s="52" t="str">
        <f>IFERROR(VLOOKUP(B234,Conciliação!C237:L1232,4,0),"")</f>
        <v/>
      </c>
      <c r="F234" s="52" t="str">
        <f>IFERROR(VLOOKUP(B234,Conciliação!C237:L1232,5,0),"")</f>
        <v/>
      </c>
      <c r="G234" s="52" t="str">
        <f>IFERROR(VLOOKUP(B234,Conciliação!C237:L1232,6,0),"")</f>
        <v/>
      </c>
      <c r="H234" s="56" t="str">
        <f>IFERROR(VLOOKUP(B234,Conciliação!C237:L1232,7,0),"")</f>
        <v/>
      </c>
      <c r="I234" s="58" t="str">
        <f>IFERROR(VLOOKUP(B234,Conciliação!C237:L1232,8,0),"")</f>
        <v/>
      </c>
      <c r="J234" s="56" t="str">
        <f>IFERROR(VLOOKUP(B234,Conciliação!C237:L1232,9,0),"")</f>
        <v/>
      </c>
      <c r="K234" s="56" t="str">
        <f>IFERROR(VLOOKUP(B234,Conciliação!C237:L1232,10,0),"")</f>
        <v/>
      </c>
      <c r="R234" s="55" t="str">
        <f>IF(Conciliação!E237='Filtro (Conta)'!$C$2,$C$2,"x")</f>
        <v>x</v>
      </c>
      <c r="S234" s="55" t="str">
        <f>IF(R234="x","x",MAX($S$4:S233)+1)</f>
        <v>x</v>
      </c>
      <c r="T234" s="55">
        <v>230</v>
      </c>
      <c r="U234" s="55" t="str">
        <f t="shared" si="20"/>
        <v/>
      </c>
      <c r="V234" s="55" t="str">
        <f t="shared" si="21"/>
        <v/>
      </c>
      <c r="W234" s="45">
        <f>IF(Conciliação!E237='Filtro (Conta)'!R234,1,0)</f>
        <v>0</v>
      </c>
      <c r="X234" s="45">
        <f>W234+Conciliação!A237</f>
        <v>230</v>
      </c>
      <c r="Y234" s="45">
        <v>230</v>
      </c>
      <c r="Z234" s="55" t="str">
        <f>IF(X234=Y234,"",Conciliação!C237)</f>
        <v/>
      </c>
      <c r="AA234" s="55">
        <f>IF(Z234="x","x",MAX($S$4:AA233)+1)</f>
        <v>238</v>
      </c>
      <c r="AB234" s="55">
        <v>230</v>
      </c>
      <c r="AC234" s="55" t="str">
        <f t="shared" si="22"/>
        <v/>
      </c>
      <c r="AD234" s="55" t="str">
        <f t="shared" si="23"/>
        <v/>
      </c>
    </row>
    <row r="235" spans="2:30" ht="15" customHeight="1" x14ac:dyDescent="0.2">
      <c r="B235" s="56" t="str">
        <f t="shared" si="18"/>
        <v/>
      </c>
      <c r="C235" s="57" t="str">
        <f>IFERROR(VLOOKUP(B235,Conciliação!C238:L1233,2,0),"")</f>
        <v/>
      </c>
      <c r="D235" s="52" t="str">
        <f t="shared" si="19"/>
        <v/>
      </c>
      <c r="E235" s="52" t="str">
        <f>IFERROR(VLOOKUP(B235,Conciliação!C238:L1233,4,0),"")</f>
        <v/>
      </c>
      <c r="F235" s="52" t="str">
        <f>IFERROR(VLOOKUP(B235,Conciliação!C238:L1233,5,0),"")</f>
        <v/>
      </c>
      <c r="G235" s="52" t="str">
        <f>IFERROR(VLOOKUP(B235,Conciliação!C238:L1233,6,0),"")</f>
        <v/>
      </c>
      <c r="H235" s="56" t="str">
        <f>IFERROR(VLOOKUP(B235,Conciliação!C238:L1233,7,0),"")</f>
        <v/>
      </c>
      <c r="I235" s="58" t="str">
        <f>IFERROR(VLOOKUP(B235,Conciliação!C238:L1233,8,0),"")</f>
        <v/>
      </c>
      <c r="J235" s="56" t="str">
        <f>IFERROR(VLOOKUP(B235,Conciliação!C238:L1233,9,0),"")</f>
        <v/>
      </c>
      <c r="K235" s="56" t="str">
        <f>IFERROR(VLOOKUP(B235,Conciliação!C238:L1233,10,0),"")</f>
        <v/>
      </c>
      <c r="R235" s="55" t="str">
        <f>IF(Conciliação!E238='Filtro (Conta)'!$C$2,$C$2,"x")</f>
        <v>x</v>
      </c>
      <c r="S235" s="55" t="str">
        <f>IF(R235="x","x",MAX($S$4:S234)+1)</f>
        <v>x</v>
      </c>
      <c r="T235" s="55">
        <v>231</v>
      </c>
      <c r="U235" s="55" t="str">
        <f t="shared" si="20"/>
        <v/>
      </c>
      <c r="V235" s="55" t="str">
        <f t="shared" si="21"/>
        <v/>
      </c>
      <c r="W235" s="45">
        <f>IF(Conciliação!E238='Filtro (Conta)'!R235,1,0)</f>
        <v>0</v>
      </c>
      <c r="X235" s="45">
        <f>W235+Conciliação!A238</f>
        <v>231</v>
      </c>
      <c r="Y235" s="45">
        <v>231</v>
      </c>
      <c r="Z235" s="55" t="str">
        <f>IF(X235=Y235,"",Conciliação!C238)</f>
        <v/>
      </c>
      <c r="AA235" s="55">
        <f>IF(Z235="x","x",MAX($S$4:AA234)+1)</f>
        <v>239</v>
      </c>
      <c r="AB235" s="55">
        <v>231</v>
      </c>
      <c r="AC235" s="55" t="str">
        <f t="shared" si="22"/>
        <v/>
      </c>
      <c r="AD235" s="55" t="str">
        <f t="shared" si="23"/>
        <v/>
      </c>
    </row>
    <row r="236" spans="2:30" ht="15" customHeight="1" x14ac:dyDescent="0.2">
      <c r="B236" s="56" t="str">
        <f t="shared" si="18"/>
        <v/>
      </c>
      <c r="C236" s="57" t="str">
        <f>IFERROR(VLOOKUP(B236,Conciliação!C239:L1234,2,0),"")</f>
        <v/>
      </c>
      <c r="D236" s="52" t="str">
        <f t="shared" si="19"/>
        <v/>
      </c>
      <c r="E236" s="52" t="str">
        <f>IFERROR(VLOOKUP(B236,Conciliação!C239:L1234,4,0),"")</f>
        <v/>
      </c>
      <c r="F236" s="52" t="str">
        <f>IFERROR(VLOOKUP(B236,Conciliação!C239:L1234,5,0),"")</f>
        <v/>
      </c>
      <c r="G236" s="52" t="str">
        <f>IFERROR(VLOOKUP(B236,Conciliação!C239:L1234,6,0),"")</f>
        <v/>
      </c>
      <c r="H236" s="56" t="str">
        <f>IFERROR(VLOOKUP(B236,Conciliação!C239:L1234,7,0),"")</f>
        <v/>
      </c>
      <c r="I236" s="58" t="str">
        <f>IFERROR(VLOOKUP(B236,Conciliação!C239:L1234,8,0),"")</f>
        <v/>
      </c>
      <c r="J236" s="56" t="str">
        <f>IFERROR(VLOOKUP(B236,Conciliação!C239:L1234,9,0),"")</f>
        <v/>
      </c>
      <c r="K236" s="56" t="str">
        <f>IFERROR(VLOOKUP(B236,Conciliação!C239:L1234,10,0),"")</f>
        <v/>
      </c>
      <c r="R236" s="55" t="str">
        <f>IF(Conciliação!E239='Filtro (Conta)'!$C$2,$C$2,"x")</f>
        <v>x</v>
      </c>
      <c r="S236" s="55" t="str">
        <f>IF(R236="x","x",MAX($S$4:S235)+1)</f>
        <v>x</v>
      </c>
      <c r="T236" s="55">
        <v>232</v>
      </c>
      <c r="U236" s="55" t="str">
        <f t="shared" si="20"/>
        <v/>
      </c>
      <c r="V236" s="55" t="str">
        <f t="shared" si="21"/>
        <v/>
      </c>
      <c r="W236" s="45">
        <f>IF(Conciliação!E239='Filtro (Conta)'!R236,1,0)</f>
        <v>0</v>
      </c>
      <c r="X236" s="45">
        <f>W236+Conciliação!A239</f>
        <v>232</v>
      </c>
      <c r="Y236" s="45">
        <v>232</v>
      </c>
      <c r="Z236" s="55" t="str">
        <f>IF(X236=Y236,"",Conciliação!C239)</f>
        <v/>
      </c>
      <c r="AA236" s="55">
        <f>IF(Z236="x","x",MAX($S$4:AA235)+1)</f>
        <v>240</v>
      </c>
      <c r="AB236" s="55">
        <v>232</v>
      </c>
      <c r="AC236" s="55" t="str">
        <f t="shared" si="22"/>
        <v/>
      </c>
      <c r="AD236" s="55" t="str">
        <f t="shared" si="23"/>
        <v/>
      </c>
    </row>
    <row r="237" spans="2:30" ht="15" customHeight="1" x14ac:dyDescent="0.2">
      <c r="B237" s="56" t="str">
        <f t="shared" si="18"/>
        <v/>
      </c>
      <c r="C237" s="57" t="str">
        <f>IFERROR(VLOOKUP(B237,Conciliação!C240:L1235,2,0),"")</f>
        <v/>
      </c>
      <c r="D237" s="52" t="str">
        <f t="shared" si="19"/>
        <v/>
      </c>
      <c r="E237" s="52" t="str">
        <f>IFERROR(VLOOKUP(B237,Conciliação!C240:L1235,4,0),"")</f>
        <v/>
      </c>
      <c r="F237" s="52" t="str">
        <f>IFERROR(VLOOKUP(B237,Conciliação!C240:L1235,5,0),"")</f>
        <v/>
      </c>
      <c r="G237" s="52" t="str">
        <f>IFERROR(VLOOKUP(B237,Conciliação!C240:L1235,6,0),"")</f>
        <v/>
      </c>
      <c r="H237" s="56" t="str">
        <f>IFERROR(VLOOKUP(B237,Conciliação!C240:L1235,7,0),"")</f>
        <v/>
      </c>
      <c r="I237" s="58" t="str">
        <f>IFERROR(VLOOKUP(B237,Conciliação!C240:L1235,8,0),"")</f>
        <v/>
      </c>
      <c r="J237" s="56" t="str">
        <f>IFERROR(VLOOKUP(B237,Conciliação!C240:L1235,9,0),"")</f>
        <v/>
      </c>
      <c r="K237" s="56" t="str">
        <f>IFERROR(VLOOKUP(B237,Conciliação!C240:L1235,10,0),"")</f>
        <v/>
      </c>
      <c r="R237" s="55" t="str">
        <f>IF(Conciliação!E240='Filtro (Conta)'!$C$2,$C$2,"x")</f>
        <v>x</v>
      </c>
      <c r="S237" s="55" t="str">
        <f>IF(R237="x","x",MAX($S$4:S236)+1)</f>
        <v>x</v>
      </c>
      <c r="T237" s="55">
        <v>233</v>
      </c>
      <c r="U237" s="55" t="str">
        <f t="shared" si="20"/>
        <v/>
      </c>
      <c r="V237" s="55" t="str">
        <f t="shared" si="21"/>
        <v/>
      </c>
      <c r="W237" s="45">
        <f>IF(Conciliação!E240='Filtro (Conta)'!R237,1,0)</f>
        <v>0</v>
      </c>
      <c r="X237" s="45">
        <f>W237+Conciliação!A240</f>
        <v>233</v>
      </c>
      <c r="Y237" s="45">
        <v>233</v>
      </c>
      <c r="Z237" s="55" t="str">
        <f>IF(X237=Y237,"",Conciliação!C240)</f>
        <v/>
      </c>
      <c r="AA237" s="55">
        <f>IF(Z237="x","x",MAX($S$4:AA236)+1)</f>
        <v>241</v>
      </c>
      <c r="AB237" s="55">
        <v>233</v>
      </c>
      <c r="AC237" s="55" t="str">
        <f t="shared" si="22"/>
        <v/>
      </c>
      <c r="AD237" s="55" t="str">
        <f t="shared" si="23"/>
        <v/>
      </c>
    </row>
    <row r="238" spans="2:30" ht="15" customHeight="1" x14ac:dyDescent="0.2">
      <c r="B238" s="56" t="str">
        <f t="shared" si="18"/>
        <v/>
      </c>
      <c r="C238" s="57" t="str">
        <f>IFERROR(VLOOKUP(B238,Conciliação!C241:L1236,2,0),"")</f>
        <v/>
      </c>
      <c r="D238" s="52" t="str">
        <f t="shared" si="19"/>
        <v/>
      </c>
      <c r="E238" s="52" t="str">
        <f>IFERROR(VLOOKUP(B238,Conciliação!C241:L1236,4,0),"")</f>
        <v/>
      </c>
      <c r="F238" s="52" t="str">
        <f>IFERROR(VLOOKUP(B238,Conciliação!C241:L1236,5,0),"")</f>
        <v/>
      </c>
      <c r="G238" s="52" t="str">
        <f>IFERROR(VLOOKUP(B238,Conciliação!C241:L1236,6,0),"")</f>
        <v/>
      </c>
      <c r="H238" s="56" t="str">
        <f>IFERROR(VLOOKUP(B238,Conciliação!C241:L1236,7,0),"")</f>
        <v/>
      </c>
      <c r="I238" s="58" t="str">
        <f>IFERROR(VLOOKUP(B238,Conciliação!C241:L1236,8,0),"")</f>
        <v/>
      </c>
      <c r="J238" s="56" t="str">
        <f>IFERROR(VLOOKUP(B238,Conciliação!C241:L1236,9,0),"")</f>
        <v/>
      </c>
      <c r="K238" s="56" t="str">
        <f>IFERROR(VLOOKUP(B238,Conciliação!C241:L1236,10,0),"")</f>
        <v/>
      </c>
      <c r="R238" s="55" t="str">
        <f>IF(Conciliação!E241='Filtro (Conta)'!$C$2,$C$2,"x")</f>
        <v>x</v>
      </c>
      <c r="S238" s="55" t="str">
        <f>IF(R238="x","x",MAX($S$4:S237)+1)</f>
        <v>x</v>
      </c>
      <c r="T238" s="55">
        <v>234</v>
      </c>
      <c r="U238" s="55" t="str">
        <f t="shared" si="20"/>
        <v/>
      </c>
      <c r="V238" s="55" t="str">
        <f t="shared" si="21"/>
        <v/>
      </c>
      <c r="W238" s="45">
        <f>IF(Conciliação!E241='Filtro (Conta)'!R238,1,0)</f>
        <v>0</v>
      </c>
      <c r="X238" s="45">
        <f>W238+Conciliação!A241</f>
        <v>234</v>
      </c>
      <c r="Y238" s="45">
        <v>234</v>
      </c>
      <c r="Z238" s="55" t="str">
        <f>IF(X238=Y238,"",Conciliação!C241)</f>
        <v/>
      </c>
      <c r="AA238" s="55">
        <f>IF(Z238="x","x",MAX($S$4:AA237)+1)</f>
        <v>242</v>
      </c>
      <c r="AB238" s="55">
        <v>234</v>
      </c>
      <c r="AC238" s="55" t="str">
        <f t="shared" si="22"/>
        <v/>
      </c>
      <c r="AD238" s="55" t="str">
        <f t="shared" si="23"/>
        <v/>
      </c>
    </row>
    <row r="239" spans="2:30" ht="15" customHeight="1" x14ac:dyDescent="0.2">
      <c r="B239" s="56" t="str">
        <f t="shared" si="18"/>
        <v/>
      </c>
      <c r="C239" s="57" t="str">
        <f>IFERROR(VLOOKUP(B239,Conciliação!C242:L1237,2,0),"")</f>
        <v/>
      </c>
      <c r="D239" s="52" t="str">
        <f t="shared" si="19"/>
        <v/>
      </c>
      <c r="E239" s="52" t="str">
        <f>IFERROR(VLOOKUP(B239,Conciliação!C242:L1237,4,0),"")</f>
        <v/>
      </c>
      <c r="F239" s="52" t="str">
        <f>IFERROR(VLOOKUP(B239,Conciliação!C242:L1237,5,0),"")</f>
        <v/>
      </c>
      <c r="G239" s="52" t="str">
        <f>IFERROR(VLOOKUP(B239,Conciliação!C242:L1237,6,0),"")</f>
        <v/>
      </c>
      <c r="H239" s="56" t="str">
        <f>IFERROR(VLOOKUP(B239,Conciliação!C242:L1237,7,0),"")</f>
        <v/>
      </c>
      <c r="I239" s="58" t="str">
        <f>IFERROR(VLOOKUP(B239,Conciliação!C242:L1237,8,0),"")</f>
        <v/>
      </c>
      <c r="J239" s="56" t="str">
        <f>IFERROR(VLOOKUP(B239,Conciliação!C242:L1237,9,0),"")</f>
        <v/>
      </c>
      <c r="K239" s="56" t="str">
        <f>IFERROR(VLOOKUP(B239,Conciliação!C242:L1237,10,0),"")</f>
        <v/>
      </c>
      <c r="R239" s="55" t="str">
        <f>IF(Conciliação!E242='Filtro (Conta)'!$C$2,$C$2,"x")</f>
        <v>x</v>
      </c>
      <c r="S239" s="55" t="str">
        <f>IF(R239="x","x",MAX($S$4:S238)+1)</f>
        <v>x</v>
      </c>
      <c r="T239" s="55">
        <v>235</v>
      </c>
      <c r="U239" s="55" t="str">
        <f t="shared" si="20"/>
        <v/>
      </c>
      <c r="V239" s="55" t="str">
        <f t="shared" si="21"/>
        <v/>
      </c>
      <c r="W239" s="45">
        <f>IF(Conciliação!E242='Filtro (Conta)'!R239,1,0)</f>
        <v>0</v>
      </c>
      <c r="X239" s="45">
        <f>W239+Conciliação!A242</f>
        <v>235</v>
      </c>
      <c r="Y239" s="45">
        <v>235</v>
      </c>
      <c r="Z239" s="55" t="str">
        <f>IF(X239=Y239,"",Conciliação!C242)</f>
        <v/>
      </c>
      <c r="AA239" s="55">
        <f>IF(Z239="x","x",MAX($S$4:AA238)+1)</f>
        <v>243</v>
      </c>
      <c r="AB239" s="55">
        <v>235</v>
      </c>
      <c r="AC239" s="55" t="str">
        <f t="shared" si="22"/>
        <v/>
      </c>
      <c r="AD239" s="55" t="str">
        <f t="shared" si="23"/>
        <v/>
      </c>
    </row>
    <row r="240" spans="2:30" ht="15" customHeight="1" x14ac:dyDescent="0.2">
      <c r="B240" s="56" t="str">
        <f t="shared" si="18"/>
        <v/>
      </c>
      <c r="C240" s="57" t="str">
        <f>IFERROR(VLOOKUP(B240,Conciliação!C243:L1238,2,0),"")</f>
        <v/>
      </c>
      <c r="D240" s="52" t="str">
        <f t="shared" si="19"/>
        <v/>
      </c>
      <c r="E240" s="52" t="str">
        <f>IFERROR(VLOOKUP(B240,Conciliação!C243:L1238,4,0),"")</f>
        <v/>
      </c>
      <c r="F240" s="52" t="str">
        <f>IFERROR(VLOOKUP(B240,Conciliação!C243:L1238,5,0),"")</f>
        <v/>
      </c>
      <c r="G240" s="52" t="str">
        <f>IFERROR(VLOOKUP(B240,Conciliação!C243:L1238,6,0),"")</f>
        <v/>
      </c>
      <c r="H240" s="56" t="str">
        <f>IFERROR(VLOOKUP(B240,Conciliação!C243:L1238,7,0),"")</f>
        <v/>
      </c>
      <c r="I240" s="58" t="str">
        <f>IFERROR(VLOOKUP(B240,Conciliação!C243:L1238,8,0),"")</f>
        <v/>
      </c>
      <c r="J240" s="56" t="str">
        <f>IFERROR(VLOOKUP(B240,Conciliação!C243:L1238,9,0),"")</f>
        <v/>
      </c>
      <c r="K240" s="56" t="str">
        <f>IFERROR(VLOOKUP(B240,Conciliação!C243:L1238,10,0),"")</f>
        <v/>
      </c>
      <c r="R240" s="55" t="str">
        <f>IF(Conciliação!E243='Filtro (Conta)'!$C$2,$C$2,"x")</f>
        <v>x</v>
      </c>
      <c r="S240" s="55" t="str">
        <f>IF(R240="x","x",MAX($S$4:S239)+1)</f>
        <v>x</v>
      </c>
      <c r="T240" s="55">
        <v>236</v>
      </c>
      <c r="U240" s="55" t="str">
        <f t="shared" si="20"/>
        <v/>
      </c>
      <c r="V240" s="55" t="str">
        <f t="shared" si="21"/>
        <v/>
      </c>
      <c r="W240" s="45">
        <f>IF(Conciliação!E243='Filtro (Conta)'!R240,1,0)</f>
        <v>0</v>
      </c>
      <c r="X240" s="45">
        <f>W240+Conciliação!A243</f>
        <v>236</v>
      </c>
      <c r="Y240" s="45">
        <v>236</v>
      </c>
      <c r="Z240" s="55" t="str">
        <f>IF(X240=Y240,"",Conciliação!C243)</f>
        <v/>
      </c>
      <c r="AA240" s="55">
        <f>IF(Z240="x","x",MAX($S$4:AA239)+1)</f>
        <v>244</v>
      </c>
      <c r="AB240" s="55">
        <v>236</v>
      </c>
      <c r="AC240" s="55" t="str">
        <f t="shared" si="22"/>
        <v/>
      </c>
      <c r="AD240" s="55" t="str">
        <f t="shared" si="23"/>
        <v/>
      </c>
    </row>
    <row r="241" spans="2:30" ht="15" customHeight="1" x14ac:dyDescent="0.2">
      <c r="B241" s="56" t="str">
        <f t="shared" si="18"/>
        <v/>
      </c>
      <c r="C241" s="57" t="str">
        <f>IFERROR(VLOOKUP(B241,Conciliação!C244:L1239,2,0),"")</f>
        <v/>
      </c>
      <c r="D241" s="52" t="str">
        <f t="shared" si="19"/>
        <v/>
      </c>
      <c r="E241" s="52" t="str">
        <f>IFERROR(VLOOKUP(B241,Conciliação!C244:L1239,4,0),"")</f>
        <v/>
      </c>
      <c r="F241" s="52" t="str">
        <f>IFERROR(VLOOKUP(B241,Conciliação!C244:L1239,5,0),"")</f>
        <v/>
      </c>
      <c r="G241" s="52" t="str">
        <f>IFERROR(VLOOKUP(B241,Conciliação!C244:L1239,6,0),"")</f>
        <v/>
      </c>
      <c r="H241" s="56" t="str">
        <f>IFERROR(VLOOKUP(B241,Conciliação!C244:L1239,7,0),"")</f>
        <v/>
      </c>
      <c r="I241" s="58" t="str">
        <f>IFERROR(VLOOKUP(B241,Conciliação!C244:L1239,8,0),"")</f>
        <v/>
      </c>
      <c r="J241" s="56" t="str">
        <f>IFERROR(VLOOKUP(B241,Conciliação!C244:L1239,9,0),"")</f>
        <v/>
      </c>
      <c r="K241" s="56" t="str">
        <f>IFERROR(VLOOKUP(B241,Conciliação!C244:L1239,10,0),"")</f>
        <v/>
      </c>
      <c r="R241" s="55" t="str">
        <f>IF(Conciliação!E244='Filtro (Conta)'!$C$2,$C$2,"x")</f>
        <v>x</v>
      </c>
      <c r="S241" s="55" t="str">
        <f>IF(R241="x","x",MAX($S$4:S240)+1)</f>
        <v>x</v>
      </c>
      <c r="T241" s="55">
        <v>237</v>
      </c>
      <c r="U241" s="55" t="str">
        <f t="shared" si="20"/>
        <v/>
      </c>
      <c r="V241" s="55" t="str">
        <f t="shared" si="21"/>
        <v/>
      </c>
      <c r="W241" s="45">
        <f>IF(Conciliação!E244='Filtro (Conta)'!R241,1,0)</f>
        <v>0</v>
      </c>
      <c r="X241" s="45">
        <f>W241+Conciliação!A244</f>
        <v>237</v>
      </c>
      <c r="Y241" s="45">
        <v>237</v>
      </c>
      <c r="Z241" s="55" t="str">
        <f>IF(X241=Y241,"",Conciliação!C244)</f>
        <v/>
      </c>
      <c r="AA241" s="55">
        <f>IF(Z241="x","x",MAX($S$4:AA240)+1)</f>
        <v>245</v>
      </c>
      <c r="AB241" s="55">
        <v>237</v>
      </c>
      <c r="AC241" s="55" t="str">
        <f t="shared" si="22"/>
        <v/>
      </c>
      <c r="AD241" s="55" t="str">
        <f t="shared" si="23"/>
        <v/>
      </c>
    </row>
    <row r="242" spans="2:30" ht="15" customHeight="1" x14ac:dyDescent="0.2">
      <c r="B242" s="56" t="str">
        <f t="shared" si="18"/>
        <v/>
      </c>
      <c r="C242" s="57" t="str">
        <f>IFERROR(VLOOKUP(B242,Conciliação!C245:L1240,2,0),"")</f>
        <v/>
      </c>
      <c r="D242" s="52" t="str">
        <f t="shared" si="19"/>
        <v/>
      </c>
      <c r="E242" s="52" t="str">
        <f>IFERROR(VLOOKUP(B242,Conciliação!C245:L1240,4,0),"")</f>
        <v/>
      </c>
      <c r="F242" s="52" t="str">
        <f>IFERROR(VLOOKUP(B242,Conciliação!C245:L1240,5,0),"")</f>
        <v/>
      </c>
      <c r="G242" s="52" t="str">
        <f>IFERROR(VLOOKUP(B242,Conciliação!C245:L1240,6,0),"")</f>
        <v/>
      </c>
      <c r="H242" s="56" t="str">
        <f>IFERROR(VLOOKUP(B242,Conciliação!C245:L1240,7,0),"")</f>
        <v/>
      </c>
      <c r="I242" s="58" t="str">
        <f>IFERROR(VLOOKUP(B242,Conciliação!C245:L1240,8,0),"")</f>
        <v/>
      </c>
      <c r="J242" s="56" t="str">
        <f>IFERROR(VLOOKUP(B242,Conciliação!C245:L1240,9,0),"")</f>
        <v/>
      </c>
      <c r="K242" s="56" t="str">
        <f>IFERROR(VLOOKUP(B242,Conciliação!C245:L1240,10,0),"")</f>
        <v/>
      </c>
      <c r="R242" s="55" t="str">
        <f>IF(Conciliação!E245='Filtro (Conta)'!$C$2,$C$2,"x")</f>
        <v>x</v>
      </c>
      <c r="S242" s="55" t="str">
        <f>IF(R242="x","x",MAX($S$4:S241)+1)</f>
        <v>x</v>
      </c>
      <c r="T242" s="55">
        <v>238</v>
      </c>
      <c r="U242" s="55" t="str">
        <f t="shared" si="20"/>
        <v/>
      </c>
      <c r="V242" s="55" t="str">
        <f t="shared" si="21"/>
        <v/>
      </c>
      <c r="W242" s="45">
        <f>IF(Conciliação!E245='Filtro (Conta)'!R242,1,0)</f>
        <v>0</v>
      </c>
      <c r="X242" s="45">
        <f>W242+Conciliação!A245</f>
        <v>238</v>
      </c>
      <c r="Y242" s="45">
        <v>238</v>
      </c>
      <c r="Z242" s="55" t="str">
        <f>IF(X242=Y242,"",Conciliação!C245)</f>
        <v/>
      </c>
      <c r="AA242" s="55">
        <f>IF(Z242="x","x",MAX($S$4:AA241)+1)</f>
        <v>246</v>
      </c>
      <c r="AB242" s="55">
        <v>238</v>
      </c>
      <c r="AC242" s="55" t="str">
        <f t="shared" si="22"/>
        <v/>
      </c>
      <c r="AD242" s="55" t="str">
        <f t="shared" si="23"/>
        <v/>
      </c>
    </row>
    <row r="243" spans="2:30" ht="15" customHeight="1" x14ac:dyDescent="0.2">
      <c r="B243" s="56" t="str">
        <f t="shared" si="18"/>
        <v/>
      </c>
      <c r="C243" s="57" t="str">
        <f>IFERROR(VLOOKUP(B243,Conciliação!C246:L1241,2,0),"")</f>
        <v/>
      </c>
      <c r="D243" s="52" t="str">
        <f t="shared" si="19"/>
        <v/>
      </c>
      <c r="E243" s="52" t="str">
        <f>IFERROR(VLOOKUP(B243,Conciliação!C246:L1241,4,0),"")</f>
        <v/>
      </c>
      <c r="F243" s="52" t="str">
        <f>IFERROR(VLOOKUP(B243,Conciliação!C246:L1241,5,0),"")</f>
        <v/>
      </c>
      <c r="G243" s="52" t="str">
        <f>IFERROR(VLOOKUP(B243,Conciliação!C246:L1241,6,0),"")</f>
        <v/>
      </c>
      <c r="H243" s="56" t="str">
        <f>IFERROR(VLOOKUP(B243,Conciliação!C246:L1241,7,0),"")</f>
        <v/>
      </c>
      <c r="I243" s="58" t="str">
        <f>IFERROR(VLOOKUP(B243,Conciliação!C246:L1241,8,0),"")</f>
        <v/>
      </c>
      <c r="J243" s="56" t="str">
        <f>IFERROR(VLOOKUP(B243,Conciliação!C246:L1241,9,0),"")</f>
        <v/>
      </c>
      <c r="K243" s="56" t="str">
        <f>IFERROR(VLOOKUP(B243,Conciliação!C246:L1241,10,0),"")</f>
        <v/>
      </c>
      <c r="R243" s="55" t="str">
        <f>IF(Conciliação!E246='Filtro (Conta)'!$C$2,$C$2,"x")</f>
        <v>x</v>
      </c>
      <c r="S243" s="55" t="str">
        <f>IF(R243="x","x",MAX($S$4:S242)+1)</f>
        <v>x</v>
      </c>
      <c r="T243" s="55">
        <v>239</v>
      </c>
      <c r="U243" s="55" t="str">
        <f t="shared" si="20"/>
        <v/>
      </c>
      <c r="V243" s="55" t="str">
        <f t="shared" si="21"/>
        <v/>
      </c>
      <c r="W243" s="45">
        <f>IF(Conciliação!E246='Filtro (Conta)'!R243,1,0)</f>
        <v>0</v>
      </c>
      <c r="X243" s="45">
        <f>W243+Conciliação!A246</f>
        <v>239</v>
      </c>
      <c r="Y243" s="45">
        <v>239</v>
      </c>
      <c r="Z243" s="55" t="str">
        <f>IF(X243=Y243,"",Conciliação!C246)</f>
        <v/>
      </c>
      <c r="AA243" s="55">
        <f>IF(Z243="x","x",MAX($S$4:AA242)+1)</f>
        <v>247</v>
      </c>
      <c r="AB243" s="55">
        <v>239</v>
      </c>
      <c r="AC243" s="55" t="str">
        <f t="shared" si="22"/>
        <v/>
      </c>
      <c r="AD243" s="55" t="str">
        <f t="shared" si="23"/>
        <v/>
      </c>
    </row>
    <row r="244" spans="2:30" ht="15" customHeight="1" x14ac:dyDescent="0.2">
      <c r="B244" s="56" t="str">
        <f t="shared" si="18"/>
        <v/>
      </c>
      <c r="C244" s="57" t="str">
        <f>IFERROR(VLOOKUP(B244,Conciliação!C247:L1242,2,0),"")</f>
        <v/>
      </c>
      <c r="D244" s="52" t="str">
        <f t="shared" si="19"/>
        <v/>
      </c>
      <c r="E244" s="52" t="str">
        <f>IFERROR(VLOOKUP(B244,Conciliação!C247:L1242,4,0),"")</f>
        <v/>
      </c>
      <c r="F244" s="52" t="str">
        <f>IFERROR(VLOOKUP(B244,Conciliação!C247:L1242,5,0),"")</f>
        <v/>
      </c>
      <c r="G244" s="52" t="str">
        <f>IFERROR(VLOOKUP(B244,Conciliação!C247:L1242,6,0),"")</f>
        <v/>
      </c>
      <c r="H244" s="56" t="str">
        <f>IFERROR(VLOOKUP(B244,Conciliação!C247:L1242,7,0),"")</f>
        <v/>
      </c>
      <c r="I244" s="58" t="str">
        <f>IFERROR(VLOOKUP(B244,Conciliação!C247:L1242,8,0),"")</f>
        <v/>
      </c>
      <c r="J244" s="56" t="str">
        <f>IFERROR(VLOOKUP(B244,Conciliação!C247:L1242,9,0),"")</f>
        <v/>
      </c>
      <c r="K244" s="56" t="str">
        <f>IFERROR(VLOOKUP(B244,Conciliação!C247:L1242,10,0),"")</f>
        <v/>
      </c>
      <c r="R244" s="55" t="str">
        <f>IF(Conciliação!E247='Filtro (Conta)'!$C$2,$C$2,"x")</f>
        <v>x</v>
      </c>
      <c r="S244" s="55" t="str">
        <f>IF(R244="x","x",MAX($S$4:S243)+1)</f>
        <v>x</v>
      </c>
      <c r="T244" s="55">
        <v>240</v>
      </c>
      <c r="U244" s="55" t="str">
        <f t="shared" si="20"/>
        <v/>
      </c>
      <c r="V244" s="55" t="str">
        <f t="shared" si="21"/>
        <v/>
      </c>
      <c r="W244" s="45">
        <f>IF(Conciliação!E247='Filtro (Conta)'!R244,1,0)</f>
        <v>0</v>
      </c>
      <c r="X244" s="45">
        <f>W244+Conciliação!A247</f>
        <v>240</v>
      </c>
      <c r="Y244" s="45">
        <v>240</v>
      </c>
      <c r="Z244" s="55" t="str">
        <f>IF(X244=Y244,"",Conciliação!C247)</f>
        <v/>
      </c>
      <c r="AA244" s="55">
        <f>IF(Z244="x","x",MAX($S$4:AA243)+1)</f>
        <v>248</v>
      </c>
      <c r="AB244" s="55">
        <v>240</v>
      </c>
      <c r="AC244" s="55" t="str">
        <f t="shared" si="22"/>
        <v/>
      </c>
      <c r="AD244" s="55" t="str">
        <f t="shared" si="23"/>
        <v/>
      </c>
    </row>
    <row r="245" spans="2:30" ht="15" customHeight="1" x14ac:dyDescent="0.2">
      <c r="B245" s="56" t="str">
        <f t="shared" si="18"/>
        <v/>
      </c>
      <c r="C245" s="57" t="str">
        <f>IFERROR(VLOOKUP(B245,Conciliação!C248:L1243,2,0),"")</f>
        <v/>
      </c>
      <c r="D245" s="52" t="str">
        <f t="shared" si="19"/>
        <v/>
      </c>
      <c r="E245" s="52" t="str">
        <f>IFERROR(VLOOKUP(B245,Conciliação!C248:L1243,4,0),"")</f>
        <v/>
      </c>
      <c r="F245" s="52" t="str">
        <f>IFERROR(VLOOKUP(B245,Conciliação!C248:L1243,5,0),"")</f>
        <v/>
      </c>
      <c r="G245" s="52" t="str">
        <f>IFERROR(VLOOKUP(B245,Conciliação!C248:L1243,6,0),"")</f>
        <v/>
      </c>
      <c r="H245" s="56" t="str">
        <f>IFERROR(VLOOKUP(B245,Conciliação!C248:L1243,7,0),"")</f>
        <v/>
      </c>
      <c r="I245" s="58" t="str">
        <f>IFERROR(VLOOKUP(B245,Conciliação!C248:L1243,8,0),"")</f>
        <v/>
      </c>
      <c r="J245" s="56" t="str">
        <f>IFERROR(VLOOKUP(B245,Conciliação!C248:L1243,9,0),"")</f>
        <v/>
      </c>
      <c r="K245" s="56" t="str">
        <f>IFERROR(VLOOKUP(B245,Conciliação!C248:L1243,10,0),"")</f>
        <v/>
      </c>
      <c r="R245" s="55" t="str">
        <f>IF(Conciliação!E248='Filtro (Conta)'!$C$2,$C$2,"x")</f>
        <v>x</v>
      </c>
      <c r="S245" s="55" t="str">
        <f>IF(R245="x","x",MAX($S$4:S244)+1)</f>
        <v>x</v>
      </c>
      <c r="T245" s="55">
        <v>241</v>
      </c>
      <c r="U245" s="55" t="str">
        <f t="shared" si="20"/>
        <v/>
      </c>
      <c r="V245" s="55" t="str">
        <f t="shared" si="21"/>
        <v/>
      </c>
      <c r="W245" s="45">
        <f>IF(Conciliação!E248='Filtro (Conta)'!R245,1,0)</f>
        <v>0</v>
      </c>
      <c r="X245" s="45">
        <f>W245+Conciliação!A248</f>
        <v>241</v>
      </c>
      <c r="Y245" s="45">
        <v>241</v>
      </c>
      <c r="Z245" s="55" t="str">
        <f>IF(X245=Y245,"",Conciliação!C248)</f>
        <v/>
      </c>
      <c r="AA245" s="55">
        <f>IF(Z245="x","x",MAX($S$4:AA244)+1)</f>
        <v>249</v>
      </c>
      <c r="AB245" s="55">
        <v>241</v>
      </c>
      <c r="AC245" s="55" t="str">
        <f t="shared" si="22"/>
        <v/>
      </c>
      <c r="AD245" s="55" t="str">
        <f t="shared" si="23"/>
        <v/>
      </c>
    </row>
    <row r="246" spans="2:30" ht="15" customHeight="1" x14ac:dyDescent="0.2">
      <c r="B246" s="56" t="str">
        <f t="shared" si="18"/>
        <v/>
      </c>
      <c r="C246" s="57" t="str">
        <f>IFERROR(VLOOKUP(B246,Conciliação!C249:L1244,2,0),"")</f>
        <v/>
      </c>
      <c r="D246" s="52" t="str">
        <f t="shared" si="19"/>
        <v/>
      </c>
      <c r="E246" s="52" t="str">
        <f>IFERROR(VLOOKUP(B246,Conciliação!C249:L1244,4,0),"")</f>
        <v/>
      </c>
      <c r="F246" s="52" t="str">
        <f>IFERROR(VLOOKUP(B246,Conciliação!C249:L1244,5,0),"")</f>
        <v/>
      </c>
      <c r="G246" s="52" t="str">
        <f>IFERROR(VLOOKUP(B246,Conciliação!C249:L1244,6,0),"")</f>
        <v/>
      </c>
      <c r="H246" s="56" t="str">
        <f>IFERROR(VLOOKUP(B246,Conciliação!C249:L1244,7,0),"")</f>
        <v/>
      </c>
      <c r="I246" s="58" t="str">
        <f>IFERROR(VLOOKUP(B246,Conciliação!C249:L1244,8,0),"")</f>
        <v/>
      </c>
      <c r="J246" s="56" t="str">
        <f>IFERROR(VLOOKUP(B246,Conciliação!C249:L1244,9,0),"")</f>
        <v/>
      </c>
      <c r="K246" s="56" t="str">
        <f>IFERROR(VLOOKUP(B246,Conciliação!C249:L1244,10,0),"")</f>
        <v/>
      </c>
      <c r="R246" s="55" t="str">
        <f>IF(Conciliação!E249='Filtro (Conta)'!$C$2,$C$2,"x")</f>
        <v>x</v>
      </c>
      <c r="S246" s="55" t="str">
        <f>IF(R246="x","x",MAX($S$4:S245)+1)</f>
        <v>x</v>
      </c>
      <c r="T246" s="55">
        <v>242</v>
      </c>
      <c r="U246" s="55" t="str">
        <f t="shared" si="20"/>
        <v/>
      </c>
      <c r="V246" s="55" t="str">
        <f t="shared" si="21"/>
        <v/>
      </c>
      <c r="W246" s="45">
        <f>IF(Conciliação!E249='Filtro (Conta)'!R246,1,0)</f>
        <v>0</v>
      </c>
      <c r="X246" s="45">
        <f>W246+Conciliação!A249</f>
        <v>242</v>
      </c>
      <c r="Y246" s="45">
        <v>242</v>
      </c>
      <c r="Z246" s="55" t="str">
        <f>IF(X246=Y246,"",Conciliação!C249)</f>
        <v/>
      </c>
      <c r="AA246" s="55">
        <f>IF(Z246="x","x",MAX($S$4:AA245)+1)</f>
        <v>250</v>
      </c>
      <c r="AB246" s="55">
        <v>242</v>
      </c>
      <c r="AC246" s="55" t="str">
        <f t="shared" si="22"/>
        <v/>
      </c>
      <c r="AD246" s="55" t="str">
        <f t="shared" si="23"/>
        <v/>
      </c>
    </row>
    <row r="247" spans="2:30" ht="15" customHeight="1" x14ac:dyDescent="0.2">
      <c r="B247" s="56" t="str">
        <f t="shared" si="18"/>
        <v/>
      </c>
      <c r="C247" s="57" t="str">
        <f>IFERROR(VLOOKUP(B247,Conciliação!C250:L1245,2,0),"")</f>
        <v/>
      </c>
      <c r="D247" s="52" t="str">
        <f t="shared" si="19"/>
        <v/>
      </c>
      <c r="E247" s="52" t="str">
        <f>IFERROR(VLOOKUP(B247,Conciliação!C250:L1245,4,0),"")</f>
        <v/>
      </c>
      <c r="F247" s="52" t="str">
        <f>IFERROR(VLOOKUP(B247,Conciliação!C250:L1245,5,0),"")</f>
        <v/>
      </c>
      <c r="G247" s="52" t="str">
        <f>IFERROR(VLOOKUP(B247,Conciliação!C250:L1245,6,0),"")</f>
        <v/>
      </c>
      <c r="H247" s="56" t="str">
        <f>IFERROR(VLOOKUP(B247,Conciliação!C250:L1245,7,0),"")</f>
        <v/>
      </c>
      <c r="I247" s="58" t="str">
        <f>IFERROR(VLOOKUP(B247,Conciliação!C250:L1245,8,0),"")</f>
        <v/>
      </c>
      <c r="J247" s="56" t="str">
        <f>IFERROR(VLOOKUP(B247,Conciliação!C250:L1245,9,0),"")</f>
        <v/>
      </c>
      <c r="K247" s="56" t="str">
        <f>IFERROR(VLOOKUP(B247,Conciliação!C250:L1245,10,0),"")</f>
        <v/>
      </c>
      <c r="R247" s="55" t="str">
        <f>IF(Conciliação!E250='Filtro (Conta)'!$C$2,$C$2,"x")</f>
        <v>x</v>
      </c>
      <c r="S247" s="55" t="str">
        <f>IF(R247="x","x",MAX($S$4:S246)+1)</f>
        <v>x</v>
      </c>
      <c r="T247" s="55">
        <v>243</v>
      </c>
      <c r="U247" s="55" t="str">
        <f t="shared" si="20"/>
        <v/>
      </c>
      <c r="V247" s="55" t="str">
        <f t="shared" si="21"/>
        <v/>
      </c>
      <c r="W247" s="45">
        <f>IF(Conciliação!E250='Filtro (Conta)'!R247,1,0)</f>
        <v>0</v>
      </c>
      <c r="X247" s="45">
        <f>W247+Conciliação!A250</f>
        <v>243</v>
      </c>
      <c r="Y247" s="45">
        <v>243</v>
      </c>
      <c r="Z247" s="55" t="str">
        <f>IF(X247=Y247,"",Conciliação!C250)</f>
        <v/>
      </c>
      <c r="AA247" s="55">
        <f>IF(Z247="x","x",MAX($S$4:AA246)+1)</f>
        <v>251</v>
      </c>
      <c r="AB247" s="55">
        <v>243</v>
      </c>
      <c r="AC247" s="55" t="str">
        <f t="shared" si="22"/>
        <v/>
      </c>
      <c r="AD247" s="55" t="str">
        <f t="shared" si="23"/>
        <v/>
      </c>
    </row>
    <row r="248" spans="2:30" ht="15" customHeight="1" x14ac:dyDescent="0.2">
      <c r="B248" s="56" t="str">
        <f t="shared" si="18"/>
        <v/>
      </c>
      <c r="C248" s="57" t="str">
        <f>IFERROR(VLOOKUP(B248,Conciliação!C251:L1246,2,0),"")</f>
        <v/>
      </c>
      <c r="D248" s="52" t="str">
        <f t="shared" si="19"/>
        <v/>
      </c>
      <c r="E248" s="52" t="str">
        <f>IFERROR(VLOOKUP(B248,Conciliação!C251:L1246,4,0),"")</f>
        <v/>
      </c>
      <c r="F248" s="52" t="str">
        <f>IFERROR(VLOOKUP(B248,Conciliação!C251:L1246,5,0),"")</f>
        <v/>
      </c>
      <c r="G248" s="52" t="str">
        <f>IFERROR(VLOOKUP(B248,Conciliação!C251:L1246,6,0),"")</f>
        <v/>
      </c>
      <c r="H248" s="56" t="str">
        <f>IFERROR(VLOOKUP(B248,Conciliação!C251:L1246,7,0),"")</f>
        <v/>
      </c>
      <c r="I248" s="58" t="str">
        <f>IFERROR(VLOOKUP(B248,Conciliação!C251:L1246,8,0),"")</f>
        <v/>
      </c>
      <c r="J248" s="56" t="str">
        <f>IFERROR(VLOOKUP(B248,Conciliação!C251:L1246,9,0),"")</f>
        <v/>
      </c>
      <c r="K248" s="56" t="str">
        <f>IFERROR(VLOOKUP(B248,Conciliação!C251:L1246,10,0),"")</f>
        <v/>
      </c>
      <c r="R248" s="55" t="str">
        <f>IF(Conciliação!E251='Filtro (Conta)'!$C$2,$C$2,"x")</f>
        <v>x</v>
      </c>
      <c r="S248" s="55" t="str">
        <f>IF(R248="x","x",MAX($S$4:S247)+1)</f>
        <v>x</v>
      </c>
      <c r="T248" s="55">
        <v>244</v>
      </c>
      <c r="U248" s="55" t="str">
        <f t="shared" si="20"/>
        <v/>
      </c>
      <c r="V248" s="55" t="str">
        <f t="shared" si="21"/>
        <v/>
      </c>
      <c r="W248" s="45">
        <f>IF(Conciliação!E251='Filtro (Conta)'!R248,1,0)</f>
        <v>0</v>
      </c>
      <c r="X248" s="45">
        <f>W248+Conciliação!A251</f>
        <v>244</v>
      </c>
      <c r="Y248" s="45">
        <v>244</v>
      </c>
      <c r="Z248" s="55" t="str">
        <f>IF(X248=Y248,"",Conciliação!C251)</f>
        <v/>
      </c>
      <c r="AA248" s="55">
        <f>IF(Z248="x","x",MAX($S$4:AA247)+1)</f>
        <v>252</v>
      </c>
      <c r="AB248" s="55">
        <v>244</v>
      </c>
      <c r="AC248" s="55" t="str">
        <f t="shared" si="22"/>
        <v/>
      </c>
      <c r="AD248" s="55" t="str">
        <f t="shared" si="23"/>
        <v/>
      </c>
    </row>
    <row r="249" spans="2:30" ht="15" customHeight="1" x14ac:dyDescent="0.2">
      <c r="B249" s="56" t="str">
        <f t="shared" si="18"/>
        <v/>
      </c>
      <c r="C249" s="57" t="str">
        <f>IFERROR(VLOOKUP(B249,Conciliação!C252:L1247,2,0),"")</f>
        <v/>
      </c>
      <c r="D249" s="52" t="str">
        <f t="shared" si="19"/>
        <v/>
      </c>
      <c r="E249" s="52" t="str">
        <f>IFERROR(VLOOKUP(B249,Conciliação!C252:L1247,4,0),"")</f>
        <v/>
      </c>
      <c r="F249" s="52" t="str">
        <f>IFERROR(VLOOKUP(B249,Conciliação!C252:L1247,5,0),"")</f>
        <v/>
      </c>
      <c r="G249" s="52" t="str">
        <f>IFERROR(VLOOKUP(B249,Conciliação!C252:L1247,6,0),"")</f>
        <v/>
      </c>
      <c r="H249" s="56" t="str">
        <f>IFERROR(VLOOKUP(B249,Conciliação!C252:L1247,7,0),"")</f>
        <v/>
      </c>
      <c r="I249" s="58" t="str">
        <f>IFERROR(VLOOKUP(B249,Conciliação!C252:L1247,8,0),"")</f>
        <v/>
      </c>
      <c r="J249" s="56" t="str">
        <f>IFERROR(VLOOKUP(B249,Conciliação!C252:L1247,9,0),"")</f>
        <v/>
      </c>
      <c r="K249" s="56" t="str">
        <f>IFERROR(VLOOKUP(B249,Conciliação!C252:L1247,10,0),"")</f>
        <v/>
      </c>
      <c r="R249" s="55" t="str">
        <f>IF(Conciliação!E252='Filtro (Conta)'!$C$2,$C$2,"x")</f>
        <v>x</v>
      </c>
      <c r="S249" s="55" t="str">
        <f>IF(R249="x","x",MAX($S$4:S248)+1)</f>
        <v>x</v>
      </c>
      <c r="T249" s="55">
        <v>245</v>
      </c>
      <c r="U249" s="55" t="str">
        <f t="shared" si="20"/>
        <v/>
      </c>
      <c r="V249" s="55" t="str">
        <f t="shared" si="21"/>
        <v/>
      </c>
      <c r="W249" s="45">
        <f>IF(Conciliação!E252='Filtro (Conta)'!R249,1,0)</f>
        <v>0</v>
      </c>
      <c r="X249" s="45">
        <f>W249+Conciliação!A252</f>
        <v>245</v>
      </c>
      <c r="Y249" s="45">
        <v>245</v>
      </c>
      <c r="Z249" s="55" t="str">
        <f>IF(X249=Y249,"",Conciliação!C252)</f>
        <v/>
      </c>
      <c r="AA249" s="55">
        <f>IF(Z249="x","x",MAX($S$4:AA248)+1)</f>
        <v>253</v>
      </c>
      <c r="AB249" s="55">
        <v>245</v>
      </c>
      <c r="AC249" s="55" t="str">
        <f t="shared" si="22"/>
        <v/>
      </c>
      <c r="AD249" s="55" t="str">
        <f t="shared" si="23"/>
        <v/>
      </c>
    </row>
    <row r="250" spans="2:30" ht="15" customHeight="1" x14ac:dyDescent="0.2">
      <c r="B250" s="56" t="str">
        <f t="shared" si="18"/>
        <v/>
      </c>
      <c r="C250" s="57" t="str">
        <f>IFERROR(VLOOKUP(B250,Conciliação!C253:L1248,2,0),"")</f>
        <v/>
      </c>
      <c r="D250" s="52" t="str">
        <f t="shared" si="19"/>
        <v/>
      </c>
      <c r="E250" s="52" t="str">
        <f>IFERROR(VLOOKUP(B250,Conciliação!C253:L1248,4,0),"")</f>
        <v/>
      </c>
      <c r="F250" s="52" t="str">
        <f>IFERROR(VLOOKUP(B250,Conciliação!C253:L1248,5,0),"")</f>
        <v/>
      </c>
      <c r="G250" s="52" t="str">
        <f>IFERROR(VLOOKUP(B250,Conciliação!C253:L1248,6,0),"")</f>
        <v/>
      </c>
      <c r="H250" s="56" t="str">
        <f>IFERROR(VLOOKUP(B250,Conciliação!C253:L1248,7,0),"")</f>
        <v/>
      </c>
      <c r="I250" s="58" t="str">
        <f>IFERROR(VLOOKUP(B250,Conciliação!C253:L1248,8,0),"")</f>
        <v/>
      </c>
      <c r="J250" s="56" t="str">
        <f>IFERROR(VLOOKUP(B250,Conciliação!C253:L1248,9,0),"")</f>
        <v/>
      </c>
      <c r="K250" s="56" t="str">
        <f>IFERROR(VLOOKUP(B250,Conciliação!C253:L1248,10,0),"")</f>
        <v/>
      </c>
      <c r="R250" s="55" t="str">
        <f>IF(Conciliação!E253='Filtro (Conta)'!$C$2,$C$2,"x")</f>
        <v>x</v>
      </c>
      <c r="S250" s="55" t="str">
        <f>IF(R250="x","x",MAX($S$4:S249)+1)</f>
        <v>x</v>
      </c>
      <c r="T250" s="55">
        <v>246</v>
      </c>
      <c r="U250" s="55" t="str">
        <f t="shared" si="20"/>
        <v/>
      </c>
      <c r="V250" s="55" t="str">
        <f t="shared" si="21"/>
        <v/>
      </c>
      <c r="W250" s="45">
        <f>IF(Conciliação!E253='Filtro (Conta)'!R250,1,0)</f>
        <v>0</v>
      </c>
      <c r="X250" s="45">
        <f>W250+Conciliação!A253</f>
        <v>246</v>
      </c>
      <c r="Y250" s="45">
        <v>246</v>
      </c>
      <c r="Z250" s="55" t="str">
        <f>IF(X250=Y250,"",Conciliação!C253)</f>
        <v/>
      </c>
      <c r="AA250" s="55">
        <f>IF(Z250="x","x",MAX($S$4:AA249)+1)</f>
        <v>254</v>
      </c>
      <c r="AB250" s="55">
        <v>246</v>
      </c>
      <c r="AC250" s="55" t="str">
        <f t="shared" si="22"/>
        <v/>
      </c>
      <c r="AD250" s="55" t="str">
        <f t="shared" si="23"/>
        <v/>
      </c>
    </row>
    <row r="251" spans="2:30" ht="15" customHeight="1" x14ac:dyDescent="0.2">
      <c r="B251" s="56" t="str">
        <f t="shared" si="18"/>
        <v/>
      </c>
      <c r="C251" s="57" t="str">
        <f>IFERROR(VLOOKUP(B251,Conciliação!C254:L1249,2,0),"")</f>
        <v/>
      </c>
      <c r="D251" s="52" t="str">
        <f t="shared" si="19"/>
        <v/>
      </c>
      <c r="E251" s="52" t="str">
        <f>IFERROR(VLOOKUP(B251,Conciliação!C254:L1249,4,0),"")</f>
        <v/>
      </c>
      <c r="F251" s="52" t="str">
        <f>IFERROR(VLOOKUP(B251,Conciliação!C254:L1249,5,0),"")</f>
        <v/>
      </c>
      <c r="G251" s="52" t="str">
        <f>IFERROR(VLOOKUP(B251,Conciliação!C254:L1249,6,0),"")</f>
        <v/>
      </c>
      <c r="H251" s="56" t="str">
        <f>IFERROR(VLOOKUP(B251,Conciliação!C254:L1249,7,0),"")</f>
        <v/>
      </c>
      <c r="I251" s="58" t="str">
        <f>IFERROR(VLOOKUP(B251,Conciliação!C254:L1249,8,0),"")</f>
        <v/>
      </c>
      <c r="J251" s="56" t="str">
        <f>IFERROR(VLOOKUP(B251,Conciliação!C254:L1249,9,0),"")</f>
        <v/>
      </c>
      <c r="K251" s="56" t="str">
        <f>IFERROR(VLOOKUP(B251,Conciliação!C254:L1249,10,0),"")</f>
        <v/>
      </c>
      <c r="R251" s="55" t="str">
        <f>IF(Conciliação!E254='Filtro (Conta)'!$C$2,$C$2,"x")</f>
        <v>x</v>
      </c>
      <c r="S251" s="55" t="str">
        <f>IF(R251="x","x",MAX($S$4:S250)+1)</f>
        <v>x</v>
      </c>
      <c r="T251" s="55">
        <v>247</v>
      </c>
      <c r="U251" s="55" t="str">
        <f t="shared" si="20"/>
        <v/>
      </c>
      <c r="V251" s="55" t="str">
        <f t="shared" si="21"/>
        <v/>
      </c>
      <c r="W251" s="45">
        <f>IF(Conciliação!E254='Filtro (Conta)'!R251,1,0)</f>
        <v>0</v>
      </c>
      <c r="X251" s="45">
        <f>W251+Conciliação!A254</f>
        <v>247</v>
      </c>
      <c r="Y251" s="45">
        <v>247</v>
      </c>
      <c r="Z251" s="55" t="str">
        <f>IF(X251=Y251,"",Conciliação!C254)</f>
        <v/>
      </c>
      <c r="AA251" s="55">
        <f>IF(Z251="x","x",MAX($S$4:AA250)+1)</f>
        <v>255</v>
      </c>
      <c r="AB251" s="55">
        <v>247</v>
      </c>
      <c r="AC251" s="55" t="str">
        <f t="shared" si="22"/>
        <v/>
      </c>
      <c r="AD251" s="55" t="str">
        <f t="shared" si="23"/>
        <v/>
      </c>
    </row>
    <row r="252" spans="2:30" ht="15" customHeight="1" x14ac:dyDescent="0.2">
      <c r="B252" s="56" t="str">
        <f t="shared" si="18"/>
        <v/>
      </c>
      <c r="C252" s="57" t="str">
        <f>IFERROR(VLOOKUP(B252,Conciliação!C255:L1250,2,0),"")</f>
        <v/>
      </c>
      <c r="D252" s="52" t="str">
        <f t="shared" si="19"/>
        <v/>
      </c>
      <c r="E252" s="52" t="str">
        <f>IFERROR(VLOOKUP(B252,Conciliação!C255:L1250,4,0),"")</f>
        <v/>
      </c>
      <c r="F252" s="52" t="str">
        <f>IFERROR(VLOOKUP(B252,Conciliação!C255:L1250,5,0),"")</f>
        <v/>
      </c>
      <c r="G252" s="52" t="str">
        <f>IFERROR(VLOOKUP(B252,Conciliação!C255:L1250,6,0),"")</f>
        <v/>
      </c>
      <c r="H252" s="56" t="str">
        <f>IFERROR(VLOOKUP(B252,Conciliação!C255:L1250,7,0),"")</f>
        <v/>
      </c>
      <c r="I252" s="58" t="str">
        <f>IFERROR(VLOOKUP(B252,Conciliação!C255:L1250,8,0),"")</f>
        <v/>
      </c>
      <c r="J252" s="56" t="str">
        <f>IFERROR(VLOOKUP(B252,Conciliação!C255:L1250,9,0),"")</f>
        <v/>
      </c>
      <c r="K252" s="56" t="str">
        <f>IFERROR(VLOOKUP(B252,Conciliação!C255:L1250,10,0),"")</f>
        <v/>
      </c>
      <c r="R252" s="55" t="str">
        <f>IF(Conciliação!E255='Filtro (Conta)'!$C$2,$C$2,"x")</f>
        <v>x</v>
      </c>
      <c r="S252" s="55" t="str">
        <f>IF(R252="x","x",MAX($S$4:S251)+1)</f>
        <v>x</v>
      </c>
      <c r="T252" s="55">
        <v>248</v>
      </c>
      <c r="U252" s="55" t="str">
        <f t="shared" si="20"/>
        <v/>
      </c>
      <c r="V252" s="55" t="str">
        <f t="shared" si="21"/>
        <v/>
      </c>
      <c r="W252" s="45">
        <f>IF(Conciliação!E255='Filtro (Conta)'!R252,1,0)</f>
        <v>0</v>
      </c>
      <c r="X252" s="45">
        <f>W252+Conciliação!A255</f>
        <v>248</v>
      </c>
      <c r="Y252" s="45">
        <v>248</v>
      </c>
      <c r="Z252" s="55" t="str">
        <f>IF(X252=Y252,"",Conciliação!C255)</f>
        <v/>
      </c>
      <c r="AA252" s="55">
        <f>IF(Z252="x","x",MAX($S$4:AA251)+1)</f>
        <v>256</v>
      </c>
      <c r="AB252" s="55">
        <v>248</v>
      </c>
      <c r="AC252" s="55" t="str">
        <f t="shared" si="22"/>
        <v/>
      </c>
      <c r="AD252" s="55" t="str">
        <f t="shared" si="23"/>
        <v/>
      </c>
    </row>
    <row r="253" spans="2:30" ht="15" customHeight="1" x14ac:dyDescent="0.2">
      <c r="B253" s="56" t="str">
        <f t="shared" si="18"/>
        <v/>
      </c>
      <c r="C253" s="57" t="str">
        <f>IFERROR(VLOOKUP(B253,Conciliação!C256:L1251,2,0),"")</f>
        <v/>
      </c>
      <c r="D253" s="52" t="str">
        <f t="shared" si="19"/>
        <v/>
      </c>
      <c r="E253" s="52" t="str">
        <f>IFERROR(VLOOKUP(B253,Conciliação!C256:L1251,4,0),"")</f>
        <v/>
      </c>
      <c r="F253" s="52" t="str">
        <f>IFERROR(VLOOKUP(B253,Conciliação!C256:L1251,5,0),"")</f>
        <v/>
      </c>
      <c r="G253" s="52" t="str">
        <f>IFERROR(VLOOKUP(B253,Conciliação!C256:L1251,6,0),"")</f>
        <v/>
      </c>
      <c r="H253" s="56" t="str">
        <f>IFERROR(VLOOKUP(B253,Conciliação!C256:L1251,7,0),"")</f>
        <v/>
      </c>
      <c r="I253" s="58" t="str">
        <f>IFERROR(VLOOKUP(B253,Conciliação!C256:L1251,8,0),"")</f>
        <v/>
      </c>
      <c r="J253" s="56" t="str">
        <f>IFERROR(VLOOKUP(B253,Conciliação!C256:L1251,9,0),"")</f>
        <v/>
      </c>
      <c r="K253" s="56" t="str">
        <f>IFERROR(VLOOKUP(B253,Conciliação!C256:L1251,10,0),"")</f>
        <v/>
      </c>
      <c r="R253" s="55" t="str">
        <f>IF(Conciliação!E256='Filtro (Conta)'!$C$2,$C$2,"x")</f>
        <v>x</v>
      </c>
      <c r="S253" s="55" t="str">
        <f>IF(R253="x","x",MAX($S$4:S252)+1)</f>
        <v>x</v>
      </c>
      <c r="T253" s="55">
        <v>249</v>
      </c>
      <c r="U253" s="55" t="str">
        <f t="shared" si="20"/>
        <v/>
      </c>
      <c r="V253" s="55" t="str">
        <f t="shared" si="21"/>
        <v/>
      </c>
      <c r="W253" s="45">
        <f>IF(Conciliação!E256='Filtro (Conta)'!R253,1,0)</f>
        <v>0</v>
      </c>
      <c r="X253" s="45">
        <f>W253+Conciliação!A256</f>
        <v>249</v>
      </c>
      <c r="Y253" s="45">
        <v>249</v>
      </c>
      <c r="Z253" s="55" t="str">
        <f>IF(X253=Y253,"",Conciliação!C256)</f>
        <v/>
      </c>
      <c r="AA253" s="55">
        <f>IF(Z253="x","x",MAX($S$4:AA252)+1)</f>
        <v>257</v>
      </c>
      <c r="AB253" s="55">
        <v>249</v>
      </c>
      <c r="AC253" s="55" t="str">
        <f t="shared" si="22"/>
        <v/>
      </c>
      <c r="AD253" s="55" t="str">
        <f t="shared" si="23"/>
        <v/>
      </c>
    </row>
    <row r="254" spans="2:30" ht="15" customHeight="1" x14ac:dyDescent="0.2">
      <c r="B254" s="56" t="str">
        <f t="shared" si="18"/>
        <v/>
      </c>
      <c r="C254" s="57" t="str">
        <f>IFERROR(VLOOKUP(B254,Conciliação!C257:L1252,2,0),"")</f>
        <v/>
      </c>
      <c r="D254" s="52" t="str">
        <f t="shared" si="19"/>
        <v/>
      </c>
      <c r="E254" s="52" t="str">
        <f>IFERROR(VLOOKUP(B254,Conciliação!C257:L1252,4,0),"")</f>
        <v/>
      </c>
      <c r="F254" s="52" t="str">
        <f>IFERROR(VLOOKUP(B254,Conciliação!C257:L1252,5,0),"")</f>
        <v/>
      </c>
      <c r="G254" s="52" t="str">
        <f>IFERROR(VLOOKUP(B254,Conciliação!C257:L1252,6,0),"")</f>
        <v/>
      </c>
      <c r="H254" s="56" t="str">
        <f>IFERROR(VLOOKUP(B254,Conciliação!C257:L1252,7,0),"")</f>
        <v/>
      </c>
      <c r="I254" s="58" t="str">
        <f>IFERROR(VLOOKUP(B254,Conciliação!C257:L1252,8,0),"")</f>
        <v/>
      </c>
      <c r="J254" s="56" t="str">
        <f>IFERROR(VLOOKUP(B254,Conciliação!C257:L1252,9,0),"")</f>
        <v/>
      </c>
      <c r="K254" s="56" t="str">
        <f>IFERROR(VLOOKUP(B254,Conciliação!C257:L1252,10,0),"")</f>
        <v/>
      </c>
      <c r="R254" s="55" t="str">
        <f>IF(Conciliação!E257='Filtro (Conta)'!$C$2,$C$2,"x")</f>
        <v>x</v>
      </c>
      <c r="S254" s="55" t="str">
        <f>IF(R254="x","x",MAX($S$4:S253)+1)</f>
        <v>x</v>
      </c>
      <c r="T254" s="55">
        <v>250</v>
      </c>
      <c r="U254" s="55" t="str">
        <f t="shared" si="20"/>
        <v/>
      </c>
      <c r="V254" s="55" t="str">
        <f t="shared" si="21"/>
        <v/>
      </c>
      <c r="W254" s="45">
        <f>IF(Conciliação!E257='Filtro (Conta)'!R254,1,0)</f>
        <v>0</v>
      </c>
      <c r="X254" s="45">
        <f>W254+Conciliação!A257</f>
        <v>250</v>
      </c>
      <c r="Y254" s="45">
        <v>250</v>
      </c>
      <c r="Z254" s="55" t="str">
        <f>IF(X254=Y254,"",Conciliação!C257)</f>
        <v/>
      </c>
      <c r="AA254" s="55">
        <f>IF(Z254="x","x",MAX($S$4:AA253)+1)</f>
        <v>258</v>
      </c>
      <c r="AB254" s="55">
        <v>250</v>
      </c>
      <c r="AC254" s="55" t="str">
        <f t="shared" si="22"/>
        <v/>
      </c>
      <c r="AD254" s="55" t="str">
        <f t="shared" si="23"/>
        <v/>
      </c>
    </row>
    <row r="255" spans="2:30" ht="15" customHeight="1" x14ac:dyDescent="0.2">
      <c r="B255" s="56" t="str">
        <f t="shared" si="18"/>
        <v/>
      </c>
      <c r="C255" s="57" t="str">
        <f>IFERROR(VLOOKUP(B255,Conciliação!C258:L1253,2,0),"")</f>
        <v/>
      </c>
      <c r="D255" s="52" t="str">
        <f t="shared" si="19"/>
        <v/>
      </c>
      <c r="E255" s="52" t="str">
        <f>IFERROR(VLOOKUP(B255,Conciliação!C258:L1253,4,0),"")</f>
        <v/>
      </c>
      <c r="F255" s="52" t="str">
        <f>IFERROR(VLOOKUP(B255,Conciliação!C258:L1253,5,0),"")</f>
        <v/>
      </c>
      <c r="G255" s="52" t="str">
        <f>IFERROR(VLOOKUP(B255,Conciliação!C258:L1253,6,0),"")</f>
        <v/>
      </c>
      <c r="H255" s="56" t="str">
        <f>IFERROR(VLOOKUP(B255,Conciliação!C258:L1253,7,0),"")</f>
        <v/>
      </c>
      <c r="I255" s="58" t="str">
        <f>IFERROR(VLOOKUP(B255,Conciliação!C258:L1253,8,0),"")</f>
        <v/>
      </c>
      <c r="J255" s="56" t="str">
        <f>IFERROR(VLOOKUP(B255,Conciliação!C258:L1253,9,0),"")</f>
        <v/>
      </c>
      <c r="K255" s="56" t="str">
        <f>IFERROR(VLOOKUP(B255,Conciliação!C258:L1253,10,0),"")</f>
        <v/>
      </c>
      <c r="R255" s="55" t="str">
        <f>IF(Conciliação!E258='Filtro (Conta)'!$C$2,$C$2,"x")</f>
        <v>x</v>
      </c>
      <c r="S255" s="55" t="str">
        <f>IF(R255="x","x",MAX($S$4:S254)+1)</f>
        <v>x</v>
      </c>
      <c r="T255" s="55">
        <v>251</v>
      </c>
      <c r="U255" s="55" t="str">
        <f t="shared" si="20"/>
        <v/>
      </c>
      <c r="V255" s="55" t="str">
        <f t="shared" si="21"/>
        <v/>
      </c>
      <c r="W255" s="45">
        <f>IF(Conciliação!E258='Filtro (Conta)'!R255,1,0)</f>
        <v>0</v>
      </c>
      <c r="X255" s="45">
        <f>W255+Conciliação!A258</f>
        <v>251</v>
      </c>
      <c r="Y255" s="45">
        <v>251</v>
      </c>
      <c r="Z255" s="55" t="str">
        <f>IF(X255=Y255,"",Conciliação!C258)</f>
        <v/>
      </c>
      <c r="AA255" s="55">
        <f>IF(Z255="x","x",MAX($S$4:AA254)+1)</f>
        <v>259</v>
      </c>
      <c r="AB255" s="55">
        <v>251</v>
      </c>
      <c r="AC255" s="55" t="str">
        <f t="shared" si="22"/>
        <v/>
      </c>
      <c r="AD255" s="55" t="str">
        <f t="shared" si="23"/>
        <v/>
      </c>
    </row>
    <row r="256" spans="2:30" ht="15" customHeight="1" x14ac:dyDescent="0.2">
      <c r="B256" s="56" t="str">
        <f t="shared" si="18"/>
        <v/>
      </c>
      <c r="C256" s="57" t="str">
        <f>IFERROR(VLOOKUP(B256,Conciliação!C259:L1254,2,0),"")</f>
        <v/>
      </c>
      <c r="D256" s="52" t="str">
        <f t="shared" si="19"/>
        <v/>
      </c>
      <c r="E256" s="52" t="str">
        <f>IFERROR(VLOOKUP(B256,Conciliação!C259:L1254,4,0),"")</f>
        <v/>
      </c>
      <c r="F256" s="52" t="str">
        <f>IFERROR(VLOOKUP(B256,Conciliação!C259:L1254,5,0),"")</f>
        <v/>
      </c>
      <c r="G256" s="52" t="str">
        <f>IFERROR(VLOOKUP(B256,Conciliação!C259:L1254,6,0),"")</f>
        <v/>
      </c>
      <c r="H256" s="56" t="str">
        <f>IFERROR(VLOOKUP(B256,Conciliação!C259:L1254,7,0),"")</f>
        <v/>
      </c>
      <c r="I256" s="58" t="str">
        <f>IFERROR(VLOOKUP(B256,Conciliação!C259:L1254,8,0),"")</f>
        <v/>
      </c>
      <c r="J256" s="56" t="str">
        <f>IFERROR(VLOOKUP(B256,Conciliação!C259:L1254,9,0),"")</f>
        <v/>
      </c>
      <c r="K256" s="56" t="str">
        <f>IFERROR(VLOOKUP(B256,Conciliação!C259:L1254,10,0),"")</f>
        <v/>
      </c>
      <c r="R256" s="55" t="str">
        <f>IF(Conciliação!E259='Filtro (Conta)'!$C$2,$C$2,"x")</f>
        <v>x</v>
      </c>
      <c r="S256" s="55" t="str">
        <f>IF(R256="x","x",MAX($S$4:S255)+1)</f>
        <v>x</v>
      </c>
      <c r="T256" s="55">
        <v>252</v>
      </c>
      <c r="U256" s="55" t="str">
        <f t="shared" si="20"/>
        <v/>
      </c>
      <c r="V256" s="55" t="str">
        <f t="shared" si="21"/>
        <v/>
      </c>
      <c r="W256" s="45">
        <f>IF(Conciliação!E259='Filtro (Conta)'!R256,1,0)</f>
        <v>0</v>
      </c>
      <c r="X256" s="45">
        <f>W256+Conciliação!A259</f>
        <v>252</v>
      </c>
      <c r="Y256" s="45">
        <v>252</v>
      </c>
      <c r="Z256" s="55" t="str">
        <f>IF(X256=Y256,"",Conciliação!C259)</f>
        <v/>
      </c>
      <c r="AA256" s="55">
        <f>IF(Z256="x","x",MAX($S$4:AA255)+1)</f>
        <v>260</v>
      </c>
      <c r="AB256" s="55">
        <v>252</v>
      </c>
      <c r="AC256" s="55" t="str">
        <f t="shared" si="22"/>
        <v/>
      </c>
      <c r="AD256" s="55" t="str">
        <f t="shared" si="23"/>
        <v/>
      </c>
    </row>
    <row r="257" spans="2:30" ht="15" customHeight="1" x14ac:dyDescent="0.2">
      <c r="B257" s="56" t="str">
        <f t="shared" si="18"/>
        <v/>
      </c>
      <c r="C257" s="57" t="str">
        <f>IFERROR(VLOOKUP(B257,Conciliação!C260:L1255,2,0),"")</f>
        <v/>
      </c>
      <c r="D257" s="52" t="str">
        <f t="shared" si="19"/>
        <v/>
      </c>
      <c r="E257" s="52" t="str">
        <f>IFERROR(VLOOKUP(B257,Conciliação!C260:L1255,4,0),"")</f>
        <v/>
      </c>
      <c r="F257" s="52" t="str">
        <f>IFERROR(VLOOKUP(B257,Conciliação!C260:L1255,5,0),"")</f>
        <v/>
      </c>
      <c r="G257" s="52" t="str">
        <f>IFERROR(VLOOKUP(B257,Conciliação!C260:L1255,6,0),"")</f>
        <v/>
      </c>
      <c r="H257" s="56" t="str">
        <f>IFERROR(VLOOKUP(B257,Conciliação!C260:L1255,7,0),"")</f>
        <v/>
      </c>
      <c r="I257" s="58" t="str">
        <f>IFERROR(VLOOKUP(B257,Conciliação!C260:L1255,8,0),"")</f>
        <v/>
      </c>
      <c r="J257" s="56" t="str">
        <f>IFERROR(VLOOKUP(B257,Conciliação!C260:L1255,9,0),"")</f>
        <v/>
      </c>
      <c r="K257" s="56" t="str">
        <f>IFERROR(VLOOKUP(B257,Conciliação!C260:L1255,10,0),"")</f>
        <v/>
      </c>
      <c r="R257" s="55" t="str">
        <f>IF(Conciliação!E260='Filtro (Conta)'!$C$2,$C$2,"x")</f>
        <v>x</v>
      </c>
      <c r="S257" s="55" t="str">
        <f>IF(R257="x","x",MAX($S$4:S256)+1)</f>
        <v>x</v>
      </c>
      <c r="T257" s="55">
        <v>253</v>
      </c>
      <c r="U257" s="55" t="str">
        <f t="shared" si="20"/>
        <v/>
      </c>
      <c r="V257" s="55" t="str">
        <f t="shared" si="21"/>
        <v/>
      </c>
      <c r="W257" s="45">
        <f>IF(Conciliação!E260='Filtro (Conta)'!R257,1,0)</f>
        <v>0</v>
      </c>
      <c r="X257" s="45">
        <f>W257+Conciliação!A260</f>
        <v>253</v>
      </c>
      <c r="Y257" s="45">
        <v>253</v>
      </c>
      <c r="Z257" s="55" t="str">
        <f>IF(X257=Y257,"",Conciliação!C260)</f>
        <v/>
      </c>
      <c r="AA257" s="55">
        <f>IF(Z257="x","x",MAX($S$4:AA256)+1)</f>
        <v>261</v>
      </c>
      <c r="AB257" s="55">
        <v>253</v>
      </c>
      <c r="AC257" s="55" t="str">
        <f t="shared" si="22"/>
        <v/>
      </c>
      <c r="AD257" s="55" t="str">
        <f t="shared" si="23"/>
        <v/>
      </c>
    </row>
    <row r="258" spans="2:30" ht="15" customHeight="1" x14ac:dyDescent="0.2">
      <c r="B258" s="56" t="str">
        <f t="shared" si="18"/>
        <v/>
      </c>
      <c r="C258" s="57" t="str">
        <f>IFERROR(VLOOKUP(B258,Conciliação!C261:L1256,2,0),"")</f>
        <v/>
      </c>
      <c r="D258" s="52" t="str">
        <f t="shared" si="19"/>
        <v/>
      </c>
      <c r="E258" s="52" t="str">
        <f>IFERROR(VLOOKUP(B258,Conciliação!C261:L1256,4,0),"")</f>
        <v/>
      </c>
      <c r="F258" s="52" t="str">
        <f>IFERROR(VLOOKUP(B258,Conciliação!C261:L1256,5,0),"")</f>
        <v/>
      </c>
      <c r="G258" s="52" t="str">
        <f>IFERROR(VLOOKUP(B258,Conciliação!C261:L1256,6,0),"")</f>
        <v/>
      </c>
      <c r="H258" s="56" t="str">
        <f>IFERROR(VLOOKUP(B258,Conciliação!C261:L1256,7,0),"")</f>
        <v/>
      </c>
      <c r="I258" s="58" t="str">
        <f>IFERROR(VLOOKUP(B258,Conciliação!C261:L1256,8,0),"")</f>
        <v/>
      </c>
      <c r="J258" s="56" t="str">
        <f>IFERROR(VLOOKUP(B258,Conciliação!C261:L1256,9,0),"")</f>
        <v/>
      </c>
      <c r="K258" s="56" t="str">
        <f>IFERROR(VLOOKUP(B258,Conciliação!C261:L1256,10,0),"")</f>
        <v/>
      </c>
      <c r="R258" s="55" t="str">
        <f>IF(Conciliação!E261='Filtro (Conta)'!$C$2,$C$2,"x")</f>
        <v>x</v>
      </c>
      <c r="S258" s="55" t="str">
        <f>IF(R258="x","x",MAX($S$4:S257)+1)</f>
        <v>x</v>
      </c>
      <c r="T258" s="55">
        <v>254</v>
      </c>
      <c r="U258" s="55" t="str">
        <f t="shared" si="20"/>
        <v/>
      </c>
      <c r="V258" s="55" t="str">
        <f t="shared" si="21"/>
        <v/>
      </c>
      <c r="W258" s="45">
        <f>IF(Conciliação!E261='Filtro (Conta)'!R258,1,0)</f>
        <v>0</v>
      </c>
      <c r="X258" s="45">
        <f>W258+Conciliação!A261</f>
        <v>254</v>
      </c>
      <c r="Y258" s="45">
        <v>254</v>
      </c>
      <c r="Z258" s="55" t="str">
        <f>IF(X258=Y258,"",Conciliação!C261)</f>
        <v/>
      </c>
      <c r="AA258" s="55">
        <f>IF(Z258="x","x",MAX($S$4:AA257)+1)</f>
        <v>262</v>
      </c>
      <c r="AB258" s="55">
        <v>254</v>
      </c>
      <c r="AC258" s="55" t="str">
        <f t="shared" si="22"/>
        <v/>
      </c>
      <c r="AD258" s="55" t="str">
        <f t="shared" si="23"/>
        <v/>
      </c>
    </row>
    <row r="259" spans="2:30" ht="15" customHeight="1" x14ac:dyDescent="0.2">
      <c r="B259" s="56" t="str">
        <f t="shared" si="18"/>
        <v/>
      </c>
      <c r="C259" s="57" t="str">
        <f>IFERROR(VLOOKUP(B259,Conciliação!C262:L1257,2,0),"")</f>
        <v/>
      </c>
      <c r="D259" s="52" t="str">
        <f t="shared" si="19"/>
        <v/>
      </c>
      <c r="E259" s="52" t="str">
        <f>IFERROR(VLOOKUP(B259,Conciliação!C262:L1257,4,0),"")</f>
        <v/>
      </c>
      <c r="F259" s="52" t="str">
        <f>IFERROR(VLOOKUP(B259,Conciliação!C262:L1257,5,0),"")</f>
        <v/>
      </c>
      <c r="G259" s="52" t="str">
        <f>IFERROR(VLOOKUP(B259,Conciliação!C262:L1257,6,0),"")</f>
        <v/>
      </c>
      <c r="H259" s="56" t="str">
        <f>IFERROR(VLOOKUP(B259,Conciliação!C262:L1257,7,0),"")</f>
        <v/>
      </c>
      <c r="I259" s="58" t="str">
        <f>IFERROR(VLOOKUP(B259,Conciliação!C262:L1257,8,0),"")</f>
        <v/>
      </c>
      <c r="J259" s="56" t="str">
        <f>IFERROR(VLOOKUP(B259,Conciliação!C262:L1257,9,0),"")</f>
        <v/>
      </c>
      <c r="K259" s="56" t="str">
        <f>IFERROR(VLOOKUP(B259,Conciliação!C262:L1257,10,0),"")</f>
        <v/>
      </c>
      <c r="R259" s="55" t="str">
        <f>IF(Conciliação!E262='Filtro (Conta)'!$C$2,$C$2,"x")</f>
        <v>x</v>
      </c>
      <c r="S259" s="55" t="str">
        <f>IF(R259="x","x",MAX($S$4:S258)+1)</f>
        <v>x</v>
      </c>
      <c r="T259" s="55">
        <v>255</v>
      </c>
      <c r="U259" s="55" t="str">
        <f t="shared" si="20"/>
        <v/>
      </c>
      <c r="V259" s="55" t="str">
        <f t="shared" si="21"/>
        <v/>
      </c>
      <c r="W259" s="45">
        <f>IF(Conciliação!E262='Filtro (Conta)'!R259,1,0)</f>
        <v>0</v>
      </c>
      <c r="X259" s="45">
        <f>W259+Conciliação!A262</f>
        <v>255</v>
      </c>
      <c r="Y259" s="45">
        <v>255</v>
      </c>
      <c r="Z259" s="55" t="str">
        <f>IF(X259=Y259,"",Conciliação!C262)</f>
        <v/>
      </c>
      <c r="AA259" s="55">
        <f>IF(Z259="x","x",MAX($S$4:AA258)+1)</f>
        <v>263</v>
      </c>
      <c r="AB259" s="55">
        <v>255</v>
      </c>
      <c r="AC259" s="55" t="str">
        <f t="shared" si="22"/>
        <v/>
      </c>
      <c r="AD259" s="55" t="str">
        <f t="shared" si="23"/>
        <v/>
      </c>
    </row>
    <row r="260" spans="2:30" ht="15" customHeight="1" x14ac:dyDescent="0.2">
      <c r="B260" s="56" t="str">
        <f t="shared" si="18"/>
        <v/>
      </c>
      <c r="C260" s="57" t="str">
        <f>IFERROR(VLOOKUP(B260,Conciliação!C263:L1258,2,0),"")</f>
        <v/>
      </c>
      <c r="D260" s="52" t="str">
        <f t="shared" si="19"/>
        <v/>
      </c>
      <c r="E260" s="52" t="str">
        <f>IFERROR(VLOOKUP(B260,Conciliação!C263:L1258,4,0),"")</f>
        <v/>
      </c>
      <c r="F260" s="52" t="str">
        <f>IFERROR(VLOOKUP(B260,Conciliação!C263:L1258,5,0),"")</f>
        <v/>
      </c>
      <c r="G260" s="52" t="str">
        <f>IFERROR(VLOOKUP(B260,Conciliação!C263:L1258,6,0),"")</f>
        <v/>
      </c>
      <c r="H260" s="56" t="str">
        <f>IFERROR(VLOOKUP(B260,Conciliação!C263:L1258,7,0),"")</f>
        <v/>
      </c>
      <c r="I260" s="58" t="str">
        <f>IFERROR(VLOOKUP(B260,Conciliação!C263:L1258,8,0),"")</f>
        <v/>
      </c>
      <c r="J260" s="56" t="str">
        <f>IFERROR(VLOOKUP(B260,Conciliação!C263:L1258,9,0),"")</f>
        <v/>
      </c>
      <c r="K260" s="56" t="str">
        <f>IFERROR(VLOOKUP(B260,Conciliação!C263:L1258,10,0),"")</f>
        <v/>
      </c>
      <c r="R260" s="55" t="str">
        <f>IF(Conciliação!E263='Filtro (Conta)'!$C$2,$C$2,"x")</f>
        <v>x</v>
      </c>
      <c r="S260" s="55" t="str">
        <f>IF(R260="x","x",MAX($S$4:S259)+1)</f>
        <v>x</v>
      </c>
      <c r="T260" s="55">
        <v>256</v>
      </c>
      <c r="U260" s="55" t="str">
        <f t="shared" si="20"/>
        <v/>
      </c>
      <c r="V260" s="55" t="str">
        <f t="shared" si="21"/>
        <v/>
      </c>
      <c r="W260" s="45">
        <f>IF(Conciliação!E263='Filtro (Conta)'!R260,1,0)</f>
        <v>0</v>
      </c>
      <c r="X260" s="45">
        <f>W260+Conciliação!A263</f>
        <v>256</v>
      </c>
      <c r="Y260" s="45">
        <v>256</v>
      </c>
      <c r="Z260" s="55" t="str">
        <f>IF(X260=Y260,"",Conciliação!C263)</f>
        <v/>
      </c>
      <c r="AA260" s="55">
        <f>IF(Z260="x","x",MAX($S$4:AA259)+1)</f>
        <v>264</v>
      </c>
      <c r="AB260" s="55">
        <v>256</v>
      </c>
      <c r="AC260" s="55" t="str">
        <f t="shared" si="22"/>
        <v/>
      </c>
      <c r="AD260" s="55" t="str">
        <f t="shared" si="23"/>
        <v/>
      </c>
    </row>
    <row r="261" spans="2:30" ht="15" customHeight="1" x14ac:dyDescent="0.2">
      <c r="B261" s="56" t="str">
        <f t="shared" ref="B261:B324" si="24">(AD261)</f>
        <v/>
      </c>
      <c r="C261" s="57" t="str">
        <f>IFERROR(VLOOKUP(B261,Conciliação!C264:L1259,2,0),"")</f>
        <v/>
      </c>
      <c r="D261" s="52" t="str">
        <f t="shared" ref="D261:D324" si="25">(V261)</f>
        <v/>
      </c>
      <c r="E261" s="52" t="str">
        <f>IFERROR(VLOOKUP(B261,Conciliação!C264:L1259,4,0),"")</f>
        <v/>
      </c>
      <c r="F261" s="52" t="str">
        <f>IFERROR(VLOOKUP(B261,Conciliação!C264:L1259,5,0),"")</f>
        <v/>
      </c>
      <c r="G261" s="52" t="str">
        <f>IFERROR(VLOOKUP(B261,Conciliação!C264:L1259,6,0),"")</f>
        <v/>
      </c>
      <c r="H261" s="56" t="str">
        <f>IFERROR(VLOOKUP(B261,Conciliação!C264:L1259,7,0),"")</f>
        <v/>
      </c>
      <c r="I261" s="58" t="str">
        <f>IFERROR(VLOOKUP(B261,Conciliação!C264:L1259,8,0),"")</f>
        <v/>
      </c>
      <c r="J261" s="56" t="str">
        <f>IFERROR(VLOOKUP(B261,Conciliação!C264:L1259,9,0),"")</f>
        <v/>
      </c>
      <c r="K261" s="56" t="str">
        <f>IFERROR(VLOOKUP(B261,Conciliação!C264:L1259,10,0),"")</f>
        <v/>
      </c>
      <c r="R261" s="55" t="str">
        <f>IF(Conciliação!E264='Filtro (Conta)'!$C$2,$C$2,"x")</f>
        <v>x</v>
      </c>
      <c r="S261" s="55" t="str">
        <f>IF(R261="x","x",MAX($S$4:S260)+1)</f>
        <v>x</v>
      </c>
      <c r="T261" s="55">
        <v>257</v>
      </c>
      <c r="U261" s="55" t="str">
        <f t="shared" ref="U261:U324" si="26">IFERROR(MATCH(T261,$S$5:$S$1001,0),"")</f>
        <v/>
      </c>
      <c r="V261" s="55" t="str">
        <f t="shared" ref="V261:V324" si="27">IFERROR(INDEX(R$5:R$1048576,U261),"")</f>
        <v/>
      </c>
      <c r="W261" s="45">
        <f>IF(Conciliação!E264='Filtro (Conta)'!R261,1,0)</f>
        <v>0</v>
      </c>
      <c r="X261" s="45">
        <f>W261+Conciliação!A264</f>
        <v>257</v>
      </c>
      <c r="Y261" s="45">
        <v>257</v>
      </c>
      <c r="Z261" s="55" t="str">
        <f>IF(X261=Y261,"",Conciliação!C264)</f>
        <v/>
      </c>
      <c r="AA261" s="55">
        <f>IF(Z261="x","x",MAX($S$4:AA260)+1)</f>
        <v>265</v>
      </c>
      <c r="AB261" s="55">
        <v>257</v>
      </c>
      <c r="AC261" s="55" t="str">
        <f t="shared" ref="AC261:AC324" si="28">IFERROR(MATCH(AB261,$S$5:$S$1001,0),"")</f>
        <v/>
      </c>
      <c r="AD261" s="55" t="str">
        <f t="shared" ref="AD261:AD324" si="29">IFERROR(INDEX(Z$5:Z$1048576,AC261),"")</f>
        <v/>
      </c>
    </row>
    <row r="262" spans="2:30" ht="15" customHeight="1" x14ac:dyDescent="0.2">
      <c r="B262" s="56" t="str">
        <f t="shared" si="24"/>
        <v/>
      </c>
      <c r="C262" s="57" t="str">
        <f>IFERROR(VLOOKUP(B262,Conciliação!C265:L1260,2,0),"")</f>
        <v/>
      </c>
      <c r="D262" s="52" t="str">
        <f t="shared" si="25"/>
        <v/>
      </c>
      <c r="E262" s="52" t="str">
        <f>IFERROR(VLOOKUP(B262,Conciliação!C265:L1260,4,0),"")</f>
        <v/>
      </c>
      <c r="F262" s="52" t="str">
        <f>IFERROR(VLOOKUP(B262,Conciliação!C265:L1260,5,0),"")</f>
        <v/>
      </c>
      <c r="G262" s="52" t="str">
        <f>IFERROR(VLOOKUP(B262,Conciliação!C265:L1260,6,0),"")</f>
        <v/>
      </c>
      <c r="H262" s="56" t="str">
        <f>IFERROR(VLOOKUP(B262,Conciliação!C265:L1260,7,0),"")</f>
        <v/>
      </c>
      <c r="I262" s="58" t="str">
        <f>IFERROR(VLOOKUP(B262,Conciliação!C265:L1260,8,0),"")</f>
        <v/>
      </c>
      <c r="J262" s="56" t="str">
        <f>IFERROR(VLOOKUP(B262,Conciliação!C265:L1260,9,0),"")</f>
        <v/>
      </c>
      <c r="K262" s="56" t="str">
        <f>IFERROR(VLOOKUP(B262,Conciliação!C265:L1260,10,0),"")</f>
        <v/>
      </c>
      <c r="R262" s="55" t="str">
        <f>IF(Conciliação!E265='Filtro (Conta)'!$C$2,$C$2,"x")</f>
        <v>x</v>
      </c>
      <c r="S262" s="55" t="str">
        <f>IF(R262="x","x",MAX($S$4:S261)+1)</f>
        <v>x</v>
      </c>
      <c r="T262" s="55">
        <v>258</v>
      </c>
      <c r="U262" s="55" t="str">
        <f t="shared" si="26"/>
        <v/>
      </c>
      <c r="V262" s="55" t="str">
        <f t="shared" si="27"/>
        <v/>
      </c>
      <c r="W262" s="45">
        <f>IF(Conciliação!E265='Filtro (Conta)'!R262,1,0)</f>
        <v>0</v>
      </c>
      <c r="X262" s="45">
        <f>W262+Conciliação!A265</f>
        <v>258</v>
      </c>
      <c r="Y262" s="45">
        <v>258</v>
      </c>
      <c r="Z262" s="55" t="str">
        <f>IF(X262=Y262,"",Conciliação!C265)</f>
        <v/>
      </c>
      <c r="AA262" s="55">
        <f>IF(Z262="x","x",MAX($S$4:AA261)+1)</f>
        <v>266</v>
      </c>
      <c r="AB262" s="55">
        <v>258</v>
      </c>
      <c r="AC262" s="55" t="str">
        <f t="shared" si="28"/>
        <v/>
      </c>
      <c r="AD262" s="55" t="str">
        <f t="shared" si="29"/>
        <v/>
      </c>
    </row>
    <row r="263" spans="2:30" ht="15" customHeight="1" x14ac:dyDescent="0.2">
      <c r="B263" s="56" t="str">
        <f t="shared" si="24"/>
        <v/>
      </c>
      <c r="C263" s="57" t="str">
        <f>IFERROR(VLOOKUP(B263,Conciliação!C266:L1261,2,0),"")</f>
        <v/>
      </c>
      <c r="D263" s="52" t="str">
        <f t="shared" si="25"/>
        <v/>
      </c>
      <c r="E263" s="52" t="str">
        <f>IFERROR(VLOOKUP(B263,Conciliação!C266:L1261,4,0),"")</f>
        <v/>
      </c>
      <c r="F263" s="52" t="str">
        <f>IFERROR(VLOOKUP(B263,Conciliação!C266:L1261,5,0),"")</f>
        <v/>
      </c>
      <c r="G263" s="52" t="str">
        <f>IFERROR(VLOOKUP(B263,Conciliação!C266:L1261,6,0),"")</f>
        <v/>
      </c>
      <c r="H263" s="56" t="str">
        <f>IFERROR(VLOOKUP(B263,Conciliação!C266:L1261,7,0),"")</f>
        <v/>
      </c>
      <c r="I263" s="58" t="str">
        <f>IFERROR(VLOOKUP(B263,Conciliação!C266:L1261,8,0),"")</f>
        <v/>
      </c>
      <c r="J263" s="56" t="str">
        <f>IFERROR(VLOOKUP(B263,Conciliação!C266:L1261,9,0),"")</f>
        <v/>
      </c>
      <c r="K263" s="56" t="str">
        <f>IFERROR(VLOOKUP(B263,Conciliação!C266:L1261,10,0),"")</f>
        <v/>
      </c>
      <c r="R263" s="55" t="str">
        <f>IF(Conciliação!E266='Filtro (Conta)'!$C$2,$C$2,"x")</f>
        <v>x</v>
      </c>
      <c r="S263" s="55" t="str">
        <f>IF(R263="x","x",MAX($S$4:S262)+1)</f>
        <v>x</v>
      </c>
      <c r="T263" s="55">
        <v>259</v>
      </c>
      <c r="U263" s="55" t="str">
        <f t="shared" si="26"/>
        <v/>
      </c>
      <c r="V263" s="55" t="str">
        <f t="shared" si="27"/>
        <v/>
      </c>
      <c r="W263" s="45">
        <f>IF(Conciliação!E266='Filtro (Conta)'!R263,1,0)</f>
        <v>0</v>
      </c>
      <c r="X263" s="45">
        <f>W263+Conciliação!A266</f>
        <v>259</v>
      </c>
      <c r="Y263" s="45">
        <v>259</v>
      </c>
      <c r="Z263" s="55" t="str">
        <f>IF(X263=Y263,"",Conciliação!C266)</f>
        <v/>
      </c>
      <c r="AA263" s="55">
        <f>IF(Z263="x","x",MAX($S$4:AA262)+1)</f>
        <v>267</v>
      </c>
      <c r="AB263" s="55">
        <v>259</v>
      </c>
      <c r="AC263" s="55" t="str">
        <f t="shared" si="28"/>
        <v/>
      </c>
      <c r="AD263" s="55" t="str">
        <f t="shared" si="29"/>
        <v/>
      </c>
    </row>
    <row r="264" spans="2:30" ht="15" customHeight="1" x14ac:dyDescent="0.2">
      <c r="B264" s="56" t="str">
        <f t="shared" si="24"/>
        <v/>
      </c>
      <c r="C264" s="57" t="str">
        <f>IFERROR(VLOOKUP(B264,Conciliação!C267:L1262,2,0),"")</f>
        <v/>
      </c>
      <c r="D264" s="52" t="str">
        <f t="shared" si="25"/>
        <v/>
      </c>
      <c r="E264" s="52" t="str">
        <f>IFERROR(VLOOKUP(B264,Conciliação!C267:L1262,4,0),"")</f>
        <v/>
      </c>
      <c r="F264" s="52" t="str">
        <f>IFERROR(VLOOKUP(B264,Conciliação!C267:L1262,5,0),"")</f>
        <v/>
      </c>
      <c r="G264" s="52" t="str">
        <f>IFERROR(VLOOKUP(B264,Conciliação!C267:L1262,6,0),"")</f>
        <v/>
      </c>
      <c r="H264" s="56" t="str">
        <f>IFERROR(VLOOKUP(B264,Conciliação!C267:L1262,7,0),"")</f>
        <v/>
      </c>
      <c r="I264" s="58" t="str">
        <f>IFERROR(VLOOKUP(B264,Conciliação!C267:L1262,8,0),"")</f>
        <v/>
      </c>
      <c r="J264" s="56" t="str">
        <f>IFERROR(VLOOKUP(B264,Conciliação!C267:L1262,9,0),"")</f>
        <v/>
      </c>
      <c r="K264" s="56" t="str">
        <f>IFERROR(VLOOKUP(B264,Conciliação!C267:L1262,10,0),"")</f>
        <v/>
      </c>
      <c r="R264" s="55" t="str">
        <f>IF(Conciliação!E267='Filtro (Conta)'!$C$2,$C$2,"x")</f>
        <v>x</v>
      </c>
      <c r="S264" s="55" t="str">
        <f>IF(R264="x","x",MAX($S$4:S263)+1)</f>
        <v>x</v>
      </c>
      <c r="T264" s="55">
        <v>260</v>
      </c>
      <c r="U264" s="55" t="str">
        <f t="shared" si="26"/>
        <v/>
      </c>
      <c r="V264" s="55" t="str">
        <f t="shared" si="27"/>
        <v/>
      </c>
      <c r="W264" s="45">
        <f>IF(Conciliação!E267='Filtro (Conta)'!R264,1,0)</f>
        <v>0</v>
      </c>
      <c r="X264" s="45">
        <f>W264+Conciliação!A267</f>
        <v>260</v>
      </c>
      <c r="Y264" s="45">
        <v>260</v>
      </c>
      <c r="Z264" s="55" t="str">
        <f>IF(X264=Y264,"",Conciliação!C267)</f>
        <v/>
      </c>
      <c r="AA264" s="55">
        <f>IF(Z264="x","x",MAX($S$4:AA263)+1)</f>
        <v>268</v>
      </c>
      <c r="AB264" s="55">
        <v>260</v>
      </c>
      <c r="AC264" s="55" t="str">
        <f t="shared" si="28"/>
        <v/>
      </c>
      <c r="AD264" s="55" t="str">
        <f t="shared" si="29"/>
        <v/>
      </c>
    </row>
    <row r="265" spans="2:30" ht="15" customHeight="1" x14ac:dyDescent="0.2">
      <c r="B265" s="56" t="str">
        <f t="shared" si="24"/>
        <v/>
      </c>
      <c r="C265" s="57" t="str">
        <f>IFERROR(VLOOKUP(B265,Conciliação!C268:L1263,2,0),"")</f>
        <v/>
      </c>
      <c r="D265" s="52" t="str">
        <f t="shared" si="25"/>
        <v/>
      </c>
      <c r="E265" s="52" t="str">
        <f>IFERROR(VLOOKUP(B265,Conciliação!C268:L1263,4,0),"")</f>
        <v/>
      </c>
      <c r="F265" s="52" t="str">
        <f>IFERROR(VLOOKUP(B265,Conciliação!C268:L1263,5,0),"")</f>
        <v/>
      </c>
      <c r="G265" s="52" t="str">
        <f>IFERROR(VLOOKUP(B265,Conciliação!C268:L1263,6,0),"")</f>
        <v/>
      </c>
      <c r="H265" s="56" t="str">
        <f>IFERROR(VLOOKUP(B265,Conciliação!C268:L1263,7,0),"")</f>
        <v/>
      </c>
      <c r="I265" s="58" t="str">
        <f>IFERROR(VLOOKUP(B265,Conciliação!C268:L1263,8,0),"")</f>
        <v/>
      </c>
      <c r="J265" s="56" t="str">
        <f>IFERROR(VLOOKUP(B265,Conciliação!C268:L1263,9,0),"")</f>
        <v/>
      </c>
      <c r="K265" s="56" t="str">
        <f>IFERROR(VLOOKUP(B265,Conciliação!C268:L1263,10,0),"")</f>
        <v/>
      </c>
      <c r="R265" s="55" t="str">
        <f>IF(Conciliação!E268='Filtro (Conta)'!$C$2,$C$2,"x")</f>
        <v>x</v>
      </c>
      <c r="S265" s="55" t="str">
        <f>IF(R265="x","x",MAX($S$4:S264)+1)</f>
        <v>x</v>
      </c>
      <c r="T265" s="55">
        <v>261</v>
      </c>
      <c r="U265" s="55" t="str">
        <f t="shared" si="26"/>
        <v/>
      </c>
      <c r="V265" s="55" t="str">
        <f t="shared" si="27"/>
        <v/>
      </c>
      <c r="W265" s="45">
        <f>IF(Conciliação!E268='Filtro (Conta)'!R265,1,0)</f>
        <v>0</v>
      </c>
      <c r="X265" s="45">
        <f>W265+Conciliação!A268</f>
        <v>261</v>
      </c>
      <c r="Y265" s="45">
        <v>261</v>
      </c>
      <c r="Z265" s="55" t="str">
        <f>IF(X265=Y265,"",Conciliação!C268)</f>
        <v/>
      </c>
      <c r="AA265" s="55">
        <f>IF(Z265="x","x",MAX($S$4:AA264)+1)</f>
        <v>269</v>
      </c>
      <c r="AB265" s="55">
        <v>261</v>
      </c>
      <c r="AC265" s="55" t="str">
        <f t="shared" si="28"/>
        <v/>
      </c>
      <c r="AD265" s="55" t="str">
        <f t="shared" si="29"/>
        <v/>
      </c>
    </row>
    <row r="266" spans="2:30" ht="15" customHeight="1" x14ac:dyDescent="0.2">
      <c r="B266" s="56" t="str">
        <f t="shared" si="24"/>
        <v/>
      </c>
      <c r="C266" s="57" t="str">
        <f>IFERROR(VLOOKUP(B266,Conciliação!C269:L1264,2,0),"")</f>
        <v/>
      </c>
      <c r="D266" s="52" t="str">
        <f t="shared" si="25"/>
        <v/>
      </c>
      <c r="E266" s="52" t="str">
        <f>IFERROR(VLOOKUP(B266,Conciliação!C269:L1264,4,0),"")</f>
        <v/>
      </c>
      <c r="F266" s="52" t="str">
        <f>IFERROR(VLOOKUP(B266,Conciliação!C269:L1264,5,0),"")</f>
        <v/>
      </c>
      <c r="G266" s="52" t="str">
        <f>IFERROR(VLOOKUP(B266,Conciliação!C269:L1264,6,0),"")</f>
        <v/>
      </c>
      <c r="H266" s="56" t="str">
        <f>IFERROR(VLOOKUP(B266,Conciliação!C269:L1264,7,0),"")</f>
        <v/>
      </c>
      <c r="I266" s="58" t="str">
        <f>IFERROR(VLOOKUP(B266,Conciliação!C269:L1264,8,0),"")</f>
        <v/>
      </c>
      <c r="J266" s="56" t="str">
        <f>IFERROR(VLOOKUP(B266,Conciliação!C269:L1264,9,0),"")</f>
        <v/>
      </c>
      <c r="K266" s="56" t="str">
        <f>IFERROR(VLOOKUP(B266,Conciliação!C269:L1264,10,0),"")</f>
        <v/>
      </c>
      <c r="R266" s="55" t="str">
        <f>IF(Conciliação!E269='Filtro (Conta)'!$C$2,$C$2,"x")</f>
        <v>x</v>
      </c>
      <c r="S266" s="55" t="str">
        <f>IF(R266="x","x",MAX($S$4:S265)+1)</f>
        <v>x</v>
      </c>
      <c r="T266" s="55">
        <v>262</v>
      </c>
      <c r="U266" s="55" t="str">
        <f t="shared" si="26"/>
        <v/>
      </c>
      <c r="V266" s="55" t="str">
        <f t="shared" si="27"/>
        <v/>
      </c>
      <c r="W266" s="45">
        <f>IF(Conciliação!E269='Filtro (Conta)'!R266,1,0)</f>
        <v>0</v>
      </c>
      <c r="X266" s="45">
        <f>W266+Conciliação!A269</f>
        <v>262</v>
      </c>
      <c r="Y266" s="45">
        <v>262</v>
      </c>
      <c r="Z266" s="55" t="str">
        <f>IF(X266=Y266,"",Conciliação!C269)</f>
        <v/>
      </c>
      <c r="AA266" s="55">
        <f>IF(Z266="x","x",MAX($S$4:AA265)+1)</f>
        <v>270</v>
      </c>
      <c r="AB266" s="55">
        <v>262</v>
      </c>
      <c r="AC266" s="55" t="str">
        <f t="shared" si="28"/>
        <v/>
      </c>
      <c r="AD266" s="55" t="str">
        <f t="shared" si="29"/>
        <v/>
      </c>
    </row>
    <row r="267" spans="2:30" ht="15" customHeight="1" x14ac:dyDescent="0.2">
      <c r="B267" s="56" t="str">
        <f t="shared" si="24"/>
        <v/>
      </c>
      <c r="C267" s="57" t="str">
        <f>IFERROR(VLOOKUP(B267,Conciliação!C270:L1265,2,0),"")</f>
        <v/>
      </c>
      <c r="D267" s="52" t="str">
        <f t="shared" si="25"/>
        <v/>
      </c>
      <c r="E267" s="52" t="str">
        <f>IFERROR(VLOOKUP(B267,Conciliação!C270:L1265,4,0),"")</f>
        <v/>
      </c>
      <c r="F267" s="52" t="str">
        <f>IFERROR(VLOOKUP(B267,Conciliação!C270:L1265,5,0),"")</f>
        <v/>
      </c>
      <c r="G267" s="52" t="str">
        <f>IFERROR(VLOOKUP(B267,Conciliação!C270:L1265,6,0),"")</f>
        <v/>
      </c>
      <c r="H267" s="56" t="str">
        <f>IFERROR(VLOOKUP(B267,Conciliação!C270:L1265,7,0),"")</f>
        <v/>
      </c>
      <c r="I267" s="58" t="str">
        <f>IFERROR(VLOOKUP(B267,Conciliação!C270:L1265,8,0),"")</f>
        <v/>
      </c>
      <c r="J267" s="56" t="str">
        <f>IFERROR(VLOOKUP(B267,Conciliação!C270:L1265,9,0),"")</f>
        <v/>
      </c>
      <c r="K267" s="56" t="str">
        <f>IFERROR(VLOOKUP(B267,Conciliação!C270:L1265,10,0),"")</f>
        <v/>
      </c>
      <c r="R267" s="55" t="str">
        <f>IF(Conciliação!E270='Filtro (Conta)'!$C$2,$C$2,"x")</f>
        <v>x</v>
      </c>
      <c r="S267" s="55" t="str">
        <f>IF(R267="x","x",MAX($S$4:S266)+1)</f>
        <v>x</v>
      </c>
      <c r="T267" s="55">
        <v>263</v>
      </c>
      <c r="U267" s="55" t="str">
        <f t="shared" si="26"/>
        <v/>
      </c>
      <c r="V267" s="55" t="str">
        <f t="shared" si="27"/>
        <v/>
      </c>
      <c r="W267" s="45">
        <f>IF(Conciliação!E270='Filtro (Conta)'!R267,1,0)</f>
        <v>0</v>
      </c>
      <c r="X267" s="45">
        <f>W267+Conciliação!A270</f>
        <v>263</v>
      </c>
      <c r="Y267" s="45">
        <v>263</v>
      </c>
      <c r="Z267" s="55" t="str">
        <f>IF(X267=Y267,"",Conciliação!C270)</f>
        <v/>
      </c>
      <c r="AA267" s="55">
        <f>IF(Z267="x","x",MAX($S$4:AA266)+1)</f>
        <v>271</v>
      </c>
      <c r="AB267" s="55">
        <v>263</v>
      </c>
      <c r="AC267" s="55" t="str">
        <f t="shared" si="28"/>
        <v/>
      </c>
      <c r="AD267" s="55" t="str">
        <f t="shared" si="29"/>
        <v/>
      </c>
    </row>
    <row r="268" spans="2:30" ht="15" customHeight="1" x14ac:dyDescent="0.2">
      <c r="B268" s="56" t="str">
        <f t="shared" si="24"/>
        <v/>
      </c>
      <c r="C268" s="57" t="str">
        <f>IFERROR(VLOOKUP(B268,Conciliação!C271:L1266,2,0),"")</f>
        <v/>
      </c>
      <c r="D268" s="52" t="str">
        <f t="shared" si="25"/>
        <v/>
      </c>
      <c r="E268" s="52" t="str">
        <f>IFERROR(VLOOKUP(B268,Conciliação!C271:L1266,4,0),"")</f>
        <v/>
      </c>
      <c r="F268" s="52" t="str">
        <f>IFERROR(VLOOKUP(B268,Conciliação!C271:L1266,5,0),"")</f>
        <v/>
      </c>
      <c r="G268" s="52" t="str">
        <f>IFERROR(VLOOKUP(B268,Conciliação!C271:L1266,6,0),"")</f>
        <v/>
      </c>
      <c r="H268" s="56" t="str">
        <f>IFERROR(VLOOKUP(B268,Conciliação!C271:L1266,7,0),"")</f>
        <v/>
      </c>
      <c r="I268" s="58" t="str">
        <f>IFERROR(VLOOKUP(B268,Conciliação!C271:L1266,8,0),"")</f>
        <v/>
      </c>
      <c r="J268" s="56" t="str">
        <f>IFERROR(VLOOKUP(B268,Conciliação!C271:L1266,9,0),"")</f>
        <v/>
      </c>
      <c r="K268" s="56" t="str">
        <f>IFERROR(VLOOKUP(B268,Conciliação!C271:L1266,10,0),"")</f>
        <v/>
      </c>
      <c r="R268" s="55" t="str">
        <f>IF(Conciliação!E271='Filtro (Conta)'!$C$2,$C$2,"x")</f>
        <v>x</v>
      </c>
      <c r="S268" s="55" t="str">
        <f>IF(R268="x","x",MAX($S$4:S267)+1)</f>
        <v>x</v>
      </c>
      <c r="T268" s="55">
        <v>264</v>
      </c>
      <c r="U268" s="55" t="str">
        <f t="shared" si="26"/>
        <v/>
      </c>
      <c r="V268" s="55" t="str">
        <f t="shared" si="27"/>
        <v/>
      </c>
      <c r="W268" s="45">
        <f>IF(Conciliação!E271='Filtro (Conta)'!R268,1,0)</f>
        <v>0</v>
      </c>
      <c r="X268" s="45">
        <f>W268+Conciliação!A271</f>
        <v>264</v>
      </c>
      <c r="Y268" s="45">
        <v>264</v>
      </c>
      <c r="Z268" s="55" t="str">
        <f>IF(X268=Y268,"",Conciliação!C271)</f>
        <v/>
      </c>
      <c r="AA268" s="55">
        <f>IF(Z268="x","x",MAX($S$4:AA267)+1)</f>
        <v>272</v>
      </c>
      <c r="AB268" s="55">
        <v>264</v>
      </c>
      <c r="AC268" s="55" t="str">
        <f t="shared" si="28"/>
        <v/>
      </c>
      <c r="AD268" s="55" t="str">
        <f t="shared" si="29"/>
        <v/>
      </c>
    </row>
    <row r="269" spans="2:30" ht="15" customHeight="1" x14ac:dyDescent="0.2">
      <c r="B269" s="56" t="str">
        <f t="shared" si="24"/>
        <v/>
      </c>
      <c r="C269" s="57" t="str">
        <f>IFERROR(VLOOKUP(B269,Conciliação!C272:L1267,2,0),"")</f>
        <v/>
      </c>
      <c r="D269" s="52" t="str">
        <f t="shared" si="25"/>
        <v/>
      </c>
      <c r="E269" s="52" t="str">
        <f>IFERROR(VLOOKUP(B269,Conciliação!C272:L1267,4,0),"")</f>
        <v/>
      </c>
      <c r="F269" s="52" t="str">
        <f>IFERROR(VLOOKUP(B269,Conciliação!C272:L1267,5,0),"")</f>
        <v/>
      </c>
      <c r="G269" s="52" t="str">
        <f>IFERROR(VLOOKUP(B269,Conciliação!C272:L1267,6,0),"")</f>
        <v/>
      </c>
      <c r="H269" s="56" t="str">
        <f>IFERROR(VLOOKUP(B269,Conciliação!C272:L1267,7,0),"")</f>
        <v/>
      </c>
      <c r="I269" s="58" t="str">
        <f>IFERROR(VLOOKUP(B269,Conciliação!C272:L1267,8,0),"")</f>
        <v/>
      </c>
      <c r="J269" s="56" t="str">
        <f>IFERROR(VLOOKUP(B269,Conciliação!C272:L1267,9,0),"")</f>
        <v/>
      </c>
      <c r="K269" s="56" t="str">
        <f>IFERROR(VLOOKUP(B269,Conciliação!C272:L1267,10,0),"")</f>
        <v/>
      </c>
      <c r="R269" s="55" t="str">
        <f>IF(Conciliação!E272='Filtro (Conta)'!$C$2,$C$2,"x")</f>
        <v>x</v>
      </c>
      <c r="S269" s="55" t="str">
        <f>IF(R269="x","x",MAX($S$4:S268)+1)</f>
        <v>x</v>
      </c>
      <c r="T269" s="55">
        <v>265</v>
      </c>
      <c r="U269" s="55" t="str">
        <f t="shared" si="26"/>
        <v/>
      </c>
      <c r="V269" s="55" t="str">
        <f t="shared" si="27"/>
        <v/>
      </c>
      <c r="W269" s="45">
        <f>IF(Conciliação!E272='Filtro (Conta)'!R269,1,0)</f>
        <v>0</v>
      </c>
      <c r="X269" s="45">
        <f>W269+Conciliação!A272</f>
        <v>265</v>
      </c>
      <c r="Y269" s="45">
        <v>265</v>
      </c>
      <c r="Z269" s="55" t="str">
        <f>IF(X269=Y269,"",Conciliação!C272)</f>
        <v/>
      </c>
      <c r="AA269" s="55">
        <f>IF(Z269="x","x",MAX($S$4:AA268)+1)</f>
        <v>273</v>
      </c>
      <c r="AB269" s="55">
        <v>265</v>
      </c>
      <c r="AC269" s="55" t="str">
        <f t="shared" si="28"/>
        <v/>
      </c>
      <c r="AD269" s="55" t="str">
        <f t="shared" si="29"/>
        <v/>
      </c>
    </row>
    <row r="270" spans="2:30" ht="15" customHeight="1" x14ac:dyDescent="0.2">
      <c r="B270" s="56" t="str">
        <f t="shared" si="24"/>
        <v/>
      </c>
      <c r="C270" s="57" t="str">
        <f>IFERROR(VLOOKUP(B270,Conciliação!C273:L1268,2,0),"")</f>
        <v/>
      </c>
      <c r="D270" s="52" t="str">
        <f t="shared" si="25"/>
        <v/>
      </c>
      <c r="E270" s="52" t="str">
        <f>IFERROR(VLOOKUP(B270,Conciliação!C273:L1268,4,0),"")</f>
        <v/>
      </c>
      <c r="F270" s="52" t="str">
        <f>IFERROR(VLOOKUP(B270,Conciliação!C273:L1268,5,0),"")</f>
        <v/>
      </c>
      <c r="G270" s="52" t="str">
        <f>IFERROR(VLOOKUP(B270,Conciliação!C273:L1268,6,0),"")</f>
        <v/>
      </c>
      <c r="H270" s="56" t="str">
        <f>IFERROR(VLOOKUP(B270,Conciliação!C273:L1268,7,0),"")</f>
        <v/>
      </c>
      <c r="I270" s="58" t="str">
        <f>IFERROR(VLOOKUP(B270,Conciliação!C273:L1268,8,0),"")</f>
        <v/>
      </c>
      <c r="J270" s="56" t="str">
        <f>IFERROR(VLOOKUP(B270,Conciliação!C273:L1268,9,0),"")</f>
        <v/>
      </c>
      <c r="K270" s="56" t="str">
        <f>IFERROR(VLOOKUP(B270,Conciliação!C273:L1268,10,0),"")</f>
        <v/>
      </c>
      <c r="R270" s="55" t="str">
        <f>IF(Conciliação!E273='Filtro (Conta)'!$C$2,$C$2,"x")</f>
        <v>x</v>
      </c>
      <c r="S270" s="55" t="str">
        <f>IF(R270="x","x",MAX($S$4:S269)+1)</f>
        <v>x</v>
      </c>
      <c r="T270" s="55">
        <v>266</v>
      </c>
      <c r="U270" s="55" t="str">
        <f t="shared" si="26"/>
        <v/>
      </c>
      <c r="V270" s="55" t="str">
        <f t="shared" si="27"/>
        <v/>
      </c>
      <c r="W270" s="45">
        <f>IF(Conciliação!E273='Filtro (Conta)'!R270,1,0)</f>
        <v>0</v>
      </c>
      <c r="X270" s="45">
        <f>W270+Conciliação!A273</f>
        <v>266</v>
      </c>
      <c r="Y270" s="45">
        <v>266</v>
      </c>
      <c r="Z270" s="55" t="str">
        <f>IF(X270=Y270,"",Conciliação!C273)</f>
        <v/>
      </c>
      <c r="AA270" s="55">
        <f>IF(Z270="x","x",MAX($S$4:AA269)+1)</f>
        <v>274</v>
      </c>
      <c r="AB270" s="55">
        <v>266</v>
      </c>
      <c r="AC270" s="55" t="str">
        <f t="shared" si="28"/>
        <v/>
      </c>
      <c r="AD270" s="55" t="str">
        <f t="shared" si="29"/>
        <v/>
      </c>
    </row>
    <row r="271" spans="2:30" ht="15" customHeight="1" x14ac:dyDescent="0.2">
      <c r="B271" s="56" t="str">
        <f t="shared" si="24"/>
        <v/>
      </c>
      <c r="C271" s="57" t="str">
        <f>IFERROR(VLOOKUP(B271,Conciliação!C274:L1269,2,0),"")</f>
        <v/>
      </c>
      <c r="D271" s="52" t="str">
        <f t="shared" si="25"/>
        <v/>
      </c>
      <c r="E271" s="52" t="str">
        <f>IFERROR(VLOOKUP(B271,Conciliação!C274:L1269,4,0),"")</f>
        <v/>
      </c>
      <c r="F271" s="52" t="str">
        <f>IFERROR(VLOOKUP(B271,Conciliação!C274:L1269,5,0),"")</f>
        <v/>
      </c>
      <c r="G271" s="52" t="str">
        <f>IFERROR(VLOOKUP(B271,Conciliação!C274:L1269,6,0),"")</f>
        <v/>
      </c>
      <c r="H271" s="56" t="str">
        <f>IFERROR(VLOOKUP(B271,Conciliação!C274:L1269,7,0),"")</f>
        <v/>
      </c>
      <c r="I271" s="58" t="str">
        <f>IFERROR(VLOOKUP(B271,Conciliação!C274:L1269,8,0),"")</f>
        <v/>
      </c>
      <c r="J271" s="56" t="str">
        <f>IFERROR(VLOOKUP(B271,Conciliação!C274:L1269,9,0),"")</f>
        <v/>
      </c>
      <c r="K271" s="56" t="str">
        <f>IFERROR(VLOOKUP(B271,Conciliação!C274:L1269,10,0),"")</f>
        <v/>
      </c>
      <c r="R271" s="55" t="str">
        <f>IF(Conciliação!E274='Filtro (Conta)'!$C$2,$C$2,"x")</f>
        <v>x</v>
      </c>
      <c r="S271" s="55" t="str">
        <f>IF(R271="x","x",MAX($S$4:S270)+1)</f>
        <v>x</v>
      </c>
      <c r="T271" s="55">
        <v>267</v>
      </c>
      <c r="U271" s="55" t="str">
        <f t="shared" si="26"/>
        <v/>
      </c>
      <c r="V271" s="55" t="str">
        <f t="shared" si="27"/>
        <v/>
      </c>
      <c r="W271" s="45">
        <f>IF(Conciliação!E274='Filtro (Conta)'!R271,1,0)</f>
        <v>0</v>
      </c>
      <c r="X271" s="45">
        <f>W271+Conciliação!A274</f>
        <v>267</v>
      </c>
      <c r="Y271" s="45">
        <v>267</v>
      </c>
      <c r="Z271" s="55" t="str">
        <f>IF(X271=Y271,"",Conciliação!C274)</f>
        <v/>
      </c>
      <c r="AA271" s="55">
        <f>IF(Z271="x","x",MAX($S$4:AA270)+1)</f>
        <v>275</v>
      </c>
      <c r="AB271" s="55">
        <v>267</v>
      </c>
      <c r="AC271" s="55" t="str">
        <f t="shared" si="28"/>
        <v/>
      </c>
      <c r="AD271" s="55" t="str">
        <f t="shared" si="29"/>
        <v/>
      </c>
    </row>
    <row r="272" spans="2:30" ht="15" customHeight="1" x14ac:dyDescent="0.2">
      <c r="B272" s="56" t="str">
        <f t="shared" si="24"/>
        <v/>
      </c>
      <c r="C272" s="57" t="str">
        <f>IFERROR(VLOOKUP(B272,Conciliação!C275:L1270,2,0),"")</f>
        <v/>
      </c>
      <c r="D272" s="52" t="str">
        <f t="shared" si="25"/>
        <v/>
      </c>
      <c r="E272" s="52" t="str">
        <f>IFERROR(VLOOKUP(B272,Conciliação!C275:L1270,4,0),"")</f>
        <v/>
      </c>
      <c r="F272" s="52" t="str">
        <f>IFERROR(VLOOKUP(B272,Conciliação!C275:L1270,5,0),"")</f>
        <v/>
      </c>
      <c r="G272" s="52" t="str">
        <f>IFERROR(VLOOKUP(B272,Conciliação!C275:L1270,6,0),"")</f>
        <v/>
      </c>
      <c r="H272" s="56" t="str">
        <f>IFERROR(VLOOKUP(B272,Conciliação!C275:L1270,7,0),"")</f>
        <v/>
      </c>
      <c r="I272" s="58" t="str">
        <f>IFERROR(VLOOKUP(B272,Conciliação!C275:L1270,8,0),"")</f>
        <v/>
      </c>
      <c r="J272" s="56" t="str">
        <f>IFERROR(VLOOKUP(B272,Conciliação!C275:L1270,9,0),"")</f>
        <v/>
      </c>
      <c r="K272" s="56" t="str">
        <f>IFERROR(VLOOKUP(B272,Conciliação!C275:L1270,10,0),"")</f>
        <v/>
      </c>
      <c r="R272" s="55" t="str">
        <f>IF(Conciliação!E275='Filtro (Conta)'!$C$2,$C$2,"x")</f>
        <v>x</v>
      </c>
      <c r="S272" s="55" t="str">
        <f>IF(R272="x","x",MAX($S$4:S271)+1)</f>
        <v>x</v>
      </c>
      <c r="T272" s="55">
        <v>268</v>
      </c>
      <c r="U272" s="55" t="str">
        <f t="shared" si="26"/>
        <v/>
      </c>
      <c r="V272" s="55" t="str">
        <f t="shared" si="27"/>
        <v/>
      </c>
      <c r="W272" s="45">
        <f>IF(Conciliação!E275='Filtro (Conta)'!R272,1,0)</f>
        <v>0</v>
      </c>
      <c r="X272" s="45">
        <f>W272+Conciliação!A275</f>
        <v>268</v>
      </c>
      <c r="Y272" s="45">
        <v>268</v>
      </c>
      <c r="Z272" s="55" t="str">
        <f>IF(X272=Y272,"",Conciliação!C275)</f>
        <v/>
      </c>
      <c r="AA272" s="55">
        <f>IF(Z272="x","x",MAX($S$4:AA271)+1)</f>
        <v>276</v>
      </c>
      <c r="AB272" s="55">
        <v>268</v>
      </c>
      <c r="AC272" s="55" t="str">
        <f t="shared" si="28"/>
        <v/>
      </c>
      <c r="AD272" s="55" t="str">
        <f t="shared" si="29"/>
        <v/>
      </c>
    </row>
    <row r="273" spans="2:30" ht="15" customHeight="1" x14ac:dyDescent="0.2">
      <c r="B273" s="56" t="str">
        <f t="shared" si="24"/>
        <v/>
      </c>
      <c r="C273" s="57" t="str">
        <f>IFERROR(VLOOKUP(B273,Conciliação!C276:L1271,2,0),"")</f>
        <v/>
      </c>
      <c r="D273" s="52" t="str">
        <f t="shared" si="25"/>
        <v/>
      </c>
      <c r="E273" s="52" t="str">
        <f>IFERROR(VLOOKUP(B273,Conciliação!C276:L1271,4,0),"")</f>
        <v/>
      </c>
      <c r="F273" s="52" t="str">
        <f>IFERROR(VLOOKUP(B273,Conciliação!C276:L1271,5,0),"")</f>
        <v/>
      </c>
      <c r="G273" s="52" t="str">
        <f>IFERROR(VLOOKUP(B273,Conciliação!C276:L1271,6,0),"")</f>
        <v/>
      </c>
      <c r="H273" s="56" t="str">
        <f>IFERROR(VLOOKUP(B273,Conciliação!C276:L1271,7,0),"")</f>
        <v/>
      </c>
      <c r="I273" s="58" t="str">
        <f>IFERROR(VLOOKUP(B273,Conciliação!C276:L1271,8,0),"")</f>
        <v/>
      </c>
      <c r="J273" s="56" t="str">
        <f>IFERROR(VLOOKUP(B273,Conciliação!C276:L1271,9,0),"")</f>
        <v/>
      </c>
      <c r="K273" s="56" t="str">
        <f>IFERROR(VLOOKUP(B273,Conciliação!C276:L1271,10,0),"")</f>
        <v/>
      </c>
      <c r="R273" s="55" t="str">
        <f>IF(Conciliação!E276='Filtro (Conta)'!$C$2,$C$2,"x")</f>
        <v>x</v>
      </c>
      <c r="S273" s="55" t="str">
        <f>IF(R273="x","x",MAX($S$4:S272)+1)</f>
        <v>x</v>
      </c>
      <c r="T273" s="55">
        <v>269</v>
      </c>
      <c r="U273" s="55" t="str">
        <f t="shared" si="26"/>
        <v/>
      </c>
      <c r="V273" s="55" t="str">
        <f t="shared" si="27"/>
        <v/>
      </c>
      <c r="W273" s="45">
        <f>IF(Conciliação!E276='Filtro (Conta)'!R273,1,0)</f>
        <v>0</v>
      </c>
      <c r="X273" s="45">
        <f>W273+Conciliação!A276</f>
        <v>269</v>
      </c>
      <c r="Y273" s="45">
        <v>269</v>
      </c>
      <c r="Z273" s="55" t="str">
        <f>IF(X273=Y273,"",Conciliação!C276)</f>
        <v/>
      </c>
      <c r="AA273" s="55">
        <f>IF(Z273="x","x",MAX($S$4:AA272)+1)</f>
        <v>277</v>
      </c>
      <c r="AB273" s="55">
        <v>269</v>
      </c>
      <c r="AC273" s="55" t="str">
        <f t="shared" si="28"/>
        <v/>
      </c>
      <c r="AD273" s="55" t="str">
        <f t="shared" si="29"/>
        <v/>
      </c>
    </row>
    <row r="274" spans="2:30" ht="15" customHeight="1" x14ac:dyDescent="0.2">
      <c r="B274" s="56" t="str">
        <f t="shared" si="24"/>
        <v/>
      </c>
      <c r="C274" s="57" t="str">
        <f>IFERROR(VLOOKUP(B274,Conciliação!C277:L1272,2,0),"")</f>
        <v/>
      </c>
      <c r="D274" s="52" t="str">
        <f t="shared" si="25"/>
        <v/>
      </c>
      <c r="E274" s="52" t="str">
        <f>IFERROR(VLOOKUP(B274,Conciliação!C277:L1272,4,0),"")</f>
        <v/>
      </c>
      <c r="F274" s="52" t="str">
        <f>IFERROR(VLOOKUP(B274,Conciliação!C277:L1272,5,0),"")</f>
        <v/>
      </c>
      <c r="G274" s="52" t="str">
        <f>IFERROR(VLOOKUP(B274,Conciliação!C277:L1272,6,0),"")</f>
        <v/>
      </c>
      <c r="H274" s="56" t="str">
        <f>IFERROR(VLOOKUP(B274,Conciliação!C277:L1272,7,0),"")</f>
        <v/>
      </c>
      <c r="I274" s="58" t="str">
        <f>IFERROR(VLOOKUP(B274,Conciliação!C277:L1272,8,0),"")</f>
        <v/>
      </c>
      <c r="J274" s="56" t="str">
        <f>IFERROR(VLOOKUP(B274,Conciliação!C277:L1272,9,0),"")</f>
        <v/>
      </c>
      <c r="K274" s="56" t="str">
        <f>IFERROR(VLOOKUP(B274,Conciliação!C277:L1272,10,0),"")</f>
        <v/>
      </c>
      <c r="R274" s="55" t="str">
        <f>IF(Conciliação!E277='Filtro (Conta)'!$C$2,$C$2,"x")</f>
        <v>x</v>
      </c>
      <c r="S274" s="55" t="str">
        <f>IF(R274="x","x",MAX($S$4:S273)+1)</f>
        <v>x</v>
      </c>
      <c r="T274" s="55">
        <v>270</v>
      </c>
      <c r="U274" s="55" t="str">
        <f t="shared" si="26"/>
        <v/>
      </c>
      <c r="V274" s="55" t="str">
        <f t="shared" si="27"/>
        <v/>
      </c>
      <c r="W274" s="45">
        <f>IF(Conciliação!E277='Filtro (Conta)'!R274,1,0)</f>
        <v>0</v>
      </c>
      <c r="X274" s="45">
        <f>W274+Conciliação!A277</f>
        <v>270</v>
      </c>
      <c r="Y274" s="45">
        <v>270</v>
      </c>
      <c r="Z274" s="55" t="str">
        <f>IF(X274=Y274,"",Conciliação!C277)</f>
        <v/>
      </c>
      <c r="AA274" s="55">
        <f>IF(Z274="x","x",MAX($S$4:AA273)+1)</f>
        <v>278</v>
      </c>
      <c r="AB274" s="55">
        <v>270</v>
      </c>
      <c r="AC274" s="55" t="str">
        <f t="shared" si="28"/>
        <v/>
      </c>
      <c r="AD274" s="55" t="str">
        <f t="shared" si="29"/>
        <v/>
      </c>
    </row>
    <row r="275" spans="2:30" ht="15" customHeight="1" x14ac:dyDescent="0.2">
      <c r="B275" s="56" t="str">
        <f t="shared" si="24"/>
        <v/>
      </c>
      <c r="C275" s="57" t="str">
        <f>IFERROR(VLOOKUP(B275,Conciliação!C278:L1273,2,0),"")</f>
        <v/>
      </c>
      <c r="D275" s="52" t="str">
        <f t="shared" si="25"/>
        <v/>
      </c>
      <c r="E275" s="52" t="str">
        <f>IFERROR(VLOOKUP(B275,Conciliação!C278:L1273,4,0),"")</f>
        <v/>
      </c>
      <c r="F275" s="52" t="str">
        <f>IFERROR(VLOOKUP(B275,Conciliação!C278:L1273,5,0),"")</f>
        <v/>
      </c>
      <c r="G275" s="52" t="str">
        <f>IFERROR(VLOOKUP(B275,Conciliação!C278:L1273,6,0),"")</f>
        <v/>
      </c>
      <c r="H275" s="56" t="str">
        <f>IFERROR(VLOOKUP(B275,Conciliação!C278:L1273,7,0),"")</f>
        <v/>
      </c>
      <c r="I275" s="58" t="str">
        <f>IFERROR(VLOOKUP(B275,Conciliação!C278:L1273,8,0),"")</f>
        <v/>
      </c>
      <c r="J275" s="56" t="str">
        <f>IFERROR(VLOOKUP(B275,Conciliação!C278:L1273,9,0),"")</f>
        <v/>
      </c>
      <c r="K275" s="56" t="str">
        <f>IFERROR(VLOOKUP(B275,Conciliação!C278:L1273,10,0),"")</f>
        <v/>
      </c>
      <c r="R275" s="55" t="str">
        <f>IF(Conciliação!E278='Filtro (Conta)'!$C$2,$C$2,"x")</f>
        <v>x</v>
      </c>
      <c r="S275" s="55" t="str">
        <f>IF(R275="x","x",MAX($S$4:S274)+1)</f>
        <v>x</v>
      </c>
      <c r="T275" s="55">
        <v>271</v>
      </c>
      <c r="U275" s="55" t="str">
        <f t="shared" si="26"/>
        <v/>
      </c>
      <c r="V275" s="55" t="str">
        <f t="shared" si="27"/>
        <v/>
      </c>
      <c r="W275" s="45">
        <f>IF(Conciliação!E278='Filtro (Conta)'!R275,1,0)</f>
        <v>0</v>
      </c>
      <c r="X275" s="45">
        <f>W275+Conciliação!A278</f>
        <v>271</v>
      </c>
      <c r="Y275" s="45">
        <v>271</v>
      </c>
      <c r="Z275" s="55" t="str">
        <f>IF(X275=Y275,"",Conciliação!C278)</f>
        <v/>
      </c>
      <c r="AA275" s="55">
        <f>IF(Z275="x","x",MAX($S$4:AA274)+1)</f>
        <v>279</v>
      </c>
      <c r="AB275" s="55">
        <v>271</v>
      </c>
      <c r="AC275" s="55" t="str">
        <f t="shared" si="28"/>
        <v/>
      </c>
      <c r="AD275" s="55" t="str">
        <f t="shared" si="29"/>
        <v/>
      </c>
    </row>
    <row r="276" spans="2:30" ht="15" customHeight="1" x14ac:dyDescent="0.2">
      <c r="B276" s="56" t="str">
        <f t="shared" si="24"/>
        <v/>
      </c>
      <c r="C276" s="57" t="str">
        <f>IFERROR(VLOOKUP(B276,Conciliação!C279:L1274,2,0),"")</f>
        <v/>
      </c>
      <c r="D276" s="52" t="str">
        <f t="shared" si="25"/>
        <v/>
      </c>
      <c r="E276" s="52" t="str">
        <f>IFERROR(VLOOKUP(B276,Conciliação!C279:L1274,4,0),"")</f>
        <v/>
      </c>
      <c r="F276" s="52" t="str">
        <f>IFERROR(VLOOKUP(B276,Conciliação!C279:L1274,5,0),"")</f>
        <v/>
      </c>
      <c r="G276" s="52" t="str">
        <f>IFERROR(VLOOKUP(B276,Conciliação!C279:L1274,6,0),"")</f>
        <v/>
      </c>
      <c r="H276" s="56" t="str">
        <f>IFERROR(VLOOKUP(B276,Conciliação!C279:L1274,7,0),"")</f>
        <v/>
      </c>
      <c r="I276" s="58" t="str">
        <f>IFERROR(VLOOKUP(B276,Conciliação!C279:L1274,8,0),"")</f>
        <v/>
      </c>
      <c r="J276" s="56" t="str">
        <f>IFERROR(VLOOKUP(B276,Conciliação!C279:L1274,9,0),"")</f>
        <v/>
      </c>
      <c r="K276" s="56" t="str">
        <f>IFERROR(VLOOKUP(B276,Conciliação!C279:L1274,10,0),"")</f>
        <v/>
      </c>
      <c r="R276" s="55" t="str">
        <f>IF(Conciliação!E279='Filtro (Conta)'!$C$2,$C$2,"x")</f>
        <v>x</v>
      </c>
      <c r="S276" s="55" t="str">
        <f>IF(R276="x","x",MAX($S$4:S275)+1)</f>
        <v>x</v>
      </c>
      <c r="T276" s="55">
        <v>272</v>
      </c>
      <c r="U276" s="55" t="str">
        <f t="shared" si="26"/>
        <v/>
      </c>
      <c r="V276" s="55" t="str">
        <f t="shared" si="27"/>
        <v/>
      </c>
      <c r="W276" s="45">
        <f>IF(Conciliação!E279='Filtro (Conta)'!R276,1,0)</f>
        <v>0</v>
      </c>
      <c r="X276" s="45">
        <f>W276+Conciliação!A279</f>
        <v>272</v>
      </c>
      <c r="Y276" s="45">
        <v>272</v>
      </c>
      <c r="Z276" s="55" t="str">
        <f>IF(X276=Y276,"",Conciliação!C279)</f>
        <v/>
      </c>
      <c r="AA276" s="55">
        <f>IF(Z276="x","x",MAX($S$4:AA275)+1)</f>
        <v>280</v>
      </c>
      <c r="AB276" s="55">
        <v>272</v>
      </c>
      <c r="AC276" s="55" t="str">
        <f t="shared" si="28"/>
        <v/>
      </c>
      <c r="AD276" s="55" t="str">
        <f t="shared" si="29"/>
        <v/>
      </c>
    </row>
    <row r="277" spans="2:30" ht="15" customHeight="1" x14ac:dyDescent="0.2">
      <c r="B277" s="56" t="str">
        <f t="shared" si="24"/>
        <v/>
      </c>
      <c r="C277" s="57" t="str">
        <f>IFERROR(VLOOKUP(B277,Conciliação!C280:L1275,2,0),"")</f>
        <v/>
      </c>
      <c r="D277" s="52" t="str">
        <f t="shared" si="25"/>
        <v/>
      </c>
      <c r="E277" s="52" t="str">
        <f>IFERROR(VLOOKUP(B277,Conciliação!C280:L1275,4,0),"")</f>
        <v/>
      </c>
      <c r="F277" s="52" t="str">
        <f>IFERROR(VLOOKUP(B277,Conciliação!C280:L1275,5,0),"")</f>
        <v/>
      </c>
      <c r="G277" s="52" t="str">
        <f>IFERROR(VLOOKUP(B277,Conciliação!C280:L1275,6,0),"")</f>
        <v/>
      </c>
      <c r="H277" s="56" t="str">
        <f>IFERROR(VLOOKUP(B277,Conciliação!C280:L1275,7,0),"")</f>
        <v/>
      </c>
      <c r="I277" s="58" t="str">
        <f>IFERROR(VLOOKUP(B277,Conciliação!C280:L1275,8,0),"")</f>
        <v/>
      </c>
      <c r="J277" s="56" t="str">
        <f>IFERROR(VLOOKUP(B277,Conciliação!C280:L1275,9,0),"")</f>
        <v/>
      </c>
      <c r="K277" s="56" t="str">
        <f>IFERROR(VLOOKUP(B277,Conciliação!C280:L1275,10,0),"")</f>
        <v/>
      </c>
      <c r="R277" s="55" t="str">
        <f>IF(Conciliação!E280='Filtro (Conta)'!$C$2,$C$2,"x")</f>
        <v>x</v>
      </c>
      <c r="S277" s="55" t="str">
        <f>IF(R277="x","x",MAX($S$4:S276)+1)</f>
        <v>x</v>
      </c>
      <c r="T277" s="55">
        <v>273</v>
      </c>
      <c r="U277" s="55" t="str">
        <f t="shared" si="26"/>
        <v/>
      </c>
      <c r="V277" s="55" t="str">
        <f t="shared" si="27"/>
        <v/>
      </c>
      <c r="W277" s="45">
        <f>IF(Conciliação!E280='Filtro (Conta)'!R277,1,0)</f>
        <v>0</v>
      </c>
      <c r="X277" s="45">
        <f>W277+Conciliação!A280</f>
        <v>273</v>
      </c>
      <c r="Y277" s="45">
        <v>273</v>
      </c>
      <c r="Z277" s="55" t="str">
        <f>IF(X277=Y277,"",Conciliação!C280)</f>
        <v/>
      </c>
      <c r="AA277" s="55">
        <f>IF(Z277="x","x",MAX($S$4:AA276)+1)</f>
        <v>281</v>
      </c>
      <c r="AB277" s="55">
        <v>273</v>
      </c>
      <c r="AC277" s="55" t="str">
        <f t="shared" si="28"/>
        <v/>
      </c>
      <c r="AD277" s="55" t="str">
        <f t="shared" si="29"/>
        <v/>
      </c>
    </row>
    <row r="278" spans="2:30" ht="15" customHeight="1" x14ac:dyDescent="0.2">
      <c r="B278" s="56" t="str">
        <f t="shared" si="24"/>
        <v/>
      </c>
      <c r="C278" s="57" t="str">
        <f>IFERROR(VLOOKUP(B278,Conciliação!C281:L1276,2,0),"")</f>
        <v/>
      </c>
      <c r="D278" s="52" t="str">
        <f t="shared" si="25"/>
        <v/>
      </c>
      <c r="E278" s="52" t="str">
        <f>IFERROR(VLOOKUP(B278,Conciliação!C281:L1276,4,0),"")</f>
        <v/>
      </c>
      <c r="F278" s="52" t="str">
        <f>IFERROR(VLOOKUP(B278,Conciliação!C281:L1276,5,0),"")</f>
        <v/>
      </c>
      <c r="G278" s="52" t="str">
        <f>IFERROR(VLOOKUP(B278,Conciliação!C281:L1276,6,0),"")</f>
        <v/>
      </c>
      <c r="H278" s="56" t="str">
        <f>IFERROR(VLOOKUP(B278,Conciliação!C281:L1276,7,0),"")</f>
        <v/>
      </c>
      <c r="I278" s="58" t="str">
        <f>IFERROR(VLOOKUP(B278,Conciliação!C281:L1276,8,0),"")</f>
        <v/>
      </c>
      <c r="J278" s="56" t="str">
        <f>IFERROR(VLOOKUP(B278,Conciliação!C281:L1276,9,0),"")</f>
        <v/>
      </c>
      <c r="K278" s="56" t="str">
        <f>IFERROR(VLOOKUP(B278,Conciliação!C281:L1276,10,0),"")</f>
        <v/>
      </c>
      <c r="R278" s="55" t="str">
        <f>IF(Conciliação!E281='Filtro (Conta)'!$C$2,$C$2,"x")</f>
        <v>x</v>
      </c>
      <c r="S278" s="55" t="str">
        <f>IF(R278="x","x",MAX($S$4:S277)+1)</f>
        <v>x</v>
      </c>
      <c r="T278" s="55">
        <v>274</v>
      </c>
      <c r="U278" s="55" t="str">
        <f t="shared" si="26"/>
        <v/>
      </c>
      <c r="V278" s="55" t="str">
        <f t="shared" si="27"/>
        <v/>
      </c>
      <c r="W278" s="45">
        <f>IF(Conciliação!E281='Filtro (Conta)'!R278,1,0)</f>
        <v>0</v>
      </c>
      <c r="X278" s="45">
        <f>W278+Conciliação!A281</f>
        <v>274</v>
      </c>
      <c r="Y278" s="45">
        <v>274</v>
      </c>
      <c r="Z278" s="55" t="str">
        <f>IF(X278=Y278,"",Conciliação!C281)</f>
        <v/>
      </c>
      <c r="AA278" s="55">
        <f>IF(Z278="x","x",MAX($S$4:AA277)+1)</f>
        <v>282</v>
      </c>
      <c r="AB278" s="55">
        <v>274</v>
      </c>
      <c r="AC278" s="55" t="str">
        <f t="shared" si="28"/>
        <v/>
      </c>
      <c r="AD278" s="55" t="str">
        <f t="shared" si="29"/>
        <v/>
      </c>
    </row>
    <row r="279" spans="2:30" ht="15" customHeight="1" x14ac:dyDescent="0.2">
      <c r="B279" s="56" t="str">
        <f t="shared" si="24"/>
        <v/>
      </c>
      <c r="C279" s="57" t="str">
        <f>IFERROR(VLOOKUP(B279,Conciliação!C282:L1277,2,0),"")</f>
        <v/>
      </c>
      <c r="D279" s="52" t="str">
        <f t="shared" si="25"/>
        <v/>
      </c>
      <c r="E279" s="52" t="str">
        <f>IFERROR(VLOOKUP(B279,Conciliação!C282:L1277,4,0),"")</f>
        <v/>
      </c>
      <c r="F279" s="52" t="str">
        <f>IFERROR(VLOOKUP(B279,Conciliação!C282:L1277,5,0),"")</f>
        <v/>
      </c>
      <c r="G279" s="52" t="str">
        <f>IFERROR(VLOOKUP(B279,Conciliação!C282:L1277,6,0),"")</f>
        <v/>
      </c>
      <c r="H279" s="56" t="str">
        <f>IFERROR(VLOOKUP(B279,Conciliação!C282:L1277,7,0),"")</f>
        <v/>
      </c>
      <c r="I279" s="58" t="str">
        <f>IFERROR(VLOOKUP(B279,Conciliação!C282:L1277,8,0),"")</f>
        <v/>
      </c>
      <c r="J279" s="56" t="str">
        <f>IFERROR(VLOOKUP(B279,Conciliação!C282:L1277,9,0),"")</f>
        <v/>
      </c>
      <c r="K279" s="56" t="str">
        <f>IFERROR(VLOOKUP(B279,Conciliação!C282:L1277,10,0),"")</f>
        <v/>
      </c>
      <c r="R279" s="55" t="str">
        <f>IF(Conciliação!E282='Filtro (Conta)'!$C$2,$C$2,"x")</f>
        <v>x</v>
      </c>
      <c r="S279" s="55" t="str">
        <f>IF(R279="x","x",MAX($S$4:S278)+1)</f>
        <v>x</v>
      </c>
      <c r="T279" s="55">
        <v>275</v>
      </c>
      <c r="U279" s="55" t="str">
        <f t="shared" si="26"/>
        <v/>
      </c>
      <c r="V279" s="55" t="str">
        <f t="shared" si="27"/>
        <v/>
      </c>
      <c r="W279" s="45">
        <f>IF(Conciliação!E282='Filtro (Conta)'!R279,1,0)</f>
        <v>0</v>
      </c>
      <c r="X279" s="45">
        <f>W279+Conciliação!A282</f>
        <v>275</v>
      </c>
      <c r="Y279" s="45">
        <v>275</v>
      </c>
      <c r="Z279" s="55" t="str">
        <f>IF(X279=Y279,"",Conciliação!C282)</f>
        <v/>
      </c>
      <c r="AA279" s="55">
        <f>IF(Z279="x","x",MAX($S$4:AA278)+1)</f>
        <v>283</v>
      </c>
      <c r="AB279" s="55">
        <v>275</v>
      </c>
      <c r="AC279" s="55" t="str">
        <f t="shared" si="28"/>
        <v/>
      </c>
      <c r="AD279" s="55" t="str">
        <f t="shared" si="29"/>
        <v/>
      </c>
    </row>
    <row r="280" spans="2:30" ht="15" customHeight="1" x14ac:dyDescent="0.2">
      <c r="B280" s="56" t="str">
        <f t="shared" si="24"/>
        <v/>
      </c>
      <c r="C280" s="57" t="str">
        <f>IFERROR(VLOOKUP(B280,Conciliação!C283:L1278,2,0),"")</f>
        <v/>
      </c>
      <c r="D280" s="52" t="str">
        <f t="shared" si="25"/>
        <v/>
      </c>
      <c r="E280" s="52" t="str">
        <f>IFERROR(VLOOKUP(B280,Conciliação!C283:L1278,4,0),"")</f>
        <v/>
      </c>
      <c r="F280" s="52" t="str">
        <f>IFERROR(VLOOKUP(B280,Conciliação!C283:L1278,5,0),"")</f>
        <v/>
      </c>
      <c r="G280" s="52" t="str">
        <f>IFERROR(VLOOKUP(B280,Conciliação!C283:L1278,6,0),"")</f>
        <v/>
      </c>
      <c r="H280" s="56" t="str">
        <f>IFERROR(VLOOKUP(B280,Conciliação!C283:L1278,7,0),"")</f>
        <v/>
      </c>
      <c r="I280" s="58" t="str">
        <f>IFERROR(VLOOKUP(B280,Conciliação!C283:L1278,8,0),"")</f>
        <v/>
      </c>
      <c r="J280" s="56" t="str">
        <f>IFERROR(VLOOKUP(B280,Conciliação!C283:L1278,9,0),"")</f>
        <v/>
      </c>
      <c r="K280" s="56" t="str">
        <f>IFERROR(VLOOKUP(B280,Conciliação!C283:L1278,10,0),"")</f>
        <v/>
      </c>
      <c r="R280" s="55" t="str">
        <f>IF(Conciliação!E283='Filtro (Conta)'!$C$2,$C$2,"x")</f>
        <v>x</v>
      </c>
      <c r="S280" s="55" t="str">
        <f>IF(R280="x","x",MAX($S$4:S279)+1)</f>
        <v>x</v>
      </c>
      <c r="T280" s="55">
        <v>276</v>
      </c>
      <c r="U280" s="55" t="str">
        <f t="shared" si="26"/>
        <v/>
      </c>
      <c r="V280" s="55" t="str">
        <f t="shared" si="27"/>
        <v/>
      </c>
      <c r="W280" s="45">
        <f>IF(Conciliação!E283='Filtro (Conta)'!R280,1,0)</f>
        <v>0</v>
      </c>
      <c r="X280" s="45">
        <f>W280+Conciliação!A283</f>
        <v>276</v>
      </c>
      <c r="Y280" s="45">
        <v>276</v>
      </c>
      <c r="Z280" s="55" t="str">
        <f>IF(X280=Y280,"",Conciliação!C283)</f>
        <v/>
      </c>
      <c r="AA280" s="55">
        <f>IF(Z280="x","x",MAX($S$4:AA279)+1)</f>
        <v>284</v>
      </c>
      <c r="AB280" s="55">
        <v>276</v>
      </c>
      <c r="AC280" s="55" t="str">
        <f t="shared" si="28"/>
        <v/>
      </c>
      <c r="AD280" s="55" t="str">
        <f t="shared" si="29"/>
        <v/>
      </c>
    </row>
    <row r="281" spans="2:30" ht="15" customHeight="1" x14ac:dyDescent="0.2">
      <c r="B281" s="56" t="str">
        <f t="shared" si="24"/>
        <v/>
      </c>
      <c r="C281" s="57" t="str">
        <f>IFERROR(VLOOKUP(B281,Conciliação!C284:L1279,2,0),"")</f>
        <v/>
      </c>
      <c r="D281" s="52" t="str">
        <f t="shared" si="25"/>
        <v/>
      </c>
      <c r="E281" s="52" t="str">
        <f>IFERROR(VLOOKUP(B281,Conciliação!C284:L1279,4,0),"")</f>
        <v/>
      </c>
      <c r="F281" s="52" t="str">
        <f>IFERROR(VLOOKUP(B281,Conciliação!C284:L1279,5,0),"")</f>
        <v/>
      </c>
      <c r="G281" s="52" t="str">
        <f>IFERROR(VLOOKUP(B281,Conciliação!C284:L1279,6,0),"")</f>
        <v/>
      </c>
      <c r="H281" s="56" t="str">
        <f>IFERROR(VLOOKUP(B281,Conciliação!C284:L1279,7,0),"")</f>
        <v/>
      </c>
      <c r="I281" s="58" t="str">
        <f>IFERROR(VLOOKUP(B281,Conciliação!C284:L1279,8,0),"")</f>
        <v/>
      </c>
      <c r="J281" s="56" t="str">
        <f>IFERROR(VLOOKUP(B281,Conciliação!C284:L1279,9,0),"")</f>
        <v/>
      </c>
      <c r="K281" s="56" t="str">
        <f>IFERROR(VLOOKUP(B281,Conciliação!C284:L1279,10,0),"")</f>
        <v/>
      </c>
      <c r="R281" s="55" t="str">
        <f>IF(Conciliação!E284='Filtro (Conta)'!$C$2,$C$2,"x")</f>
        <v>x</v>
      </c>
      <c r="S281" s="55" t="str">
        <f>IF(R281="x","x",MAX($S$4:S280)+1)</f>
        <v>x</v>
      </c>
      <c r="T281" s="55">
        <v>277</v>
      </c>
      <c r="U281" s="55" t="str">
        <f t="shared" si="26"/>
        <v/>
      </c>
      <c r="V281" s="55" t="str">
        <f t="shared" si="27"/>
        <v/>
      </c>
      <c r="W281" s="45">
        <f>IF(Conciliação!E284='Filtro (Conta)'!R281,1,0)</f>
        <v>0</v>
      </c>
      <c r="X281" s="45">
        <f>W281+Conciliação!A284</f>
        <v>277</v>
      </c>
      <c r="Y281" s="45">
        <v>277</v>
      </c>
      <c r="Z281" s="55" t="str">
        <f>IF(X281=Y281,"",Conciliação!C284)</f>
        <v/>
      </c>
      <c r="AA281" s="55">
        <f>IF(Z281="x","x",MAX($S$4:AA280)+1)</f>
        <v>285</v>
      </c>
      <c r="AB281" s="55">
        <v>277</v>
      </c>
      <c r="AC281" s="55" t="str">
        <f t="shared" si="28"/>
        <v/>
      </c>
      <c r="AD281" s="55" t="str">
        <f t="shared" si="29"/>
        <v/>
      </c>
    </row>
    <row r="282" spans="2:30" ht="15" customHeight="1" x14ac:dyDescent="0.2">
      <c r="B282" s="56" t="str">
        <f t="shared" si="24"/>
        <v/>
      </c>
      <c r="C282" s="57" t="str">
        <f>IFERROR(VLOOKUP(B282,Conciliação!C285:L1280,2,0),"")</f>
        <v/>
      </c>
      <c r="D282" s="52" t="str">
        <f t="shared" si="25"/>
        <v/>
      </c>
      <c r="E282" s="52" t="str">
        <f>IFERROR(VLOOKUP(B282,Conciliação!C285:L1280,4,0),"")</f>
        <v/>
      </c>
      <c r="F282" s="52" t="str">
        <f>IFERROR(VLOOKUP(B282,Conciliação!C285:L1280,5,0),"")</f>
        <v/>
      </c>
      <c r="G282" s="52" t="str">
        <f>IFERROR(VLOOKUP(B282,Conciliação!C285:L1280,6,0),"")</f>
        <v/>
      </c>
      <c r="H282" s="56" t="str">
        <f>IFERROR(VLOOKUP(B282,Conciliação!C285:L1280,7,0),"")</f>
        <v/>
      </c>
      <c r="I282" s="58" t="str">
        <f>IFERROR(VLOOKUP(B282,Conciliação!C285:L1280,8,0),"")</f>
        <v/>
      </c>
      <c r="J282" s="56" t="str">
        <f>IFERROR(VLOOKUP(B282,Conciliação!C285:L1280,9,0),"")</f>
        <v/>
      </c>
      <c r="K282" s="56" t="str">
        <f>IFERROR(VLOOKUP(B282,Conciliação!C285:L1280,10,0),"")</f>
        <v/>
      </c>
      <c r="R282" s="55" t="str">
        <f>IF(Conciliação!E285='Filtro (Conta)'!$C$2,$C$2,"x")</f>
        <v>x</v>
      </c>
      <c r="S282" s="55" t="str">
        <f>IF(R282="x","x",MAX($S$4:S281)+1)</f>
        <v>x</v>
      </c>
      <c r="T282" s="55">
        <v>278</v>
      </c>
      <c r="U282" s="55" t="str">
        <f t="shared" si="26"/>
        <v/>
      </c>
      <c r="V282" s="55" t="str">
        <f t="shared" si="27"/>
        <v/>
      </c>
      <c r="W282" s="45">
        <f>IF(Conciliação!E285='Filtro (Conta)'!R282,1,0)</f>
        <v>0</v>
      </c>
      <c r="X282" s="45">
        <f>W282+Conciliação!A285</f>
        <v>278</v>
      </c>
      <c r="Y282" s="45">
        <v>278</v>
      </c>
      <c r="Z282" s="55" t="str">
        <f>IF(X282=Y282,"",Conciliação!C285)</f>
        <v/>
      </c>
      <c r="AA282" s="55">
        <f>IF(Z282="x","x",MAX($S$4:AA281)+1)</f>
        <v>286</v>
      </c>
      <c r="AB282" s="55">
        <v>278</v>
      </c>
      <c r="AC282" s="55" t="str">
        <f t="shared" si="28"/>
        <v/>
      </c>
      <c r="AD282" s="55" t="str">
        <f t="shared" si="29"/>
        <v/>
      </c>
    </row>
    <row r="283" spans="2:30" ht="15" customHeight="1" x14ac:dyDescent="0.2">
      <c r="B283" s="56" t="str">
        <f t="shared" si="24"/>
        <v/>
      </c>
      <c r="C283" s="57" t="str">
        <f>IFERROR(VLOOKUP(B283,Conciliação!C286:L1281,2,0),"")</f>
        <v/>
      </c>
      <c r="D283" s="52" t="str">
        <f t="shared" si="25"/>
        <v/>
      </c>
      <c r="E283" s="52" t="str">
        <f>IFERROR(VLOOKUP(B283,Conciliação!C286:L1281,4,0),"")</f>
        <v/>
      </c>
      <c r="F283" s="52" t="str">
        <f>IFERROR(VLOOKUP(B283,Conciliação!C286:L1281,5,0),"")</f>
        <v/>
      </c>
      <c r="G283" s="52" t="str">
        <f>IFERROR(VLOOKUP(B283,Conciliação!C286:L1281,6,0),"")</f>
        <v/>
      </c>
      <c r="H283" s="56" t="str">
        <f>IFERROR(VLOOKUP(B283,Conciliação!C286:L1281,7,0),"")</f>
        <v/>
      </c>
      <c r="I283" s="58" t="str">
        <f>IFERROR(VLOOKUP(B283,Conciliação!C286:L1281,8,0),"")</f>
        <v/>
      </c>
      <c r="J283" s="56" t="str">
        <f>IFERROR(VLOOKUP(B283,Conciliação!C286:L1281,9,0),"")</f>
        <v/>
      </c>
      <c r="K283" s="56" t="str">
        <f>IFERROR(VLOOKUP(B283,Conciliação!C286:L1281,10,0),"")</f>
        <v/>
      </c>
      <c r="R283" s="55" t="str">
        <f>IF(Conciliação!E286='Filtro (Conta)'!$C$2,$C$2,"x")</f>
        <v>x</v>
      </c>
      <c r="S283" s="55" t="str">
        <f>IF(R283="x","x",MAX($S$4:S282)+1)</f>
        <v>x</v>
      </c>
      <c r="T283" s="55">
        <v>279</v>
      </c>
      <c r="U283" s="55" t="str">
        <f t="shared" si="26"/>
        <v/>
      </c>
      <c r="V283" s="55" t="str">
        <f t="shared" si="27"/>
        <v/>
      </c>
      <c r="W283" s="45">
        <f>IF(Conciliação!E286='Filtro (Conta)'!R283,1,0)</f>
        <v>0</v>
      </c>
      <c r="X283" s="45">
        <f>W283+Conciliação!A286</f>
        <v>279</v>
      </c>
      <c r="Y283" s="45">
        <v>279</v>
      </c>
      <c r="Z283" s="55" t="str">
        <f>IF(X283=Y283,"",Conciliação!C286)</f>
        <v/>
      </c>
      <c r="AA283" s="55">
        <f>IF(Z283="x","x",MAX($S$4:AA282)+1)</f>
        <v>287</v>
      </c>
      <c r="AB283" s="55">
        <v>279</v>
      </c>
      <c r="AC283" s="55" t="str">
        <f t="shared" si="28"/>
        <v/>
      </c>
      <c r="AD283" s="55" t="str">
        <f t="shared" si="29"/>
        <v/>
      </c>
    </row>
    <row r="284" spans="2:30" ht="15" customHeight="1" x14ac:dyDescent="0.2">
      <c r="B284" s="56" t="str">
        <f t="shared" si="24"/>
        <v/>
      </c>
      <c r="C284" s="57" t="str">
        <f>IFERROR(VLOOKUP(B284,Conciliação!C287:L1282,2,0),"")</f>
        <v/>
      </c>
      <c r="D284" s="52" t="str">
        <f t="shared" si="25"/>
        <v/>
      </c>
      <c r="E284" s="52" t="str">
        <f>IFERROR(VLOOKUP(B284,Conciliação!C287:L1282,4,0),"")</f>
        <v/>
      </c>
      <c r="F284" s="52" t="str">
        <f>IFERROR(VLOOKUP(B284,Conciliação!C287:L1282,5,0),"")</f>
        <v/>
      </c>
      <c r="G284" s="52" t="str">
        <f>IFERROR(VLOOKUP(B284,Conciliação!C287:L1282,6,0),"")</f>
        <v/>
      </c>
      <c r="H284" s="56" t="str">
        <f>IFERROR(VLOOKUP(B284,Conciliação!C287:L1282,7,0),"")</f>
        <v/>
      </c>
      <c r="I284" s="58" t="str">
        <f>IFERROR(VLOOKUP(B284,Conciliação!C287:L1282,8,0),"")</f>
        <v/>
      </c>
      <c r="J284" s="56" t="str">
        <f>IFERROR(VLOOKUP(B284,Conciliação!C287:L1282,9,0),"")</f>
        <v/>
      </c>
      <c r="K284" s="56" t="str">
        <f>IFERROR(VLOOKUP(B284,Conciliação!C287:L1282,10,0),"")</f>
        <v/>
      </c>
      <c r="R284" s="55" t="str">
        <f>IF(Conciliação!E287='Filtro (Conta)'!$C$2,$C$2,"x")</f>
        <v>x</v>
      </c>
      <c r="S284" s="55" t="str">
        <f>IF(R284="x","x",MAX($S$4:S283)+1)</f>
        <v>x</v>
      </c>
      <c r="T284" s="55">
        <v>280</v>
      </c>
      <c r="U284" s="55" t="str">
        <f t="shared" si="26"/>
        <v/>
      </c>
      <c r="V284" s="55" t="str">
        <f t="shared" si="27"/>
        <v/>
      </c>
      <c r="W284" s="45">
        <f>IF(Conciliação!E287='Filtro (Conta)'!R284,1,0)</f>
        <v>0</v>
      </c>
      <c r="X284" s="45">
        <f>W284+Conciliação!A287</f>
        <v>280</v>
      </c>
      <c r="Y284" s="45">
        <v>280</v>
      </c>
      <c r="Z284" s="55" t="str">
        <f>IF(X284=Y284,"",Conciliação!C287)</f>
        <v/>
      </c>
      <c r="AA284" s="55">
        <f>IF(Z284="x","x",MAX($S$4:AA283)+1)</f>
        <v>288</v>
      </c>
      <c r="AB284" s="55">
        <v>280</v>
      </c>
      <c r="AC284" s="55" t="str">
        <f t="shared" si="28"/>
        <v/>
      </c>
      <c r="AD284" s="55" t="str">
        <f t="shared" si="29"/>
        <v/>
      </c>
    </row>
    <row r="285" spans="2:30" ht="15" customHeight="1" x14ac:dyDescent="0.2">
      <c r="B285" s="56" t="str">
        <f t="shared" si="24"/>
        <v/>
      </c>
      <c r="C285" s="57" t="str">
        <f>IFERROR(VLOOKUP(B285,Conciliação!C288:L1283,2,0),"")</f>
        <v/>
      </c>
      <c r="D285" s="52" t="str">
        <f t="shared" si="25"/>
        <v/>
      </c>
      <c r="E285" s="52" t="str">
        <f>IFERROR(VLOOKUP(B285,Conciliação!C288:L1283,4,0),"")</f>
        <v/>
      </c>
      <c r="F285" s="52" t="str">
        <f>IFERROR(VLOOKUP(B285,Conciliação!C288:L1283,5,0),"")</f>
        <v/>
      </c>
      <c r="G285" s="52" t="str">
        <f>IFERROR(VLOOKUP(B285,Conciliação!C288:L1283,6,0),"")</f>
        <v/>
      </c>
      <c r="H285" s="56" t="str">
        <f>IFERROR(VLOOKUP(B285,Conciliação!C288:L1283,7,0),"")</f>
        <v/>
      </c>
      <c r="I285" s="58" t="str">
        <f>IFERROR(VLOOKUP(B285,Conciliação!C288:L1283,8,0),"")</f>
        <v/>
      </c>
      <c r="J285" s="56" t="str">
        <f>IFERROR(VLOOKUP(B285,Conciliação!C288:L1283,9,0),"")</f>
        <v/>
      </c>
      <c r="K285" s="56" t="str">
        <f>IFERROR(VLOOKUP(B285,Conciliação!C288:L1283,10,0),"")</f>
        <v/>
      </c>
      <c r="R285" s="55" t="str">
        <f>IF(Conciliação!E288='Filtro (Conta)'!$C$2,$C$2,"x")</f>
        <v>x</v>
      </c>
      <c r="S285" s="55" t="str">
        <f>IF(R285="x","x",MAX($S$4:S284)+1)</f>
        <v>x</v>
      </c>
      <c r="T285" s="55">
        <v>281</v>
      </c>
      <c r="U285" s="55" t="str">
        <f t="shared" si="26"/>
        <v/>
      </c>
      <c r="V285" s="55" t="str">
        <f t="shared" si="27"/>
        <v/>
      </c>
      <c r="W285" s="45">
        <f>IF(Conciliação!E288='Filtro (Conta)'!R285,1,0)</f>
        <v>0</v>
      </c>
      <c r="X285" s="45">
        <f>W285+Conciliação!A288</f>
        <v>281</v>
      </c>
      <c r="Y285" s="45">
        <v>281</v>
      </c>
      <c r="Z285" s="55" t="str">
        <f>IF(X285=Y285,"",Conciliação!C288)</f>
        <v/>
      </c>
      <c r="AA285" s="55">
        <f>IF(Z285="x","x",MAX($S$4:AA284)+1)</f>
        <v>289</v>
      </c>
      <c r="AB285" s="55">
        <v>281</v>
      </c>
      <c r="AC285" s="55" t="str">
        <f t="shared" si="28"/>
        <v/>
      </c>
      <c r="AD285" s="55" t="str">
        <f t="shared" si="29"/>
        <v/>
      </c>
    </row>
    <row r="286" spans="2:30" ht="15" customHeight="1" x14ac:dyDescent="0.2">
      <c r="B286" s="56" t="str">
        <f t="shared" si="24"/>
        <v/>
      </c>
      <c r="C286" s="57" t="str">
        <f>IFERROR(VLOOKUP(B286,Conciliação!C289:L1284,2,0),"")</f>
        <v/>
      </c>
      <c r="D286" s="52" t="str">
        <f t="shared" si="25"/>
        <v/>
      </c>
      <c r="E286" s="52" t="str">
        <f>IFERROR(VLOOKUP(B286,Conciliação!C289:L1284,4,0),"")</f>
        <v/>
      </c>
      <c r="F286" s="52" t="str">
        <f>IFERROR(VLOOKUP(B286,Conciliação!C289:L1284,5,0),"")</f>
        <v/>
      </c>
      <c r="G286" s="52" t="str">
        <f>IFERROR(VLOOKUP(B286,Conciliação!C289:L1284,6,0),"")</f>
        <v/>
      </c>
      <c r="H286" s="56" t="str">
        <f>IFERROR(VLOOKUP(B286,Conciliação!C289:L1284,7,0),"")</f>
        <v/>
      </c>
      <c r="I286" s="58" t="str">
        <f>IFERROR(VLOOKUP(B286,Conciliação!C289:L1284,8,0),"")</f>
        <v/>
      </c>
      <c r="J286" s="56" t="str">
        <f>IFERROR(VLOOKUP(B286,Conciliação!C289:L1284,9,0),"")</f>
        <v/>
      </c>
      <c r="K286" s="56" t="str">
        <f>IFERROR(VLOOKUP(B286,Conciliação!C289:L1284,10,0),"")</f>
        <v/>
      </c>
      <c r="R286" s="55" t="str">
        <f>IF(Conciliação!E289='Filtro (Conta)'!$C$2,$C$2,"x")</f>
        <v>x</v>
      </c>
      <c r="S286" s="55" t="str">
        <f>IF(R286="x","x",MAX($S$4:S285)+1)</f>
        <v>x</v>
      </c>
      <c r="T286" s="55">
        <v>282</v>
      </c>
      <c r="U286" s="55" t="str">
        <f t="shared" si="26"/>
        <v/>
      </c>
      <c r="V286" s="55" t="str">
        <f t="shared" si="27"/>
        <v/>
      </c>
      <c r="W286" s="45">
        <f>IF(Conciliação!E289='Filtro (Conta)'!R286,1,0)</f>
        <v>0</v>
      </c>
      <c r="X286" s="45">
        <f>W286+Conciliação!A289</f>
        <v>282</v>
      </c>
      <c r="Y286" s="45">
        <v>282</v>
      </c>
      <c r="Z286" s="55" t="str">
        <f>IF(X286=Y286,"",Conciliação!C289)</f>
        <v/>
      </c>
      <c r="AA286" s="55">
        <f>IF(Z286="x","x",MAX($S$4:AA285)+1)</f>
        <v>290</v>
      </c>
      <c r="AB286" s="55">
        <v>282</v>
      </c>
      <c r="AC286" s="55" t="str">
        <f t="shared" si="28"/>
        <v/>
      </c>
      <c r="AD286" s="55" t="str">
        <f t="shared" si="29"/>
        <v/>
      </c>
    </row>
    <row r="287" spans="2:30" ht="15" customHeight="1" x14ac:dyDescent="0.2">
      <c r="B287" s="56" t="str">
        <f t="shared" si="24"/>
        <v/>
      </c>
      <c r="C287" s="57" t="str">
        <f>IFERROR(VLOOKUP(B287,Conciliação!C290:L1285,2,0),"")</f>
        <v/>
      </c>
      <c r="D287" s="52" t="str">
        <f t="shared" si="25"/>
        <v/>
      </c>
      <c r="E287" s="52" t="str">
        <f>IFERROR(VLOOKUP(B287,Conciliação!C290:L1285,4,0),"")</f>
        <v/>
      </c>
      <c r="F287" s="52" t="str">
        <f>IFERROR(VLOOKUP(B287,Conciliação!C290:L1285,5,0),"")</f>
        <v/>
      </c>
      <c r="G287" s="52" t="str">
        <f>IFERROR(VLOOKUP(B287,Conciliação!C290:L1285,6,0),"")</f>
        <v/>
      </c>
      <c r="H287" s="56" t="str">
        <f>IFERROR(VLOOKUP(B287,Conciliação!C290:L1285,7,0),"")</f>
        <v/>
      </c>
      <c r="I287" s="58" t="str">
        <f>IFERROR(VLOOKUP(B287,Conciliação!C290:L1285,8,0),"")</f>
        <v/>
      </c>
      <c r="J287" s="56" t="str">
        <f>IFERROR(VLOOKUP(B287,Conciliação!C290:L1285,9,0),"")</f>
        <v/>
      </c>
      <c r="K287" s="56" t="str">
        <f>IFERROR(VLOOKUP(B287,Conciliação!C290:L1285,10,0),"")</f>
        <v/>
      </c>
      <c r="R287" s="55" t="str">
        <f>IF(Conciliação!E290='Filtro (Conta)'!$C$2,$C$2,"x")</f>
        <v>x</v>
      </c>
      <c r="S287" s="55" t="str">
        <f>IF(R287="x","x",MAX($S$4:S286)+1)</f>
        <v>x</v>
      </c>
      <c r="T287" s="55">
        <v>283</v>
      </c>
      <c r="U287" s="55" t="str">
        <f t="shared" si="26"/>
        <v/>
      </c>
      <c r="V287" s="55" t="str">
        <f t="shared" si="27"/>
        <v/>
      </c>
      <c r="W287" s="45">
        <f>IF(Conciliação!E290='Filtro (Conta)'!R287,1,0)</f>
        <v>0</v>
      </c>
      <c r="X287" s="45">
        <f>W287+Conciliação!A290</f>
        <v>283</v>
      </c>
      <c r="Y287" s="45">
        <v>283</v>
      </c>
      <c r="Z287" s="55" t="str">
        <f>IF(X287=Y287,"",Conciliação!C290)</f>
        <v/>
      </c>
      <c r="AA287" s="55">
        <f>IF(Z287="x","x",MAX($S$4:AA286)+1)</f>
        <v>291</v>
      </c>
      <c r="AB287" s="55">
        <v>283</v>
      </c>
      <c r="AC287" s="55" t="str">
        <f t="shared" si="28"/>
        <v/>
      </c>
      <c r="AD287" s="55" t="str">
        <f t="shared" si="29"/>
        <v/>
      </c>
    </row>
    <row r="288" spans="2:30" ht="15" customHeight="1" x14ac:dyDescent="0.2">
      <c r="B288" s="56" t="str">
        <f t="shared" si="24"/>
        <v/>
      </c>
      <c r="C288" s="57" t="str">
        <f>IFERROR(VLOOKUP(B288,Conciliação!C291:L1286,2,0),"")</f>
        <v/>
      </c>
      <c r="D288" s="52" t="str">
        <f t="shared" si="25"/>
        <v/>
      </c>
      <c r="E288" s="52" t="str">
        <f>IFERROR(VLOOKUP(B288,Conciliação!C291:L1286,4,0),"")</f>
        <v/>
      </c>
      <c r="F288" s="52" t="str">
        <f>IFERROR(VLOOKUP(B288,Conciliação!C291:L1286,5,0),"")</f>
        <v/>
      </c>
      <c r="G288" s="52" t="str">
        <f>IFERROR(VLOOKUP(B288,Conciliação!C291:L1286,6,0),"")</f>
        <v/>
      </c>
      <c r="H288" s="56" t="str">
        <f>IFERROR(VLOOKUP(B288,Conciliação!C291:L1286,7,0),"")</f>
        <v/>
      </c>
      <c r="I288" s="58" t="str">
        <f>IFERROR(VLOOKUP(B288,Conciliação!C291:L1286,8,0),"")</f>
        <v/>
      </c>
      <c r="J288" s="56" t="str">
        <f>IFERROR(VLOOKUP(B288,Conciliação!C291:L1286,9,0),"")</f>
        <v/>
      </c>
      <c r="K288" s="56" t="str">
        <f>IFERROR(VLOOKUP(B288,Conciliação!C291:L1286,10,0),"")</f>
        <v/>
      </c>
      <c r="R288" s="55" t="str">
        <f>IF(Conciliação!E291='Filtro (Conta)'!$C$2,$C$2,"x")</f>
        <v>x</v>
      </c>
      <c r="S288" s="55" t="str">
        <f>IF(R288="x","x",MAX($S$4:S287)+1)</f>
        <v>x</v>
      </c>
      <c r="T288" s="55">
        <v>284</v>
      </c>
      <c r="U288" s="55" t="str">
        <f t="shared" si="26"/>
        <v/>
      </c>
      <c r="V288" s="55" t="str">
        <f t="shared" si="27"/>
        <v/>
      </c>
      <c r="W288" s="45">
        <f>IF(Conciliação!E291='Filtro (Conta)'!R288,1,0)</f>
        <v>0</v>
      </c>
      <c r="X288" s="45">
        <f>W288+Conciliação!A291</f>
        <v>284</v>
      </c>
      <c r="Y288" s="45">
        <v>284</v>
      </c>
      <c r="Z288" s="55" t="str">
        <f>IF(X288=Y288,"",Conciliação!C291)</f>
        <v/>
      </c>
      <c r="AA288" s="55">
        <f>IF(Z288="x","x",MAX($S$4:AA287)+1)</f>
        <v>292</v>
      </c>
      <c r="AB288" s="55">
        <v>284</v>
      </c>
      <c r="AC288" s="55" t="str">
        <f t="shared" si="28"/>
        <v/>
      </c>
      <c r="AD288" s="55" t="str">
        <f t="shared" si="29"/>
        <v/>
      </c>
    </row>
    <row r="289" spans="2:30" ht="15" customHeight="1" x14ac:dyDescent="0.2">
      <c r="B289" s="56" t="str">
        <f t="shared" si="24"/>
        <v/>
      </c>
      <c r="C289" s="57" t="str">
        <f>IFERROR(VLOOKUP(B289,Conciliação!C292:L1287,2,0),"")</f>
        <v/>
      </c>
      <c r="D289" s="52" t="str">
        <f t="shared" si="25"/>
        <v/>
      </c>
      <c r="E289" s="52" t="str">
        <f>IFERROR(VLOOKUP(B289,Conciliação!C292:L1287,4,0),"")</f>
        <v/>
      </c>
      <c r="F289" s="52" t="str">
        <f>IFERROR(VLOOKUP(B289,Conciliação!C292:L1287,5,0),"")</f>
        <v/>
      </c>
      <c r="G289" s="52" t="str">
        <f>IFERROR(VLOOKUP(B289,Conciliação!C292:L1287,6,0),"")</f>
        <v/>
      </c>
      <c r="H289" s="56" t="str">
        <f>IFERROR(VLOOKUP(B289,Conciliação!C292:L1287,7,0),"")</f>
        <v/>
      </c>
      <c r="I289" s="58" t="str">
        <f>IFERROR(VLOOKUP(B289,Conciliação!C292:L1287,8,0),"")</f>
        <v/>
      </c>
      <c r="J289" s="56" t="str">
        <f>IFERROR(VLOOKUP(B289,Conciliação!C292:L1287,9,0),"")</f>
        <v/>
      </c>
      <c r="K289" s="56" t="str">
        <f>IFERROR(VLOOKUP(B289,Conciliação!C292:L1287,10,0),"")</f>
        <v/>
      </c>
      <c r="R289" s="55" t="str">
        <f>IF(Conciliação!E292='Filtro (Conta)'!$C$2,$C$2,"x")</f>
        <v>x</v>
      </c>
      <c r="S289" s="55" t="str">
        <f>IF(R289="x","x",MAX($S$4:S288)+1)</f>
        <v>x</v>
      </c>
      <c r="T289" s="55">
        <v>285</v>
      </c>
      <c r="U289" s="55" t="str">
        <f t="shared" si="26"/>
        <v/>
      </c>
      <c r="V289" s="55" t="str">
        <f t="shared" si="27"/>
        <v/>
      </c>
      <c r="W289" s="45">
        <f>IF(Conciliação!E292='Filtro (Conta)'!R289,1,0)</f>
        <v>0</v>
      </c>
      <c r="X289" s="45">
        <f>W289+Conciliação!A292</f>
        <v>285</v>
      </c>
      <c r="Y289" s="45">
        <v>285</v>
      </c>
      <c r="Z289" s="55" t="str">
        <f>IF(X289=Y289,"",Conciliação!C292)</f>
        <v/>
      </c>
      <c r="AA289" s="55">
        <f>IF(Z289="x","x",MAX($S$4:AA288)+1)</f>
        <v>293</v>
      </c>
      <c r="AB289" s="55">
        <v>285</v>
      </c>
      <c r="AC289" s="55" t="str">
        <f t="shared" si="28"/>
        <v/>
      </c>
      <c r="AD289" s="55" t="str">
        <f t="shared" si="29"/>
        <v/>
      </c>
    </row>
    <row r="290" spans="2:30" ht="15" customHeight="1" x14ac:dyDescent="0.2">
      <c r="B290" s="56" t="str">
        <f t="shared" si="24"/>
        <v/>
      </c>
      <c r="C290" s="57" t="str">
        <f>IFERROR(VLOOKUP(B290,Conciliação!C293:L1288,2,0),"")</f>
        <v/>
      </c>
      <c r="D290" s="52" t="str">
        <f t="shared" si="25"/>
        <v/>
      </c>
      <c r="E290" s="52" t="str">
        <f>IFERROR(VLOOKUP(B290,Conciliação!C293:L1288,4,0),"")</f>
        <v/>
      </c>
      <c r="F290" s="52" t="str">
        <f>IFERROR(VLOOKUP(B290,Conciliação!C293:L1288,5,0),"")</f>
        <v/>
      </c>
      <c r="G290" s="52" t="str">
        <f>IFERROR(VLOOKUP(B290,Conciliação!C293:L1288,6,0),"")</f>
        <v/>
      </c>
      <c r="H290" s="56" t="str">
        <f>IFERROR(VLOOKUP(B290,Conciliação!C293:L1288,7,0),"")</f>
        <v/>
      </c>
      <c r="I290" s="58" t="str">
        <f>IFERROR(VLOOKUP(B290,Conciliação!C293:L1288,8,0),"")</f>
        <v/>
      </c>
      <c r="J290" s="56" t="str">
        <f>IFERROR(VLOOKUP(B290,Conciliação!C293:L1288,9,0),"")</f>
        <v/>
      </c>
      <c r="K290" s="56" t="str">
        <f>IFERROR(VLOOKUP(B290,Conciliação!C293:L1288,10,0),"")</f>
        <v/>
      </c>
      <c r="R290" s="55" t="str">
        <f>IF(Conciliação!E293='Filtro (Conta)'!$C$2,$C$2,"x")</f>
        <v>x</v>
      </c>
      <c r="S290" s="55" t="str">
        <f>IF(R290="x","x",MAX($S$4:S289)+1)</f>
        <v>x</v>
      </c>
      <c r="T290" s="55">
        <v>286</v>
      </c>
      <c r="U290" s="55" t="str">
        <f t="shared" si="26"/>
        <v/>
      </c>
      <c r="V290" s="55" t="str">
        <f t="shared" si="27"/>
        <v/>
      </c>
      <c r="W290" s="45">
        <f>IF(Conciliação!E293='Filtro (Conta)'!R290,1,0)</f>
        <v>0</v>
      </c>
      <c r="X290" s="45">
        <f>W290+Conciliação!A293</f>
        <v>286</v>
      </c>
      <c r="Y290" s="45">
        <v>286</v>
      </c>
      <c r="Z290" s="55" t="str">
        <f>IF(X290=Y290,"",Conciliação!C293)</f>
        <v/>
      </c>
      <c r="AA290" s="55">
        <f>IF(Z290="x","x",MAX($S$4:AA289)+1)</f>
        <v>294</v>
      </c>
      <c r="AB290" s="55">
        <v>286</v>
      </c>
      <c r="AC290" s="55" t="str">
        <f t="shared" si="28"/>
        <v/>
      </c>
      <c r="AD290" s="55" t="str">
        <f t="shared" si="29"/>
        <v/>
      </c>
    </row>
    <row r="291" spans="2:30" ht="15" customHeight="1" x14ac:dyDescent="0.2">
      <c r="B291" s="56" t="str">
        <f t="shared" si="24"/>
        <v/>
      </c>
      <c r="C291" s="57" t="str">
        <f>IFERROR(VLOOKUP(B291,Conciliação!C294:L1289,2,0),"")</f>
        <v/>
      </c>
      <c r="D291" s="52" t="str">
        <f t="shared" si="25"/>
        <v/>
      </c>
      <c r="E291" s="52" t="str">
        <f>IFERROR(VLOOKUP(B291,Conciliação!C294:L1289,4,0),"")</f>
        <v/>
      </c>
      <c r="F291" s="52" t="str">
        <f>IFERROR(VLOOKUP(B291,Conciliação!C294:L1289,5,0),"")</f>
        <v/>
      </c>
      <c r="G291" s="52" t="str">
        <f>IFERROR(VLOOKUP(B291,Conciliação!C294:L1289,6,0),"")</f>
        <v/>
      </c>
      <c r="H291" s="56" t="str">
        <f>IFERROR(VLOOKUP(B291,Conciliação!C294:L1289,7,0),"")</f>
        <v/>
      </c>
      <c r="I291" s="58" t="str">
        <f>IFERROR(VLOOKUP(B291,Conciliação!C294:L1289,8,0),"")</f>
        <v/>
      </c>
      <c r="J291" s="56" t="str">
        <f>IFERROR(VLOOKUP(B291,Conciliação!C294:L1289,9,0),"")</f>
        <v/>
      </c>
      <c r="K291" s="56" t="str">
        <f>IFERROR(VLOOKUP(B291,Conciliação!C294:L1289,10,0),"")</f>
        <v/>
      </c>
      <c r="R291" s="55" t="str">
        <f>IF(Conciliação!E294='Filtro (Conta)'!$C$2,$C$2,"x")</f>
        <v>x</v>
      </c>
      <c r="S291" s="55" t="str">
        <f>IF(R291="x","x",MAX($S$4:S290)+1)</f>
        <v>x</v>
      </c>
      <c r="T291" s="55">
        <v>287</v>
      </c>
      <c r="U291" s="55" t="str">
        <f t="shared" si="26"/>
        <v/>
      </c>
      <c r="V291" s="55" t="str">
        <f t="shared" si="27"/>
        <v/>
      </c>
      <c r="W291" s="45">
        <f>IF(Conciliação!E294='Filtro (Conta)'!R291,1,0)</f>
        <v>0</v>
      </c>
      <c r="X291" s="45">
        <f>W291+Conciliação!A294</f>
        <v>287</v>
      </c>
      <c r="Y291" s="45">
        <v>287</v>
      </c>
      <c r="Z291" s="55" t="str">
        <f>IF(X291=Y291,"",Conciliação!C294)</f>
        <v/>
      </c>
      <c r="AA291" s="55">
        <f>IF(Z291="x","x",MAX($S$4:AA290)+1)</f>
        <v>295</v>
      </c>
      <c r="AB291" s="55">
        <v>287</v>
      </c>
      <c r="AC291" s="55" t="str">
        <f t="shared" si="28"/>
        <v/>
      </c>
      <c r="AD291" s="55" t="str">
        <f t="shared" si="29"/>
        <v/>
      </c>
    </row>
    <row r="292" spans="2:30" ht="15" customHeight="1" x14ac:dyDescent="0.2">
      <c r="B292" s="56" t="str">
        <f t="shared" si="24"/>
        <v/>
      </c>
      <c r="C292" s="57" t="str">
        <f>IFERROR(VLOOKUP(B292,Conciliação!C295:L1290,2,0),"")</f>
        <v/>
      </c>
      <c r="D292" s="52" t="str">
        <f t="shared" si="25"/>
        <v/>
      </c>
      <c r="E292" s="52" t="str">
        <f>IFERROR(VLOOKUP(B292,Conciliação!C295:L1290,4,0),"")</f>
        <v/>
      </c>
      <c r="F292" s="52" t="str">
        <f>IFERROR(VLOOKUP(B292,Conciliação!C295:L1290,5,0),"")</f>
        <v/>
      </c>
      <c r="G292" s="52" t="str">
        <f>IFERROR(VLOOKUP(B292,Conciliação!C295:L1290,6,0),"")</f>
        <v/>
      </c>
      <c r="H292" s="56" t="str">
        <f>IFERROR(VLOOKUP(B292,Conciliação!C295:L1290,7,0),"")</f>
        <v/>
      </c>
      <c r="I292" s="58" t="str">
        <f>IFERROR(VLOOKUP(B292,Conciliação!C295:L1290,8,0),"")</f>
        <v/>
      </c>
      <c r="J292" s="56" t="str">
        <f>IFERROR(VLOOKUP(B292,Conciliação!C295:L1290,9,0),"")</f>
        <v/>
      </c>
      <c r="K292" s="56" t="str">
        <f>IFERROR(VLOOKUP(B292,Conciliação!C295:L1290,10,0),"")</f>
        <v/>
      </c>
      <c r="R292" s="55" t="str">
        <f>IF(Conciliação!E295='Filtro (Conta)'!$C$2,$C$2,"x")</f>
        <v>x</v>
      </c>
      <c r="S292" s="55" t="str">
        <f>IF(R292="x","x",MAX($S$4:S291)+1)</f>
        <v>x</v>
      </c>
      <c r="T292" s="55">
        <v>288</v>
      </c>
      <c r="U292" s="55" t="str">
        <f t="shared" si="26"/>
        <v/>
      </c>
      <c r="V292" s="55" t="str">
        <f t="shared" si="27"/>
        <v/>
      </c>
      <c r="W292" s="45">
        <f>IF(Conciliação!E295='Filtro (Conta)'!R292,1,0)</f>
        <v>0</v>
      </c>
      <c r="X292" s="45">
        <f>W292+Conciliação!A295</f>
        <v>288</v>
      </c>
      <c r="Y292" s="45">
        <v>288</v>
      </c>
      <c r="Z292" s="55" t="str">
        <f>IF(X292=Y292,"",Conciliação!C295)</f>
        <v/>
      </c>
      <c r="AA292" s="55">
        <f>IF(Z292="x","x",MAX($S$4:AA291)+1)</f>
        <v>296</v>
      </c>
      <c r="AB292" s="55">
        <v>288</v>
      </c>
      <c r="AC292" s="55" t="str">
        <f t="shared" si="28"/>
        <v/>
      </c>
      <c r="AD292" s="55" t="str">
        <f t="shared" si="29"/>
        <v/>
      </c>
    </row>
    <row r="293" spans="2:30" ht="15" customHeight="1" x14ac:dyDescent="0.2">
      <c r="B293" s="56" t="str">
        <f t="shared" si="24"/>
        <v/>
      </c>
      <c r="C293" s="57" t="str">
        <f>IFERROR(VLOOKUP(B293,Conciliação!C296:L1291,2,0),"")</f>
        <v/>
      </c>
      <c r="D293" s="52" t="str">
        <f t="shared" si="25"/>
        <v/>
      </c>
      <c r="E293" s="52" t="str">
        <f>IFERROR(VLOOKUP(B293,Conciliação!C296:L1291,4,0),"")</f>
        <v/>
      </c>
      <c r="F293" s="52" t="str">
        <f>IFERROR(VLOOKUP(B293,Conciliação!C296:L1291,5,0),"")</f>
        <v/>
      </c>
      <c r="G293" s="52" t="str">
        <f>IFERROR(VLOOKUP(B293,Conciliação!C296:L1291,6,0),"")</f>
        <v/>
      </c>
      <c r="H293" s="56" t="str">
        <f>IFERROR(VLOOKUP(B293,Conciliação!C296:L1291,7,0),"")</f>
        <v/>
      </c>
      <c r="I293" s="58" t="str">
        <f>IFERROR(VLOOKUP(B293,Conciliação!C296:L1291,8,0),"")</f>
        <v/>
      </c>
      <c r="J293" s="56" t="str">
        <f>IFERROR(VLOOKUP(B293,Conciliação!C296:L1291,9,0),"")</f>
        <v/>
      </c>
      <c r="K293" s="56" t="str">
        <f>IFERROR(VLOOKUP(B293,Conciliação!C296:L1291,10,0),"")</f>
        <v/>
      </c>
      <c r="R293" s="55" t="str">
        <f>IF(Conciliação!E296='Filtro (Conta)'!$C$2,$C$2,"x")</f>
        <v>x</v>
      </c>
      <c r="S293" s="55" t="str">
        <f>IF(R293="x","x",MAX($S$4:S292)+1)</f>
        <v>x</v>
      </c>
      <c r="T293" s="55">
        <v>289</v>
      </c>
      <c r="U293" s="55" t="str">
        <f t="shared" si="26"/>
        <v/>
      </c>
      <c r="V293" s="55" t="str">
        <f t="shared" si="27"/>
        <v/>
      </c>
      <c r="W293" s="45">
        <f>IF(Conciliação!E296='Filtro (Conta)'!R293,1,0)</f>
        <v>0</v>
      </c>
      <c r="X293" s="45">
        <f>W293+Conciliação!A296</f>
        <v>289</v>
      </c>
      <c r="Y293" s="45">
        <v>289</v>
      </c>
      <c r="Z293" s="55" t="str">
        <f>IF(X293=Y293,"",Conciliação!C296)</f>
        <v/>
      </c>
      <c r="AA293" s="55">
        <f>IF(Z293="x","x",MAX($S$4:AA292)+1)</f>
        <v>297</v>
      </c>
      <c r="AB293" s="55">
        <v>289</v>
      </c>
      <c r="AC293" s="55" t="str">
        <f t="shared" si="28"/>
        <v/>
      </c>
      <c r="AD293" s="55" t="str">
        <f t="shared" si="29"/>
        <v/>
      </c>
    </row>
    <row r="294" spans="2:30" ht="15" customHeight="1" x14ac:dyDescent="0.2">
      <c r="B294" s="56" t="str">
        <f t="shared" si="24"/>
        <v/>
      </c>
      <c r="C294" s="57" t="str">
        <f>IFERROR(VLOOKUP(B294,Conciliação!C297:L1292,2,0),"")</f>
        <v/>
      </c>
      <c r="D294" s="52" t="str">
        <f t="shared" si="25"/>
        <v/>
      </c>
      <c r="E294" s="52" t="str">
        <f>IFERROR(VLOOKUP(B294,Conciliação!C297:L1292,4,0),"")</f>
        <v/>
      </c>
      <c r="F294" s="52" t="str">
        <f>IFERROR(VLOOKUP(B294,Conciliação!C297:L1292,5,0),"")</f>
        <v/>
      </c>
      <c r="G294" s="52" t="str">
        <f>IFERROR(VLOOKUP(B294,Conciliação!C297:L1292,6,0),"")</f>
        <v/>
      </c>
      <c r="H294" s="56" t="str">
        <f>IFERROR(VLOOKUP(B294,Conciliação!C297:L1292,7,0),"")</f>
        <v/>
      </c>
      <c r="I294" s="58" t="str">
        <f>IFERROR(VLOOKUP(B294,Conciliação!C297:L1292,8,0),"")</f>
        <v/>
      </c>
      <c r="J294" s="56" t="str">
        <f>IFERROR(VLOOKUP(B294,Conciliação!C297:L1292,9,0),"")</f>
        <v/>
      </c>
      <c r="K294" s="56" t="str">
        <f>IFERROR(VLOOKUP(B294,Conciliação!C297:L1292,10,0),"")</f>
        <v/>
      </c>
      <c r="R294" s="55" t="str">
        <f>IF(Conciliação!E297='Filtro (Conta)'!$C$2,$C$2,"x")</f>
        <v>x</v>
      </c>
      <c r="S294" s="55" t="str">
        <f>IF(R294="x","x",MAX($S$4:S293)+1)</f>
        <v>x</v>
      </c>
      <c r="T294" s="55">
        <v>290</v>
      </c>
      <c r="U294" s="55" t="str">
        <f t="shared" si="26"/>
        <v/>
      </c>
      <c r="V294" s="55" t="str">
        <f t="shared" si="27"/>
        <v/>
      </c>
      <c r="W294" s="45">
        <f>IF(Conciliação!E297='Filtro (Conta)'!R294,1,0)</f>
        <v>0</v>
      </c>
      <c r="X294" s="45">
        <f>W294+Conciliação!A297</f>
        <v>290</v>
      </c>
      <c r="Y294" s="45">
        <v>290</v>
      </c>
      <c r="Z294" s="55" t="str">
        <f>IF(X294=Y294,"",Conciliação!C297)</f>
        <v/>
      </c>
      <c r="AA294" s="55">
        <f>IF(Z294="x","x",MAX($S$4:AA293)+1)</f>
        <v>298</v>
      </c>
      <c r="AB294" s="55">
        <v>290</v>
      </c>
      <c r="AC294" s="55" t="str">
        <f t="shared" si="28"/>
        <v/>
      </c>
      <c r="AD294" s="55" t="str">
        <f t="shared" si="29"/>
        <v/>
      </c>
    </row>
    <row r="295" spans="2:30" ht="15" customHeight="1" x14ac:dyDescent="0.2">
      <c r="B295" s="56" t="str">
        <f t="shared" si="24"/>
        <v/>
      </c>
      <c r="C295" s="57" t="str">
        <f>IFERROR(VLOOKUP(B295,Conciliação!C298:L1293,2,0),"")</f>
        <v/>
      </c>
      <c r="D295" s="52" t="str">
        <f t="shared" si="25"/>
        <v/>
      </c>
      <c r="E295" s="52" t="str">
        <f>IFERROR(VLOOKUP(B295,Conciliação!C298:L1293,4,0),"")</f>
        <v/>
      </c>
      <c r="F295" s="52" t="str">
        <f>IFERROR(VLOOKUP(B295,Conciliação!C298:L1293,5,0),"")</f>
        <v/>
      </c>
      <c r="G295" s="52" t="str">
        <f>IFERROR(VLOOKUP(B295,Conciliação!C298:L1293,6,0),"")</f>
        <v/>
      </c>
      <c r="H295" s="56" t="str">
        <f>IFERROR(VLOOKUP(B295,Conciliação!C298:L1293,7,0),"")</f>
        <v/>
      </c>
      <c r="I295" s="58" t="str">
        <f>IFERROR(VLOOKUP(B295,Conciliação!C298:L1293,8,0),"")</f>
        <v/>
      </c>
      <c r="J295" s="56" t="str">
        <f>IFERROR(VLOOKUP(B295,Conciliação!C298:L1293,9,0),"")</f>
        <v/>
      </c>
      <c r="K295" s="56" t="str">
        <f>IFERROR(VLOOKUP(B295,Conciliação!C298:L1293,10,0),"")</f>
        <v/>
      </c>
      <c r="R295" s="55" t="str">
        <f>IF(Conciliação!E298='Filtro (Conta)'!$C$2,$C$2,"x")</f>
        <v>x</v>
      </c>
      <c r="S295" s="55" t="str">
        <f>IF(R295="x","x",MAX($S$4:S294)+1)</f>
        <v>x</v>
      </c>
      <c r="T295" s="55">
        <v>291</v>
      </c>
      <c r="U295" s="55" t="str">
        <f t="shared" si="26"/>
        <v/>
      </c>
      <c r="V295" s="55" t="str">
        <f t="shared" si="27"/>
        <v/>
      </c>
      <c r="W295" s="45">
        <f>IF(Conciliação!E298='Filtro (Conta)'!R295,1,0)</f>
        <v>0</v>
      </c>
      <c r="X295" s="45">
        <f>W295+Conciliação!A298</f>
        <v>291</v>
      </c>
      <c r="Y295" s="45">
        <v>291</v>
      </c>
      <c r="Z295" s="55" t="str">
        <f>IF(X295=Y295,"",Conciliação!C298)</f>
        <v/>
      </c>
      <c r="AA295" s="55">
        <f>IF(Z295="x","x",MAX($S$4:AA294)+1)</f>
        <v>299</v>
      </c>
      <c r="AB295" s="55">
        <v>291</v>
      </c>
      <c r="AC295" s="55" t="str">
        <f t="shared" si="28"/>
        <v/>
      </c>
      <c r="AD295" s="55" t="str">
        <f t="shared" si="29"/>
        <v/>
      </c>
    </row>
    <row r="296" spans="2:30" ht="15" customHeight="1" x14ac:dyDescent="0.2">
      <c r="B296" s="56" t="str">
        <f t="shared" si="24"/>
        <v/>
      </c>
      <c r="C296" s="57" t="str">
        <f>IFERROR(VLOOKUP(B296,Conciliação!C299:L1294,2,0),"")</f>
        <v/>
      </c>
      <c r="D296" s="52" t="str">
        <f t="shared" si="25"/>
        <v/>
      </c>
      <c r="E296" s="52" t="str">
        <f>IFERROR(VLOOKUP(B296,Conciliação!C299:L1294,4,0),"")</f>
        <v/>
      </c>
      <c r="F296" s="52" t="str">
        <f>IFERROR(VLOOKUP(B296,Conciliação!C299:L1294,5,0),"")</f>
        <v/>
      </c>
      <c r="G296" s="52" t="str">
        <f>IFERROR(VLOOKUP(B296,Conciliação!C299:L1294,6,0),"")</f>
        <v/>
      </c>
      <c r="H296" s="56" t="str">
        <f>IFERROR(VLOOKUP(B296,Conciliação!C299:L1294,7,0),"")</f>
        <v/>
      </c>
      <c r="I296" s="58" t="str">
        <f>IFERROR(VLOOKUP(B296,Conciliação!C299:L1294,8,0),"")</f>
        <v/>
      </c>
      <c r="J296" s="56" t="str">
        <f>IFERROR(VLOOKUP(B296,Conciliação!C299:L1294,9,0),"")</f>
        <v/>
      </c>
      <c r="K296" s="56" t="str">
        <f>IFERROR(VLOOKUP(B296,Conciliação!C299:L1294,10,0),"")</f>
        <v/>
      </c>
      <c r="R296" s="55" t="str">
        <f>IF(Conciliação!E299='Filtro (Conta)'!$C$2,$C$2,"x")</f>
        <v>x</v>
      </c>
      <c r="S296" s="55" t="str">
        <f>IF(R296="x","x",MAX($S$4:S295)+1)</f>
        <v>x</v>
      </c>
      <c r="T296" s="55">
        <v>292</v>
      </c>
      <c r="U296" s="55" t="str">
        <f t="shared" si="26"/>
        <v/>
      </c>
      <c r="V296" s="55" t="str">
        <f t="shared" si="27"/>
        <v/>
      </c>
      <c r="W296" s="45">
        <f>IF(Conciliação!E299='Filtro (Conta)'!R296,1,0)</f>
        <v>0</v>
      </c>
      <c r="X296" s="45">
        <f>W296+Conciliação!A299</f>
        <v>292</v>
      </c>
      <c r="Y296" s="45">
        <v>292</v>
      </c>
      <c r="Z296" s="55" t="str">
        <f>IF(X296=Y296,"",Conciliação!C299)</f>
        <v/>
      </c>
      <c r="AA296" s="55">
        <f>IF(Z296="x","x",MAX($S$4:AA295)+1)</f>
        <v>300</v>
      </c>
      <c r="AB296" s="55">
        <v>292</v>
      </c>
      <c r="AC296" s="55" t="str">
        <f t="shared" si="28"/>
        <v/>
      </c>
      <c r="AD296" s="55" t="str">
        <f t="shared" si="29"/>
        <v/>
      </c>
    </row>
    <row r="297" spans="2:30" ht="15" customHeight="1" x14ac:dyDescent="0.2">
      <c r="B297" s="56" t="str">
        <f t="shared" si="24"/>
        <v/>
      </c>
      <c r="C297" s="57" t="str">
        <f>IFERROR(VLOOKUP(B297,Conciliação!C300:L1295,2,0),"")</f>
        <v/>
      </c>
      <c r="D297" s="52" t="str">
        <f t="shared" si="25"/>
        <v/>
      </c>
      <c r="E297" s="52" t="str">
        <f>IFERROR(VLOOKUP(B297,Conciliação!C300:L1295,4,0),"")</f>
        <v/>
      </c>
      <c r="F297" s="52" t="str">
        <f>IFERROR(VLOOKUP(B297,Conciliação!C300:L1295,5,0),"")</f>
        <v/>
      </c>
      <c r="G297" s="52" t="str">
        <f>IFERROR(VLOOKUP(B297,Conciliação!C300:L1295,6,0),"")</f>
        <v/>
      </c>
      <c r="H297" s="56" t="str">
        <f>IFERROR(VLOOKUP(B297,Conciliação!C300:L1295,7,0),"")</f>
        <v/>
      </c>
      <c r="I297" s="58" t="str">
        <f>IFERROR(VLOOKUP(B297,Conciliação!C300:L1295,8,0),"")</f>
        <v/>
      </c>
      <c r="J297" s="56" t="str">
        <f>IFERROR(VLOOKUP(B297,Conciliação!C300:L1295,9,0),"")</f>
        <v/>
      </c>
      <c r="K297" s="56" t="str">
        <f>IFERROR(VLOOKUP(B297,Conciliação!C300:L1295,10,0),"")</f>
        <v/>
      </c>
      <c r="R297" s="55" t="str">
        <f>IF(Conciliação!E300='Filtro (Conta)'!$C$2,$C$2,"x")</f>
        <v>x</v>
      </c>
      <c r="S297" s="55" t="str">
        <f>IF(R297="x","x",MAX($S$4:S296)+1)</f>
        <v>x</v>
      </c>
      <c r="T297" s="55">
        <v>293</v>
      </c>
      <c r="U297" s="55" t="str">
        <f t="shared" si="26"/>
        <v/>
      </c>
      <c r="V297" s="55" t="str">
        <f t="shared" si="27"/>
        <v/>
      </c>
      <c r="W297" s="45">
        <f>IF(Conciliação!E300='Filtro (Conta)'!R297,1,0)</f>
        <v>0</v>
      </c>
      <c r="X297" s="45">
        <f>W297+Conciliação!A300</f>
        <v>293</v>
      </c>
      <c r="Y297" s="45">
        <v>293</v>
      </c>
      <c r="Z297" s="55" t="str">
        <f>IF(X297=Y297,"",Conciliação!C300)</f>
        <v/>
      </c>
      <c r="AA297" s="55">
        <f>IF(Z297="x","x",MAX($S$4:AA296)+1)</f>
        <v>301</v>
      </c>
      <c r="AB297" s="55">
        <v>293</v>
      </c>
      <c r="AC297" s="55" t="str">
        <f t="shared" si="28"/>
        <v/>
      </c>
      <c r="AD297" s="55" t="str">
        <f t="shared" si="29"/>
        <v/>
      </c>
    </row>
    <row r="298" spans="2:30" ht="15" customHeight="1" x14ac:dyDescent="0.2">
      <c r="B298" s="56" t="str">
        <f t="shared" si="24"/>
        <v/>
      </c>
      <c r="C298" s="57" t="str">
        <f>IFERROR(VLOOKUP(B298,Conciliação!C301:L1296,2,0),"")</f>
        <v/>
      </c>
      <c r="D298" s="52" t="str">
        <f t="shared" si="25"/>
        <v/>
      </c>
      <c r="E298" s="52" t="str">
        <f>IFERROR(VLOOKUP(B298,Conciliação!C301:L1296,4,0),"")</f>
        <v/>
      </c>
      <c r="F298" s="52" t="str">
        <f>IFERROR(VLOOKUP(B298,Conciliação!C301:L1296,5,0),"")</f>
        <v/>
      </c>
      <c r="G298" s="52" t="str">
        <f>IFERROR(VLOOKUP(B298,Conciliação!C301:L1296,6,0),"")</f>
        <v/>
      </c>
      <c r="H298" s="56" t="str">
        <f>IFERROR(VLOOKUP(B298,Conciliação!C301:L1296,7,0),"")</f>
        <v/>
      </c>
      <c r="I298" s="58" t="str">
        <f>IFERROR(VLOOKUP(B298,Conciliação!C301:L1296,8,0),"")</f>
        <v/>
      </c>
      <c r="J298" s="56" t="str">
        <f>IFERROR(VLOOKUP(B298,Conciliação!C301:L1296,9,0),"")</f>
        <v/>
      </c>
      <c r="K298" s="56" t="str">
        <f>IFERROR(VLOOKUP(B298,Conciliação!C301:L1296,10,0),"")</f>
        <v/>
      </c>
      <c r="R298" s="55" t="str">
        <f>IF(Conciliação!E301='Filtro (Conta)'!$C$2,$C$2,"x")</f>
        <v>x</v>
      </c>
      <c r="S298" s="55" t="str">
        <f>IF(R298="x","x",MAX($S$4:S297)+1)</f>
        <v>x</v>
      </c>
      <c r="T298" s="55">
        <v>294</v>
      </c>
      <c r="U298" s="55" t="str">
        <f t="shared" si="26"/>
        <v/>
      </c>
      <c r="V298" s="55" t="str">
        <f t="shared" si="27"/>
        <v/>
      </c>
      <c r="W298" s="45">
        <f>IF(Conciliação!E301='Filtro (Conta)'!R298,1,0)</f>
        <v>0</v>
      </c>
      <c r="X298" s="45">
        <f>W298+Conciliação!A301</f>
        <v>294</v>
      </c>
      <c r="Y298" s="45">
        <v>294</v>
      </c>
      <c r="Z298" s="55" t="str">
        <f>IF(X298=Y298,"",Conciliação!C301)</f>
        <v/>
      </c>
      <c r="AA298" s="55">
        <f>IF(Z298="x","x",MAX($S$4:AA297)+1)</f>
        <v>302</v>
      </c>
      <c r="AB298" s="55">
        <v>294</v>
      </c>
      <c r="AC298" s="55" t="str">
        <f t="shared" si="28"/>
        <v/>
      </c>
      <c r="AD298" s="55" t="str">
        <f t="shared" si="29"/>
        <v/>
      </c>
    </row>
    <row r="299" spans="2:30" ht="15" customHeight="1" x14ac:dyDescent="0.2">
      <c r="B299" s="56" t="str">
        <f t="shared" si="24"/>
        <v/>
      </c>
      <c r="C299" s="57" t="str">
        <f>IFERROR(VLOOKUP(B299,Conciliação!C302:L1297,2,0),"")</f>
        <v/>
      </c>
      <c r="D299" s="52" t="str">
        <f t="shared" si="25"/>
        <v/>
      </c>
      <c r="E299" s="52" t="str">
        <f>IFERROR(VLOOKUP(B299,Conciliação!C302:L1297,4,0),"")</f>
        <v/>
      </c>
      <c r="F299" s="52" t="str">
        <f>IFERROR(VLOOKUP(B299,Conciliação!C302:L1297,5,0),"")</f>
        <v/>
      </c>
      <c r="G299" s="52" t="str">
        <f>IFERROR(VLOOKUP(B299,Conciliação!C302:L1297,6,0),"")</f>
        <v/>
      </c>
      <c r="H299" s="56" t="str">
        <f>IFERROR(VLOOKUP(B299,Conciliação!C302:L1297,7,0),"")</f>
        <v/>
      </c>
      <c r="I299" s="58" t="str">
        <f>IFERROR(VLOOKUP(B299,Conciliação!C302:L1297,8,0),"")</f>
        <v/>
      </c>
      <c r="J299" s="56" t="str">
        <f>IFERROR(VLOOKUP(B299,Conciliação!C302:L1297,9,0),"")</f>
        <v/>
      </c>
      <c r="K299" s="56" t="str">
        <f>IFERROR(VLOOKUP(B299,Conciliação!C302:L1297,10,0),"")</f>
        <v/>
      </c>
      <c r="R299" s="55" t="str">
        <f>IF(Conciliação!E302='Filtro (Conta)'!$C$2,$C$2,"x")</f>
        <v>x</v>
      </c>
      <c r="S299" s="55" t="str">
        <f>IF(R299="x","x",MAX($S$4:S298)+1)</f>
        <v>x</v>
      </c>
      <c r="T299" s="55">
        <v>295</v>
      </c>
      <c r="U299" s="55" t="str">
        <f t="shared" si="26"/>
        <v/>
      </c>
      <c r="V299" s="55" t="str">
        <f t="shared" si="27"/>
        <v/>
      </c>
      <c r="W299" s="45">
        <f>IF(Conciliação!E302='Filtro (Conta)'!R299,1,0)</f>
        <v>0</v>
      </c>
      <c r="X299" s="45">
        <f>W299+Conciliação!A302</f>
        <v>295</v>
      </c>
      <c r="Y299" s="45">
        <v>295</v>
      </c>
      <c r="Z299" s="55" t="str">
        <f>IF(X299=Y299,"",Conciliação!C302)</f>
        <v/>
      </c>
      <c r="AA299" s="55">
        <f>IF(Z299="x","x",MAX($S$4:AA298)+1)</f>
        <v>303</v>
      </c>
      <c r="AB299" s="55">
        <v>295</v>
      </c>
      <c r="AC299" s="55" t="str">
        <f t="shared" si="28"/>
        <v/>
      </c>
      <c r="AD299" s="55" t="str">
        <f t="shared" si="29"/>
        <v/>
      </c>
    </row>
    <row r="300" spans="2:30" ht="15" customHeight="1" x14ac:dyDescent="0.2">
      <c r="B300" s="56" t="str">
        <f t="shared" si="24"/>
        <v/>
      </c>
      <c r="C300" s="57" t="str">
        <f>IFERROR(VLOOKUP(B300,Conciliação!C303:L1298,2,0),"")</f>
        <v/>
      </c>
      <c r="D300" s="52" t="str">
        <f t="shared" si="25"/>
        <v/>
      </c>
      <c r="E300" s="52" t="str">
        <f>IFERROR(VLOOKUP(B300,Conciliação!C303:L1298,4,0),"")</f>
        <v/>
      </c>
      <c r="F300" s="52" t="str">
        <f>IFERROR(VLOOKUP(B300,Conciliação!C303:L1298,5,0),"")</f>
        <v/>
      </c>
      <c r="G300" s="52" t="str">
        <f>IFERROR(VLOOKUP(B300,Conciliação!C303:L1298,6,0),"")</f>
        <v/>
      </c>
      <c r="H300" s="56" t="str">
        <f>IFERROR(VLOOKUP(B300,Conciliação!C303:L1298,7,0),"")</f>
        <v/>
      </c>
      <c r="I300" s="58" t="str">
        <f>IFERROR(VLOOKUP(B300,Conciliação!C303:L1298,8,0),"")</f>
        <v/>
      </c>
      <c r="J300" s="56" t="str">
        <f>IFERROR(VLOOKUP(B300,Conciliação!C303:L1298,9,0),"")</f>
        <v/>
      </c>
      <c r="K300" s="56" t="str">
        <f>IFERROR(VLOOKUP(B300,Conciliação!C303:L1298,10,0),"")</f>
        <v/>
      </c>
      <c r="R300" s="55" t="str">
        <f>IF(Conciliação!E303='Filtro (Conta)'!$C$2,$C$2,"x")</f>
        <v>x</v>
      </c>
      <c r="S300" s="55" t="str">
        <f>IF(R300="x","x",MAX($S$4:S299)+1)</f>
        <v>x</v>
      </c>
      <c r="T300" s="55">
        <v>296</v>
      </c>
      <c r="U300" s="55" t="str">
        <f t="shared" si="26"/>
        <v/>
      </c>
      <c r="V300" s="55" t="str">
        <f t="shared" si="27"/>
        <v/>
      </c>
      <c r="W300" s="45">
        <f>IF(Conciliação!E303='Filtro (Conta)'!R300,1,0)</f>
        <v>0</v>
      </c>
      <c r="X300" s="45">
        <f>W300+Conciliação!A303</f>
        <v>296</v>
      </c>
      <c r="Y300" s="45">
        <v>296</v>
      </c>
      <c r="Z300" s="55" t="str">
        <f>IF(X300=Y300,"",Conciliação!C303)</f>
        <v/>
      </c>
      <c r="AA300" s="55">
        <f>IF(Z300="x","x",MAX($S$4:AA299)+1)</f>
        <v>304</v>
      </c>
      <c r="AB300" s="55">
        <v>296</v>
      </c>
      <c r="AC300" s="55" t="str">
        <f t="shared" si="28"/>
        <v/>
      </c>
      <c r="AD300" s="55" t="str">
        <f t="shared" si="29"/>
        <v/>
      </c>
    </row>
    <row r="301" spans="2:30" ht="15" customHeight="1" x14ac:dyDescent="0.2">
      <c r="B301" s="56" t="str">
        <f t="shared" si="24"/>
        <v/>
      </c>
      <c r="C301" s="57" t="str">
        <f>IFERROR(VLOOKUP(B301,Conciliação!C304:L1299,2,0),"")</f>
        <v/>
      </c>
      <c r="D301" s="52" t="str">
        <f t="shared" si="25"/>
        <v/>
      </c>
      <c r="E301" s="52" t="str">
        <f>IFERROR(VLOOKUP(B301,Conciliação!C304:L1299,4,0),"")</f>
        <v/>
      </c>
      <c r="F301" s="52" t="str">
        <f>IFERROR(VLOOKUP(B301,Conciliação!C304:L1299,5,0),"")</f>
        <v/>
      </c>
      <c r="G301" s="52" t="str">
        <f>IFERROR(VLOOKUP(B301,Conciliação!C304:L1299,6,0),"")</f>
        <v/>
      </c>
      <c r="H301" s="56" t="str">
        <f>IFERROR(VLOOKUP(B301,Conciliação!C304:L1299,7,0),"")</f>
        <v/>
      </c>
      <c r="I301" s="58" t="str">
        <f>IFERROR(VLOOKUP(B301,Conciliação!C304:L1299,8,0),"")</f>
        <v/>
      </c>
      <c r="J301" s="56" t="str">
        <f>IFERROR(VLOOKUP(B301,Conciliação!C304:L1299,9,0),"")</f>
        <v/>
      </c>
      <c r="K301" s="56" t="str">
        <f>IFERROR(VLOOKUP(B301,Conciliação!C304:L1299,10,0),"")</f>
        <v/>
      </c>
      <c r="R301" s="55" t="str">
        <f>IF(Conciliação!E304='Filtro (Conta)'!$C$2,$C$2,"x")</f>
        <v>x</v>
      </c>
      <c r="S301" s="55" t="str">
        <f>IF(R301="x","x",MAX($S$4:S300)+1)</f>
        <v>x</v>
      </c>
      <c r="T301" s="55">
        <v>297</v>
      </c>
      <c r="U301" s="55" t="str">
        <f t="shared" si="26"/>
        <v/>
      </c>
      <c r="V301" s="55" t="str">
        <f t="shared" si="27"/>
        <v/>
      </c>
      <c r="W301" s="45">
        <f>IF(Conciliação!E304='Filtro (Conta)'!R301,1,0)</f>
        <v>0</v>
      </c>
      <c r="X301" s="45">
        <f>W301+Conciliação!A304</f>
        <v>297</v>
      </c>
      <c r="Y301" s="45">
        <v>297</v>
      </c>
      <c r="Z301" s="55" t="str">
        <f>IF(X301=Y301,"",Conciliação!C304)</f>
        <v/>
      </c>
      <c r="AA301" s="55">
        <f>IF(Z301="x","x",MAX($S$4:AA300)+1)</f>
        <v>305</v>
      </c>
      <c r="AB301" s="55">
        <v>297</v>
      </c>
      <c r="AC301" s="55" t="str">
        <f t="shared" si="28"/>
        <v/>
      </c>
      <c r="AD301" s="55" t="str">
        <f t="shared" si="29"/>
        <v/>
      </c>
    </row>
    <row r="302" spans="2:30" ht="15" customHeight="1" x14ac:dyDescent="0.2">
      <c r="B302" s="56" t="str">
        <f t="shared" si="24"/>
        <v/>
      </c>
      <c r="C302" s="57" t="str">
        <f>IFERROR(VLOOKUP(B302,Conciliação!C305:L1300,2,0),"")</f>
        <v/>
      </c>
      <c r="D302" s="52" t="str">
        <f t="shared" si="25"/>
        <v/>
      </c>
      <c r="E302" s="52" t="str">
        <f>IFERROR(VLOOKUP(B302,Conciliação!C305:L1300,4,0),"")</f>
        <v/>
      </c>
      <c r="F302" s="52" t="str">
        <f>IFERROR(VLOOKUP(B302,Conciliação!C305:L1300,5,0),"")</f>
        <v/>
      </c>
      <c r="G302" s="52" t="str">
        <f>IFERROR(VLOOKUP(B302,Conciliação!C305:L1300,6,0),"")</f>
        <v/>
      </c>
      <c r="H302" s="56" t="str">
        <f>IFERROR(VLOOKUP(B302,Conciliação!C305:L1300,7,0),"")</f>
        <v/>
      </c>
      <c r="I302" s="58" t="str">
        <f>IFERROR(VLOOKUP(B302,Conciliação!C305:L1300,8,0),"")</f>
        <v/>
      </c>
      <c r="J302" s="56" t="str">
        <f>IFERROR(VLOOKUP(B302,Conciliação!C305:L1300,9,0),"")</f>
        <v/>
      </c>
      <c r="K302" s="56" t="str">
        <f>IFERROR(VLOOKUP(B302,Conciliação!C305:L1300,10,0),"")</f>
        <v/>
      </c>
      <c r="R302" s="55" t="str">
        <f>IF(Conciliação!E305='Filtro (Conta)'!$C$2,$C$2,"x")</f>
        <v>x</v>
      </c>
      <c r="S302" s="55" t="str">
        <f>IF(R302="x","x",MAX($S$4:S301)+1)</f>
        <v>x</v>
      </c>
      <c r="T302" s="55">
        <v>298</v>
      </c>
      <c r="U302" s="55" t="str">
        <f t="shared" si="26"/>
        <v/>
      </c>
      <c r="V302" s="55" t="str">
        <f t="shared" si="27"/>
        <v/>
      </c>
      <c r="W302" s="45">
        <f>IF(Conciliação!E305='Filtro (Conta)'!R302,1,0)</f>
        <v>0</v>
      </c>
      <c r="X302" s="45">
        <f>W302+Conciliação!A305</f>
        <v>298</v>
      </c>
      <c r="Y302" s="45">
        <v>298</v>
      </c>
      <c r="Z302" s="55" t="str">
        <f>IF(X302=Y302,"",Conciliação!C305)</f>
        <v/>
      </c>
      <c r="AA302" s="55">
        <f>IF(Z302="x","x",MAX($S$4:AA301)+1)</f>
        <v>306</v>
      </c>
      <c r="AB302" s="55">
        <v>298</v>
      </c>
      <c r="AC302" s="55" t="str">
        <f t="shared" si="28"/>
        <v/>
      </c>
      <c r="AD302" s="55" t="str">
        <f t="shared" si="29"/>
        <v/>
      </c>
    </row>
    <row r="303" spans="2:30" ht="15" customHeight="1" x14ac:dyDescent="0.2">
      <c r="B303" s="56" t="str">
        <f t="shared" si="24"/>
        <v/>
      </c>
      <c r="C303" s="57" t="str">
        <f>IFERROR(VLOOKUP(B303,Conciliação!C306:L1301,2,0),"")</f>
        <v/>
      </c>
      <c r="D303" s="52" t="str">
        <f t="shared" si="25"/>
        <v/>
      </c>
      <c r="E303" s="52" t="str">
        <f>IFERROR(VLOOKUP(B303,Conciliação!C306:L1301,4,0),"")</f>
        <v/>
      </c>
      <c r="F303" s="52" t="str">
        <f>IFERROR(VLOOKUP(B303,Conciliação!C306:L1301,5,0),"")</f>
        <v/>
      </c>
      <c r="G303" s="52" t="str">
        <f>IFERROR(VLOOKUP(B303,Conciliação!C306:L1301,6,0),"")</f>
        <v/>
      </c>
      <c r="H303" s="56" t="str">
        <f>IFERROR(VLOOKUP(B303,Conciliação!C306:L1301,7,0),"")</f>
        <v/>
      </c>
      <c r="I303" s="58" t="str">
        <f>IFERROR(VLOOKUP(B303,Conciliação!C306:L1301,8,0),"")</f>
        <v/>
      </c>
      <c r="J303" s="56" t="str">
        <f>IFERROR(VLOOKUP(B303,Conciliação!C306:L1301,9,0),"")</f>
        <v/>
      </c>
      <c r="K303" s="56" t="str">
        <f>IFERROR(VLOOKUP(B303,Conciliação!C306:L1301,10,0),"")</f>
        <v/>
      </c>
      <c r="R303" s="55" t="str">
        <f>IF(Conciliação!E306='Filtro (Conta)'!$C$2,$C$2,"x")</f>
        <v>x</v>
      </c>
      <c r="S303" s="55" t="str">
        <f>IF(R303="x","x",MAX($S$4:S302)+1)</f>
        <v>x</v>
      </c>
      <c r="T303" s="55">
        <v>299</v>
      </c>
      <c r="U303" s="55" t="str">
        <f t="shared" si="26"/>
        <v/>
      </c>
      <c r="V303" s="55" t="str">
        <f t="shared" si="27"/>
        <v/>
      </c>
      <c r="W303" s="45">
        <f>IF(Conciliação!E306='Filtro (Conta)'!R303,1,0)</f>
        <v>0</v>
      </c>
      <c r="X303" s="45">
        <f>W303+Conciliação!A306</f>
        <v>299</v>
      </c>
      <c r="Y303" s="45">
        <v>299</v>
      </c>
      <c r="Z303" s="55" t="str">
        <f>IF(X303=Y303,"",Conciliação!C306)</f>
        <v/>
      </c>
      <c r="AA303" s="55">
        <f>IF(Z303="x","x",MAX($S$4:AA302)+1)</f>
        <v>307</v>
      </c>
      <c r="AB303" s="55">
        <v>299</v>
      </c>
      <c r="AC303" s="55" t="str">
        <f t="shared" si="28"/>
        <v/>
      </c>
      <c r="AD303" s="55" t="str">
        <f t="shared" si="29"/>
        <v/>
      </c>
    </row>
    <row r="304" spans="2:30" ht="15" customHeight="1" x14ac:dyDescent="0.2">
      <c r="B304" s="56" t="str">
        <f t="shared" si="24"/>
        <v/>
      </c>
      <c r="C304" s="57" t="str">
        <f>IFERROR(VLOOKUP(B304,Conciliação!C307:L1302,2,0),"")</f>
        <v/>
      </c>
      <c r="D304" s="52" t="str">
        <f t="shared" si="25"/>
        <v/>
      </c>
      <c r="E304" s="52" t="str">
        <f>IFERROR(VLOOKUP(B304,Conciliação!C307:L1302,4,0),"")</f>
        <v/>
      </c>
      <c r="F304" s="52" t="str">
        <f>IFERROR(VLOOKUP(B304,Conciliação!C307:L1302,5,0),"")</f>
        <v/>
      </c>
      <c r="G304" s="52" t="str">
        <f>IFERROR(VLOOKUP(B304,Conciliação!C307:L1302,6,0),"")</f>
        <v/>
      </c>
      <c r="H304" s="56" t="str">
        <f>IFERROR(VLOOKUP(B304,Conciliação!C307:L1302,7,0),"")</f>
        <v/>
      </c>
      <c r="I304" s="58" t="str">
        <f>IFERROR(VLOOKUP(B304,Conciliação!C307:L1302,8,0),"")</f>
        <v/>
      </c>
      <c r="J304" s="56" t="str">
        <f>IFERROR(VLOOKUP(B304,Conciliação!C307:L1302,9,0),"")</f>
        <v/>
      </c>
      <c r="K304" s="56" t="str">
        <f>IFERROR(VLOOKUP(B304,Conciliação!C307:L1302,10,0),"")</f>
        <v/>
      </c>
      <c r="R304" s="55" t="str">
        <f>IF(Conciliação!E307='Filtro (Conta)'!$C$2,$C$2,"x")</f>
        <v>x</v>
      </c>
      <c r="S304" s="55" t="str">
        <f>IF(R304="x","x",MAX($S$4:S303)+1)</f>
        <v>x</v>
      </c>
      <c r="T304" s="55">
        <v>300</v>
      </c>
      <c r="U304" s="55" t="str">
        <f t="shared" si="26"/>
        <v/>
      </c>
      <c r="V304" s="55" t="str">
        <f t="shared" si="27"/>
        <v/>
      </c>
      <c r="W304" s="45">
        <f>IF(Conciliação!E307='Filtro (Conta)'!R304,1,0)</f>
        <v>0</v>
      </c>
      <c r="X304" s="45">
        <f>W304+Conciliação!A307</f>
        <v>300</v>
      </c>
      <c r="Y304" s="45">
        <v>300</v>
      </c>
      <c r="Z304" s="55" t="str">
        <f>IF(X304=Y304,"",Conciliação!C307)</f>
        <v/>
      </c>
      <c r="AA304" s="55">
        <f>IF(Z304="x","x",MAX($S$4:AA303)+1)</f>
        <v>308</v>
      </c>
      <c r="AB304" s="55">
        <v>300</v>
      </c>
      <c r="AC304" s="55" t="str">
        <f t="shared" si="28"/>
        <v/>
      </c>
      <c r="AD304" s="55" t="str">
        <f t="shared" si="29"/>
        <v/>
      </c>
    </row>
    <row r="305" spans="2:30" ht="15" customHeight="1" x14ac:dyDescent="0.2">
      <c r="B305" s="56" t="str">
        <f t="shared" si="24"/>
        <v/>
      </c>
      <c r="C305" s="57" t="str">
        <f>IFERROR(VLOOKUP(B305,Conciliação!C308:L1303,2,0),"")</f>
        <v/>
      </c>
      <c r="D305" s="52" t="str">
        <f t="shared" si="25"/>
        <v/>
      </c>
      <c r="E305" s="52" t="str">
        <f>IFERROR(VLOOKUP(B305,Conciliação!C308:L1303,4,0),"")</f>
        <v/>
      </c>
      <c r="F305" s="52" t="str">
        <f>IFERROR(VLOOKUP(B305,Conciliação!C308:L1303,5,0),"")</f>
        <v/>
      </c>
      <c r="G305" s="52" t="str">
        <f>IFERROR(VLOOKUP(B305,Conciliação!C308:L1303,6,0),"")</f>
        <v/>
      </c>
      <c r="H305" s="56" t="str">
        <f>IFERROR(VLOOKUP(B305,Conciliação!C308:L1303,7,0),"")</f>
        <v/>
      </c>
      <c r="I305" s="58" t="str">
        <f>IFERROR(VLOOKUP(B305,Conciliação!C308:L1303,8,0),"")</f>
        <v/>
      </c>
      <c r="J305" s="56" t="str">
        <f>IFERROR(VLOOKUP(B305,Conciliação!C308:L1303,9,0),"")</f>
        <v/>
      </c>
      <c r="K305" s="56" t="str">
        <f>IFERROR(VLOOKUP(B305,Conciliação!C308:L1303,10,0),"")</f>
        <v/>
      </c>
      <c r="R305" s="55" t="str">
        <f>IF(Conciliação!E308='Filtro (Conta)'!$C$2,$C$2,"x")</f>
        <v>x</v>
      </c>
      <c r="S305" s="55" t="str">
        <f>IF(R305="x","x",MAX($S$4:S304)+1)</f>
        <v>x</v>
      </c>
      <c r="T305" s="55">
        <v>301</v>
      </c>
      <c r="U305" s="55" t="str">
        <f t="shared" si="26"/>
        <v/>
      </c>
      <c r="V305" s="55" t="str">
        <f t="shared" si="27"/>
        <v/>
      </c>
      <c r="W305" s="45">
        <f>IF(Conciliação!E308='Filtro (Conta)'!R305,1,0)</f>
        <v>0</v>
      </c>
      <c r="X305" s="45">
        <f>W305+Conciliação!A308</f>
        <v>301</v>
      </c>
      <c r="Y305" s="45">
        <v>301</v>
      </c>
      <c r="Z305" s="55" t="str">
        <f>IF(X305=Y305,"",Conciliação!C308)</f>
        <v/>
      </c>
      <c r="AA305" s="55">
        <f>IF(Z305="x","x",MAX($S$4:AA304)+1)</f>
        <v>309</v>
      </c>
      <c r="AB305" s="55">
        <v>301</v>
      </c>
      <c r="AC305" s="55" t="str">
        <f t="shared" si="28"/>
        <v/>
      </c>
      <c r="AD305" s="55" t="str">
        <f t="shared" si="29"/>
        <v/>
      </c>
    </row>
    <row r="306" spans="2:30" ht="15" customHeight="1" x14ac:dyDescent="0.2">
      <c r="B306" s="56" t="str">
        <f t="shared" si="24"/>
        <v/>
      </c>
      <c r="C306" s="57" t="str">
        <f>IFERROR(VLOOKUP(B306,Conciliação!C309:L1304,2,0),"")</f>
        <v/>
      </c>
      <c r="D306" s="52" t="str">
        <f t="shared" si="25"/>
        <v/>
      </c>
      <c r="E306" s="52" t="str">
        <f>IFERROR(VLOOKUP(B306,Conciliação!C309:L1304,4,0),"")</f>
        <v/>
      </c>
      <c r="F306" s="52" t="str">
        <f>IFERROR(VLOOKUP(B306,Conciliação!C309:L1304,5,0),"")</f>
        <v/>
      </c>
      <c r="G306" s="52" t="str">
        <f>IFERROR(VLOOKUP(B306,Conciliação!C309:L1304,6,0),"")</f>
        <v/>
      </c>
      <c r="H306" s="56" t="str">
        <f>IFERROR(VLOOKUP(B306,Conciliação!C309:L1304,7,0),"")</f>
        <v/>
      </c>
      <c r="I306" s="58" t="str">
        <f>IFERROR(VLOOKUP(B306,Conciliação!C309:L1304,8,0),"")</f>
        <v/>
      </c>
      <c r="J306" s="56" t="str">
        <f>IFERROR(VLOOKUP(B306,Conciliação!C309:L1304,9,0),"")</f>
        <v/>
      </c>
      <c r="K306" s="56" t="str">
        <f>IFERROR(VLOOKUP(B306,Conciliação!C309:L1304,10,0),"")</f>
        <v/>
      </c>
      <c r="R306" s="55" t="str">
        <f>IF(Conciliação!E309='Filtro (Conta)'!$C$2,$C$2,"x")</f>
        <v>x</v>
      </c>
      <c r="S306" s="55" t="str">
        <f>IF(R306="x","x",MAX($S$4:S305)+1)</f>
        <v>x</v>
      </c>
      <c r="T306" s="55">
        <v>302</v>
      </c>
      <c r="U306" s="55" t="str">
        <f t="shared" si="26"/>
        <v/>
      </c>
      <c r="V306" s="55" t="str">
        <f t="shared" si="27"/>
        <v/>
      </c>
      <c r="W306" s="45">
        <f>IF(Conciliação!E309='Filtro (Conta)'!R306,1,0)</f>
        <v>0</v>
      </c>
      <c r="X306" s="45">
        <f>W306+Conciliação!A309</f>
        <v>302</v>
      </c>
      <c r="Y306" s="45">
        <v>302</v>
      </c>
      <c r="Z306" s="55" t="str">
        <f>IF(X306=Y306,"",Conciliação!C309)</f>
        <v/>
      </c>
      <c r="AA306" s="55">
        <f>IF(Z306="x","x",MAX($S$4:AA305)+1)</f>
        <v>310</v>
      </c>
      <c r="AB306" s="55">
        <v>302</v>
      </c>
      <c r="AC306" s="55" t="str">
        <f t="shared" si="28"/>
        <v/>
      </c>
      <c r="AD306" s="55" t="str">
        <f t="shared" si="29"/>
        <v/>
      </c>
    </row>
    <row r="307" spans="2:30" ht="15" customHeight="1" x14ac:dyDescent="0.2">
      <c r="B307" s="56" t="str">
        <f t="shared" si="24"/>
        <v/>
      </c>
      <c r="C307" s="57" t="str">
        <f>IFERROR(VLOOKUP(B307,Conciliação!C310:L1305,2,0),"")</f>
        <v/>
      </c>
      <c r="D307" s="52" t="str">
        <f t="shared" si="25"/>
        <v/>
      </c>
      <c r="E307" s="52" t="str">
        <f>IFERROR(VLOOKUP(B307,Conciliação!C310:L1305,4,0),"")</f>
        <v/>
      </c>
      <c r="F307" s="52" t="str">
        <f>IFERROR(VLOOKUP(B307,Conciliação!C310:L1305,5,0),"")</f>
        <v/>
      </c>
      <c r="G307" s="52" t="str">
        <f>IFERROR(VLOOKUP(B307,Conciliação!C310:L1305,6,0),"")</f>
        <v/>
      </c>
      <c r="H307" s="56" t="str">
        <f>IFERROR(VLOOKUP(B307,Conciliação!C310:L1305,7,0),"")</f>
        <v/>
      </c>
      <c r="I307" s="58" t="str">
        <f>IFERROR(VLOOKUP(B307,Conciliação!C310:L1305,8,0),"")</f>
        <v/>
      </c>
      <c r="J307" s="56" t="str">
        <f>IFERROR(VLOOKUP(B307,Conciliação!C310:L1305,9,0),"")</f>
        <v/>
      </c>
      <c r="K307" s="56" t="str">
        <f>IFERROR(VLOOKUP(B307,Conciliação!C310:L1305,10,0),"")</f>
        <v/>
      </c>
      <c r="R307" s="55" t="str">
        <f>IF(Conciliação!E310='Filtro (Conta)'!$C$2,$C$2,"x")</f>
        <v>x</v>
      </c>
      <c r="S307" s="55" t="str">
        <f>IF(R307="x","x",MAX($S$4:S306)+1)</f>
        <v>x</v>
      </c>
      <c r="T307" s="55">
        <v>303</v>
      </c>
      <c r="U307" s="55" t="str">
        <f t="shared" si="26"/>
        <v/>
      </c>
      <c r="V307" s="55" t="str">
        <f t="shared" si="27"/>
        <v/>
      </c>
      <c r="W307" s="45">
        <f>IF(Conciliação!E310='Filtro (Conta)'!R307,1,0)</f>
        <v>0</v>
      </c>
      <c r="X307" s="45">
        <f>W307+Conciliação!A310</f>
        <v>303</v>
      </c>
      <c r="Y307" s="45">
        <v>303</v>
      </c>
      <c r="Z307" s="55" t="str">
        <f>IF(X307=Y307,"",Conciliação!C310)</f>
        <v/>
      </c>
      <c r="AA307" s="55">
        <f>IF(Z307="x","x",MAX($S$4:AA306)+1)</f>
        <v>311</v>
      </c>
      <c r="AB307" s="55">
        <v>303</v>
      </c>
      <c r="AC307" s="55" t="str">
        <f t="shared" si="28"/>
        <v/>
      </c>
      <c r="AD307" s="55" t="str">
        <f t="shared" si="29"/>
        <v/>
      </c>
    </row>
    <row r="308" spans="2:30" ht="15" customHeight="1" x14ac:dyDescent="0.2">
      <c r="B308" s="56" t="str">
        <f t="shared" si="24"/>
        <v/>
      </c>
      <c r="C308" s="57" t="str">
        <f>IFERROR(VLOOKUP(B308,Conciliação!C311:L1306,2,0),"")</f>
        <v/>
      </c>
      <c r="D308" s="52" t="str">
        <f t="shared" si="25"/>
        <v/>
      </c>
      <c r="E308" s="52" t="str">
        <f>IFERROR(VLOOKUP(B308,Conciliação!C311:L1306,4,0),"")</f>
        <v/>
      </c>
      <c r="F308" s="52" t="str">
        <f>IFERROR(VLOOKUP(B308,Conciliação!C311:L1306,5,0),"")</f>
        <v/>
      </c>
      <c r="G308" s="52" t="str">
        <f>IFERROR(VLOOKUP(B308,Conciliação!C311:L1306,6,0),"")</f>
        <v/>
      </c>
      <c r="H308" s="56" t="str">
        <f>IFERROR(VLOOKUP(B308,Conciliação!C311:L1306,7,0),"")</f>
        <v/>
      </c>
      <c r="I308" s="58" t="str">
        <f>IFERROR(VLOOKUP(B308,Conciliação!C311:L1306,8,0),"")</f>
        <v/>
      </c>
      <c r="J308" s="56" t="str">
        <f>IFERROR(VLOOKUP(B308,Conciliação!C311:L1306,9,0),"")</f>
        <v/>
      </c>
      <c r="K308" s="56" t="str">
        <f>IFERROR(VLOOKUP(B308,Conciliação!C311:L1306,10,0),"")</f>
        <v/>
      </c>
      <c r="R308" s="55" t="str">
        <f>IF(Conciliação!E311='Filtro (Conta)'!$C$2,$C$2,"x")</f>
        <v>x</v>
      </c>
      <c r="S308" s="55" t="str">
        <f>IF(R308="x","x",MAX($S$4:S307)+1)</f>
        <v>x</v>
      </c>
      <c r="T308" s="55">
        <v>304</v>
      </c>
      <c r="U308" s="55" t="str">
        <f t="shared" si="26"/>
        <v/>
      </c>
      <c r="V308" s="55" t="str">
        <f t="shared" si="27"/>
        <v/>
      </c>
      <c r="W308" s="45">
        <f>IF(Conciliação!E311='Filtro (Conta)'!R308,1,0)</f>
        <v>0</v>
      </c>
      <c r="X308" s="45">
        <f>W308+Conciliação!A311</f>
        <v>304</v>
      </c>
      <c r="Y308" s="45">
        <v>304</v>
      </c>
      <c r="Z308" s="55" t="str">
        <f>IF(X308=Y308,"",Conciliação!C311)</f>
        <v/>
      </c>
      <c r="AA308" s="55">
        <f>IF(Z308="x","x",MAX($S$4:AA307)+1)</f>
        <v>312</v>
      </c>
      <c r="AB308" s="55">
        <v>304</v>
      </c>
      <c r="AC308" s="55" t="str">
        <f t="shared" si="28"/>
        <v/>
      </c>
      <c r="AD308" s="55" t="str">
        <f t="shared" si="29"/>
        <v/>
      </c>
    </row>
    <row r="309" spans="2:30" ht="15" customHeight="1" x14ac:dyDescent="0.2">
      <c r="B309" s="56" t="str">
        <f t="shared" si="24"/>
        <v/>
      </c>
      <c r="C309" s="57" t="str">
        <f>IFERROR(VLOOKUP(B309,Conciliação!C312:L1307,2,0),"")</f>
        <v/>
      </c>
      <c r="D309" s="52" t="str">
        <f t="shared" si="25"/>
        <v/>
      </c>
      <c r="E309" s="52" t="str">
        <f>IFERROR(VLOOKUP(B309,Conciliação!C312:L1307,4,0),"")</f>
        <v/>
      </c>
      <c r="F309" s="52" t="str">
        <f>IFERROR(VLOOKUP(B309,Conciliação!C312:L1307,5,0),"")</f>
        <v/>
      </c>
      <c r="G309" s="52" t="str">
        <f>IFERROR(VLOOKUP(B309,Conciliação!C312:L1307,6,0),"")</f>
        <v/>
      </c>
      <c r="H309" s="56" t="str">
        <f>IFERROR(VLOOKUP(B309,Conciliação!C312:L1307,7,0),"")</f>
        <v/>
      </c>
      <c r="I309" s="58" t="str">
        <f>IFERROR(VLOOKUP(B309,Conciliação!C312:L1307,8,0),"")</f>
        <v/>
      </c>
      <c r="J309" s="56" t="str">
        <f>IFERROR(VLOOKUP(B309,Conciliação!C312:L1307,9,0),"")</f>
        <v/>
      </c>
      <c r="K309" s="56" t="str">
        <f>IFERROR(VLOOKUP(B309,Conciliação!C312:L1307,10,0),"")</f>
        <v/>
      </c>
      <c r="R309" s="55" t="str">
        <f>IF(Conciliação!E312='Filtro (Conta)'!$C$2,$C$2,"x")</f>
        <v>x</v>
      </c>
      <c r="S309" s="55" t="str">
        <f>IF(R309="x","x",MAX($S$4:S308)+1)</f>
        <v>x</v>
      </c>
      <c r="T309" s="55">
        <v>305</v>
      </c>
      <c r="U309" s="55" t="str">
        <f t="shared" si="26"/>
        <v/>
      </c>
      <c r="V309" s="55" t="str">
        <f t="shared" si="27"/>
        <v/>
      </c>
      <c r="W309" s="45">
        <f>IF(Conciliação!E312='Filtro (Conta)'!R309,1,0)</f>
        <v>0</v>
      </c>
      <c r="X309" s="45">
        <f>W309+Conciliação!A312</f>
        <v>305</v>
      </c>
      <c r="Y309" s="45">
        <v>305</v>
      </c>
      <c r="Z309" s="55" t="str">
        <f>IF(X309=Y309,"",Conciliação!C312)</f>
        <v/>
      </c>
      <c r="AA309" s="55">
        <f>IF(Z309="x","x",MAX($S$4:AA308)+1)</f>
        <v>313</v>
      </c>
      <c r="AB309" s="55">
        <v>305</v>
      </c>
      <c r="AC309" s="55" t="str">
        <f t="shared" si="28"/>
        <v/>
      </c>
      <c r="AD309" s="55" t="str">
        <f t="shared" si="29"/>
        <v/>
      </c>
    </row>
    <row r="310" spans="2:30" ht="15" customHeight="1" x14ac:dyDescent="0.2">
      <c r="B310" s="56" t="str">
        <f t="shared" si="24"/>
        <v/>
      </c>
      <c r="C310" s="57" t="str">
        <f>IFERROR(VLOOKUP(B310,Conciliação!C313:L1308,2,0),"")</f>
        <v/>
      </c>
      <c r="D310" s="52" t="str">
        <f t="shared" si="25"/>
        <v/>
      </c>
      <c r="E310" s="52" t="str">
        <f>IFERROR(VLOOKUP(B310,Conciliação!C313:L1308,4,0),"")</f>
        <v/>
      </c>
      <c r="F310" s="52" t="str">
        <f>IFERROR(VLOOKUP(B310,Conciliação!C313:L1308,5,0),"")</f>
        <v/>
      </c>
      <c r="G310" s="52" t="str">
        <f>IFERROR(VLOOKUP(B310,Conciliação!C313:L1308,6,0),"")</f>
        <v/>
      </c>
      <c r="H310" s="56" t="str">
        <f>IFERROR(VLOOKUP(B310,Conciliação!C313:L1308,7,0),"")</f>
        <v/>
      </c>
      <c r="I310" s="58" t="str">
        <f>IFERROR(VLOOKUP(B310,Conciliação!C313:L1308,8,0),"")</f>
        <v/>
      </c>
      <c r="J310" s="56" t="str">
        <f>IFERROR(VLOOKUP(B310,Conciliação!C313:L1308,9,0),"")</f>
        <v/>
      </c>
      <c r="K310" s="56" t="str">
        <f>IFERROR(VLOOKUP(B310,Conciliação!C313:L1308,10,0),"")</f>
        <v/>
      </c>
      <c r="R310" s="55" t="str">
        <f>IF(Conciliação!E313='Filtro (Conta)'!$C$2,$C$2,"x")</f>
        <v>x</v>
      </c>
      <c r="S310" s="55" t="str">
        <f>IF(R310="x","x",MAX($S$4:S309)+1)</f>
        <v>x</v>
      </c>
      <c r="T310" s="55">
        <v>306</v>
      </c>
      <c r="U310" s="55" t="str">
        <f t="shared" si="26"/>
        <v/>
      </c>
      <c r="V310" s="55" t="str">
        <f t="shared" si="27"/>
        <v/>
      </c>
      <c r="W310" s="45">
        <f>IF(Conciliação!E313='Filtro (Conta)'!R310,1,0)</f>
        <v>0</v>
      </c>
      <c r="X310" s="45">
        <f>W310+Conciliação!A313</f>
        <v>306</v>
      </c>
      <c r="Y310" s="45">
        <v>306</v>
      </c>
      <c r="Z310" s="55" t="str">
        <f>IF(X310=Y310,"",Conciliação!C313)</f>
        <v/>
      </c>
      <c r="AA310" s="55">
        <f>IF(Z310="x","x",MAX($S$4:AA309)+1)</f>
        <v>314</v>
      </c>
      <c r="AB310" s="55">
        <v>306</v>
      </c>
      <c r="AC310" s="55" t="str">
        <f t="shared" si="28"/>
        <v/>
      </c>
      <c r="AD310" s="55" t="str">
        <f t="shared" si="29"/>
        <v/>
      </c>
    </row>
    <row r="311" spans="2:30" ht="15" customHeight="1" x14ac:dyDescent="0.2">
      <c r="B311" s="56" t="str">
        <f t="shared" si="24"/>
        <v/>
      </c>
      <c r="C311" s="57" t="str">
        <f>IFERROR(VLOOKUP(B311,Conciliação!C314:L1309,2,0),"")</f>
        <v/>
      </c>
      <c r="D311" s="52" t="str">
        <f t="shared" si="25"/>
        <v/>
      </c>
      <c r="E311" s="52" t="str">
        <f>IFERROR(VLOOKUP(B311,Conciliação!C314:L1309,4,0),"")</f>
        <v/>
      </c>
      <c r="F311" s="52" t="str">
        <f>IFERROR(VLOOKUP(B311,Conciliação!C314:L1309,5,0),"")</f>
        <v/>
      </c>
      <c r="G311" s="52" t="str">
        <f>IFERROR(VLOOKUP(B311,Conciliação!C314:L1309,6,0),"")</f>
        <v/>
      </c>
      <c r="H311" s="56" t="str">
        <f>IFERROR(VLOOKUP(B311,Conciliação!C314:L1309,7,0),"")</f>
        <v/>
      </c>
      <c r="I311" s="58" t="str">
        <f>IFERROR(VLOOKUP(B311,Conciliação!C314:L1309,8,0),"")</f>
        <v/>
      </c>
      <c r="J311" s="56" t="str">
        <f>IFERROR(VLOOKUP(B311,Conciliação!C314:L1309,9,0),"")</f>
        <v/>
      </c>
      <c r="K311" s="56" t="str">
        <f>IFERROR(VLOOKUP(B311,Conciliação!C314:L1309,10,0),"")</f>
        <v/>
      </c>
      <c r="R311" s="55" t="str">
        <f>IF(Conciliação!E314='Filtro (Conta)'!$C$2,$C$2,"x")</f>
        <v>x</v>
      </c>
      <c r="S311" s="55" t="str">
        <f>IF(R311="x","x",MAX($S$4:S310)+1)</f>
        <v>x</v>
      </c>
      <c r="T311" s="55">
        <v>307</v>
      </c>
      <c r="U311" s="55" t="str">
        <f t="shared" si="26"/>
        <v/>
      </c>
      <c r="V311" s="55" t="str">
        <f t="shared" si="27"/>
        <v/>
      </c>
      <c r="W311" s="45">
        <f>IF(Conciliação!E314='Filtro (Conta)'!R311,1,0)</f>
        <v>0</v>
      </c>
      <c r="X311" s="45">
        <f>W311+Conciliação!A314</f>
        <v>307</v>
      </c>
      <c r="Y311" s="45">
        <v>307</v>
      </c>
      <c r="Z311" s="55" t="str">
        <f>IF(X311=Y311,"",Conciliação!C314)</f>
        <v/>
      </c>
      <c r="AA311" s="55">
        <f>IF(Z311="x","x",MAX($S$4:AA310)+1)</f>
        <v>315</v>
      </c>
      <c r="AB311" s="55">
        <v>307</v>
      </c>
      <c r="AC311" s="55" t="str">
        <f t="shared" si="28"/>
        <v/>
      </c>
      <c r="AD311" s="55" t="str">
        <f t="shared" si="29"/>
        <v/>
      </c>
    </row>
    <row r="312" spans="2:30" ht="15" customHeight="1" x14ac:dyDescent="0.2">
      <c r="B312" s="56" t="str">
        <f t="shared" si="24"/>
        <v/>
      </c>
      <c r="C312" s="57" t="str">
        <f>IFERROR(VLOOKUP(B312,Conciliação!C315:L1310,2,0),"")</f>
        <v/>
      </c>
      <c r="D312" s="52" t="str">
        <f t="shared" si="25"/>
        <v/>
      </c>
      <c r="E312" s="52" t="str">
        <f>IFERROR(VLOOKUP(B312,Conciliação!C315:L1310,4,0),"")</f>
        <v/>
      </c>
      <c r="F312" s="52" t="str">
        <f>IFERROR(VLOOKUP(B312,Conciliação!C315:L1310,5,0),"")</f>
        <v/>
      </c>
      <c r="G312" s="52" t="str">
        <f>IFERROR(VLOOKUP(B312,Conciliação!C315:L1310,6,0),"")</f>
        <v/>
      </c>
      <c r="H312" s="56" t="str">
        <f>IFERROR(VLOOKUP(B312,Conciliação!C315:L1310,7,0),"")</f>
        <v/>
      </c>
      <c r="I312" s="58" t="str">
        <f>IFERROR(VLOOKUP(B312,Conciliação!C315:L1310,8,0),"")</f>
        <v/>
      </c>
      <c r="J312" s="56" t="str">
        <f>IFERROR(VLOOKUP(B312,Conciliação!C315:L1310,9,0),"")</f>
        <v/>
      </c>
      <c r="K312" s="56" t="str">
        <f>IFERROR(VLOOKUP(B312,Conciliação!C315:L1310,10,0),"")</f>
        <v/>
      </c>
      <c r="R312" s="55" t="str">
        <f>IF(Conciliação!E315='Filtro (Conta)'!$C$2,$C$2,"x")</f>
        <v>x</v>
      </c>
      <c r="S312" s="55" t="str">
        <f>IF(R312="x","x",MAX($S$4:S311)+1)</f>
        <v>x</v>
      </c>
      <c r="T312" s="55">
        <v>308</v>
      </c>
      <c r="U312" s="55" t="str">
        <f t="shared" si="26"/>
        <v/>
      </c>
      <c r="V312" s="55" t="str">
        <f t="shared" si="27"/>
        <v/>
      </c>
      <c r="W312" s="45">
        <f>IF(Conciliação!E315='Filtro (Conta)'!R312,1,0)</f>
        <v>0</v>
      </c>
      <c r="X312" s="45">
        <f>W312+Conciliação!A315</f>
        <v>308</v>
      </c>
      <c r="Y312" s="45">
        <v>308</v>
      </c>
      <c r="Z312" s="55" t="str">
        <f>IF(X312=Y312,"",Conciliação!C315)</f>
        <v/>
      </c>
      <c r="AA312" s="55">
        <f>IF(Z312="x","x",MAX($S$4:AA311)+1)</f>
        <v>316</v>
      </c>
      <c r="AB312" s="55">
        <v>308</v>
      </c>
      <c r="AC312" s="55" t="str">
        <f t="shared" si="28"/>
        <v/>
      </c>
      <c r="AD312" s="55" t="str">
        <f t="shared" si="29"/>
        <v/>
      </c>
    </row>
    <row r="313" spans="2:30" ht="15" customHeight="1" x14ac:dyDescent="0.2">
      <c r="B313" s="56" t="str">
        <f t="shared" si="24"/>
        <v/>
      </c>
      <c r="C313" s="57" t="str">
        <f>IFERROR(VLOOKUP(B313,Conciliação!C316:L1311,2,0),"")</f>
        <v/>
      </c>
      <c r="D313" s="52" t="str">
        <f t="shared" si="25"/>
        <v/>
      </c>
      <c r="E313" s="52" t="str">
        <f>IFERROR(VLOOKUP(B313,Conciliação!C316:L1311,4,0),"")</f>
        <v/>
      </c>
      <c r="F313" s="52" t="str">
        <f>IFERROR(VLOOKUP(B313,Conciliação!C316:L1311,5,0),"")</f>
        <v/>
      </c>
      <c r="G313" s="52" t="str">
        <f>IFERROR(VLOOKUP(B313,Conciliação!C316:L1311,6,0),"")</f>
        <v/>
      </c>
      <c r="H313" s="56" t="str">
        <f>IFERROR(VLOOKUP(B313,Conciliação!C316:L1311,7,0),"")</f>
        <v/>
      </c>
      <c r="I313" s="58" t="str">
        <f>IFERROR(VLOOKUP(B313,Conciliação!C316:L1311,8,0),"")</f>
        <v/>
      </c>
      <c r="J313" s="56" t="str">
        <f>IFERROR(VLOOKUP(B313,Conciliação!C316:L1311,9,0),"")</f>
        <v/>
      </c>
      <c r="K313" s="56" t="str">
        <f>IFERROR(VLOOKUP(B313,Conciliação!C316:L1311,10,0),"")</f>
        <v/>
      </c>
      <c r="R313" s="55" t="str">
        <f>IF(Conciliação!E316='Filtro (Conta)'!$C$2,$C$2,"x")</f>
        <v>x</v>
      </c>
      <c r="S313" s="55" t="str">
        <f>IF(R313="x","x",MAX($S$4:S312)+1)</f>
        <v>x</v>
      </c>
      <c r="T313" s="55">
        <v>309</v>
      </c>
      <c r="U313" s="55" t="str">
        <f t="shared" si="26"/>
        <v/>
      </c>
      <c r="V313" s="55" t="str">
        <f t="shared" si="27"/>
        <v/>
      </c>
      <c r="W313" s="45">
        <f>IF(Conciliação!E316='Filtro (Conta)'!R313,1,0)</f>
        <v>0</v>
      </c>
      <c r="X313" s="45">
        <f>W313+Conciliação!A316</f>
        <v>309</v>
      </c>
      <c r="Y313" s="45">
        <v>309</v>
      </c>
      <c r="Z313" s="55" t="str">
        <f>IF(X313=Y313,"",Conciliação!C316)</f>
        <v/>
      </c>
      <c r="AA313" s="55">
        <f>IF(Z313="x","x",MAX($S$4:AA312)+1)</f>
        <v>317</v>
      </c>
      <c r="AB313" s="55">
        <v>309</v>
      </c>
      <c r="AC313" s="55" t="str">
        <f t="shared" si="28"/>
        <v/>
      </c>
      <c r="AD313" s="55" t="str">
        <f t="shared" si="29"/>
        <v/>
      </c>
    </row>
    <row r="314" spans="2:30" ht="15" customHeight="1" x14ac:dyDescent="0.2">
      <c r="B314" s="56" t="str">
        <f t="shared" si="24"/>
        <v/>
      </c>
      <c r="C314" s="57" t="str">
        <f>IFERROR(VLOOKUP(B314,Conciliação!C317:L1312,2,0),"")</f>
        <v/>
      </c>
      <c r="D314" s="52" t="str">
        <f t="shared" si="25"/>
        <v/>
      </c>
      <c r="E314" s="52" t="str">
        <f>IFERROR(VLOOKUP(B314,Conciliação!C317:L1312,4,0),"")</f>
        <v/>
      </c>
      <c r="F314" s="52" t="str">
        <f>IFERROR(VLOOKUP(B314,Conciliação!C317:L1312,5,0),"")</f>
        <v/>
      </c>
      <c r="G314" s="52" t="str">
        <f>IFERROR(VLOOKUP(B314,Conciliação!C317:L1312,6,0),"")</f>
        <v/>
      </c>
      <c r="H314" s="56" t="str">
        <f>IFERROR(VLOOKUP(B314,Conciliação!C317:L1312,7,0),"")</f>
        <v/>
      </c>
      <c r="I314" s="58" t="str">
        <f>IFERROR(VLOOKUP(B314,Conciliação!C317:L1312,8,0),"")</f>
        <v/>
      </c>
      <c r="J314" s="56" t="str">
        <f>IFERROR(VLOOKUP(B314,Conciliação!C317:L1312,9,0),"")</f>
        <v/>
      </c>
      <c r="K314" s="56" t="str">
        <f>IFERROR(VLOOKUP(B314,Conciliação!C317:L1312,10,0),"")</f>
        <v/>
      </c>
      <c r="R314" s="55" t="str">
        <f>IF(Conciliação!E317='Filtro (Conta)'!$C$2,$C$2,"x")</f>
        <v>x</v>
      </c>
      <c r="S314" s="55" t="str">
        <f>IF(R314="x","x",MAX($S$4:S313)+1)</f>
        <v>x</v>
      </c>
      <c r="T314" s="55">
        <v>310</v>
      </c>
      <c r="U314" s="55" t="str">
        <f t="shared" si="26"/>
        <v/>
      </c>
      <c r="V314" s="55" t="str">
        <f t="shared" si="27"/>
        <v/>
      </c>
      <c r="W314" s="45">
        <f>IF(Conciliação!E317='Filtro (Conta)'!R314,1,0)</f>
        <v>0</v>
      </c>
      <c r="X314" s="45">
        <f>W314+Conciliação!A317</f>
        <v>310</v>
      </c>
      <c r="Y314" s="45">
        <v>310</v>
      </c>
      <c r="Z314" s="55" t="str">
        <f>IF(X314=Y314,"",Conciliação!C317)</f>
        <v/>
      </c>
      <c r="AA314" s="55">
        <f>IF(Z314="x","x",MAX($S$4:AA313)+1)</f>
        <v>318</v>
      </c>
      <c r="AB314" s="55">
        <v>310</v>
      </c>
      <c r="AC314" s="55" t="str">
        <f t="shared" si="28"/>
        <v/>
      </c>
      <c r="AD314" s="55" t="str">
        <f t="shared" si="29"/>
        <v/>
      </c>
    </row>
    <row r="315" spans="2:30" ht="15" customHeight="1" x14ac:dyDescent="0.2">
      <c r="B315" s="56" t="str">
        <f t="shared" si="24"/>
        <v/>
      </c>
      <c r="C315" s="57" t="str">
        <f>IFERROR(VLOOKUP(B315,Conciliação!C318:L1313,2,0),"")</f>
        <v/>
      </c>
      <c r="D315" s="52" t="str">
        <f t="shared" si="25"/>
        <v/>
      </c>
      <c r="E315" s="52" t="str">
        <f>IFERROR(VLOOKUP(B315,Conciliação!C318:L1313,4,0),"")</f>
        <v/>
      </c>
      <c r="F315" s="52" t="str">
        <f>IFERROR(VLOOKUP(B315,Conciliação!C318:L1313,5,0),"")</f>
        <v/>
      </c>
      <c r="G315" s="52" t="str">
        <f>IFERROR(VLOOKUP(B315,Conciliação!C318:L1313,6,0),"")</f>
        <v/>
      </c>
      <c r="H315" s="56" t="str">
        <f>IFERROR(VLOOKUP(B315,Conciliação!C318:L1313,7,0),"")</f>
        <v/>
      </c>
      <c r="I315" s="58" t="str">
        <f>IFERROR(VLOOKUP(B315,Conciliação!C318:L1313,8,0),"")</f>
        <v/>
      </c>
      <c r="J315" s="56" t="str">
        <f>IFERROR(VLOOKUP(B315,Conciliação!C318:L1313,9,0),"")</f>
        <v/>
      </c>
      <c r="K315" s="56" t="str">
        <f>IFERROR(VLOOKUP(B315,Conciliação!C318:L1313,10,0),"")</f>
        <v/>
      </c>
      <c r="R315" s="55" t="str">
        <f>IF(Conciliação!E318='Filtro (Conta)'!$C$2,$C$2,"x")</f>
        <v>x</v>
      </c>
      <c r="S315" s="55" t="str">
        <f>IF(R315="x","x",MAX($S$4:S314)+1)</f>
        <v>x</v>
      </c>
      <c r="T315" s="55">
        <v>311</v>
      </c>
      <c r="U315" s="55" t="str">
        <f t="shared" si="26"/>
        <v/>
      </c>
      <c r="V315" s="55" t="str">
        <f t="shared" si="27"/>
        <v/>
      </c>
      <c r="W315" s="45">
        <f>IF(Conciliação!E318='Filtro (Conta)'!R315,1,0)</f>
        <v>0</v>
      </c>
      <c r="X315" s="45">
        <f>W315+Conciliação!A318</f>
        <v>311</v>
      </c>
      <c r="Y315" s="45">
        <v>311</v>
      </c>
      <c r="Z315" s="55" t="str">
        <f>IF(X315=Y315,"",Conciliação!C318)</f>
        <v/>
      </c>
      <c r="AA315" s="55">
        <f>IF(Z315="x","x",MAX($S$4:AA314)+1)</f>
        <v>319</v>
      </c>
      <c r="AB315" s="55">
        <v>311</v>
      </c>
      <c r="AC315" s="55" t="str">
        <f t="shared" si="28"/>
        <v/>
      </c>
      <c r="AD315" s="55" t="str">
        <f t="shared" si="29"/>
        <v/>
      </c>
    </row>
    <row r="316" spans="2:30" ht="15" customHeight="1" x14ac:dyDescent="0.2">
      <c r="B316" s="56" t="str">
        <f t="shared" si="24"/>
        <v/>
      </c>
      <c r="C316" s="57" t="str">
        <f>IFERROR(VLOOKUP(B316,Conciliação!C319:L1314,2,0),"")</f>
        <v/>
      </c>
      <c r="D316" s="52" t="str">
        <f t="shared" si="25"/>
        <v/>
      </c>
      <c r="E316" s="52" t="str">
        <f>IFERROR(VLOOKUP(B316,Conciliação!C319:L1314,4,0),"")</f>
        <v/>
      </c>
      <c r="F316" s="52" t="str">
        <f>IFERROR(VLOOKUP(B316,Conciliação!C319:L1314,5,0),"")</f>
        <v/>
      </c>
      <c r="G316" s="52" t="str">
        <f>IFERROR(VLOOKUP(B316,Conciliação!C319:L1314,6,0),"")</f>
        <v/>
      </c>
      <c r="H316" s="56" t="str">
        <f>IFERROR(VLOOKUP(B316,Conciliação!C319:L1314,7,0),"")</f>
        <v/>
      </c>
      <c r="I316" s="58" t="str">
        <f>IFERROR(VLOOKUP(B316,Conciliação!C319:L1314,8,0),"")</f>
        <v/>
      </c>
      <c r="J316" s="56" t="str">
        <f>IFERROR(VLOOKUP(B316,Conciliação!C319:L1314,9,0),"")</f>
        <v/>
      </c>
      <c r="K316" s="56" t="str">
        <f>IFERROR(VLOOKUP(B316,Conciliação!C319:L1314,10,0),"")</f>
        <v/>
      </c>
      <c r="R316" s="55" t="str">
        <f>IF(Conciliação!E319='Filtro (Conta)'!$C$2,$C$2,"x")</f>
        <v>x</v>
      </c>
      <c r="S316" s="55" t="str">
        <f>IF(R316="x","x",MAX($S$4:S315)+1)</f>
        <v>x</v>
      </c>
      <c r="T316" s="55">
        <v>312</v>
      </c>
      <c r="U316" s="55" t="str">
        <f t="shared" si="26"/>
        <v/>
      </c>
      <c r="V316" s="55" t="str">
        <f t="shared" si="27"/>
        <v/>
      </c>
      <c r="W316" s="45">
        <f>IF(Conciliação!E319='Filtro (Conta)'!R316,1,0)</f>
        <v>0</v>
      </c>
      <c r="X316" s="45">
        <f>W316+Conciliação!A319</f>
        <v>312</v>
      </c>
      <c r="Y316" s="45">
        <v>312</v>
      </c>
      <c r="Z316" s="55" t="str">
        <f>IF(X316=Y316,"",Conciliação!C319)</f>
        <v/>
      </c>
      <c r="AA316" s="55">
        <f>IF(Z316="x","x",MAX($S$4:AA315)+1)</f>
        <v>320</v>
      </c>
      <c r="AB316" s="55">
        <v>312</v>
      </c>
      <c r="AC316" s="55" t="str">
        <f t="shared" si="28"/>
        <v/>
      </c>
      <c r="AD316" s="55" t="str">
        <f t="shared" si="29"/>
        <v/>
      </c>
    </row>
    <row r="317" spans="2:30" ht="15" customHeight="1" x14ac:dyDescent="0.2">
      <c r="B317" s="56" t="str">
        <f t="shared" si="24"/>
        <v/>
      </c>
      <c r="C317" s="57" t="str">
        <f>IFERROR(VLOOKUP(B317,Conciliação!C320:L1315,2,0),"")</f>
        <v/>
      </c>
      <c r="D317" s="52" t="str">
        <f t="shared" si="25"/>
        <v/>
      </c>
      <c r="E317" s="52" t="str">
        <f>IFERROR(VLOOKUP(B317,Conciliação!C320:L1315,4,0),"")</f>
        <v/>
      </c>
      <c r="F317" s="52" t="str">
        <f>IFERROR(VLOOKUP(B317,Conciliação!C320:L1315,5,0),"")</f>
        <v/>
      </c>
      <c r="G317" s="52" t="str">
        <f>IFERROR(VLOOKUP(B317,Conciliação!C320:L1315,6,0),"")</f>
        <v/>
      </c>
      <c r="H317" s="56" t="str">
        <f>IFERROR(VLOOKUP(B317,Conciliação!C320:L1315,7,0),"")</f>
        <v/>
      </c>
      <c r="I317" s="58" t="str">
        <f>IFERROR(VLOOKUP(B317,Conciliação!C320:L1315,8,0),"")</f>
        <v/>
      </c>
      <c r="J317" s="56" t="str">
        <f>IFERROR(VLOOKUP(B317,Conciliação!C320:L1315,9,0),"")</f>
        <v/>
      </c>
      <c r="K317" s="56" t="str">
        <f>IFERROR(VLOOKUP(B317,Conciliação!C320:L1315,10,0),"")</f>
        <v/>
      </c>
      <c r="R317" s="55" t="str">
        <f>IF(Conciliação!E320='Filtro (Conta)'!$C$2,$C$2,"x")</f>
        <v>x</v>
      </c>
      <c r="S317" s="55" t="str">
        <f>IF(R317="x","x",MAX($S$4:S316)+1)</f>
        <v>x</v>
      </c>
      <c r="T317" s="55">
        <v>313</v>
      </c>
      <c r="U317" s="55" t="str">
        <f t="shared" si="26"/>
        <v/>
      </c>
      <c r="V317" s="55" t="str">
        <f t="shared" si="27"/>
        <v/>
      </c>
      <c r="W317" s="45">
        <f>IF(Conciliação!E320='Filtro (Conta)'!R317,1,0)</f>
        <v>0</v>
      </c>
      <c r="X317" s="45">
        <f>W317+Conciliação!A320</f>
        <v>313</v>
      </c>
      <c r="Y317" s="45">
        <v>313</v>
      </c>
      <c r="Z317" s="55" t="str">
        <f>IF(X317=Y317,"",Conciliação!C320)</f>
        <v/>
      </c>
      <c r="AA317" s="55">
        <f>IF(Z317="x","x",MAX($S$4:AA316)+1)</f>
        <v>321</v>
      </c>
      <c r="AB317" s="55">
        <v>313</v>
      </c>
      <c r="AC317" s="55" t="str">
        <f t="shared" si="28"/>
        <v/>
      </c>
      <c r="AD317" s="55" t="str">
        <f t="shared" si="29"/>
        <v/>
      </c>
    </row>
    <row r="318" spans="2:30" ht="15" customHeight="1" x14ac:dyDescent="0.2">
      <c r="B318" s="56" t="str">
        <f t="shared" si="24"/>
        <v/>
      </c>
      <c r="C318" s="57" t="str">
        <f>IFERROR(VLOOKUP(B318,Conciliação!C321:L1316,2,0),"")</f>
        <v/>
      </c>
      <c r="D318" s="52" t="str">
        <f t="shared" si="25"/>
        <v/>
      </c>
      <c r="E318" s="52" t="str">
        <f>IFERROR(VLOOKUP(B318,Conciliação!C321:L1316,4,0),"")</f>
        <v/>
      </c>
      <c r="F318" s="52" t="str">
        <f>IFERROR(VLOOKUP(B318,Conciliação!C321:L1316,5,0),"")</f>
        <v/>
      </c>
      <c r="G318" s="52" t="str">
        <f>IFERROR(VLOOKUP(B318,Conciliação!C321:L1316,6,0),"")</f>
        <v/>
      </c>
      <c r="H318" s="56" t="str">
        <f>IFERROR(VLOOKUP(B318,Conciliação!C321:L1316,7,0),"")</f>
        <v/>
      </c>
      <c r="I318" s="58" t="str">
        <f>IFERROR(VLOOKUP(B318,Conciliação!C321:L1316,8,0),"")</f>
        <v/>
      </c>
      <c r="J318" s="56" t="str">
        <f>IFERROR(VLOOKUP(B318,Conciliação!C321:L1316,9,0),"")</f>
        <v/>
      </c>
      <c r="K318" s="56" t="str">
        <f>IFERROR(VLOOKUP(B318,Conciliação!C321:L1316,10,0),"")</f>
        <v/>
      </c>
      <c r="R318" s="55" t="str">
        <f>IF(Conciliação!E321='Filtro (Conta)'!$C$2,$C$2,"x")</f>
        <v>x</v>
      </c>
      <c r="S318" s="55" t="str">
        <f>IF(R318="x","x",MAX($S$4:S317)+1)</f>
        <v>x</v>
      </c>
      <c r="T318" s="55">
        <v>314</v>
      </c>
      <c r="U318" s="55" t="str">
        <f t="shared" si="26"/>
        <v/>
      </c>
      <c r="V318" s="55" t="str">
        <f t="shared" si="27"/>
        <v/>
      </c>
      <c r="W318" s="45">
        <f>IF(Conciliação!E321='Filtro (Conta)'!R318,1,0)</f>
        <v>0</v>
      </c>
      <c r="X318" s="45">
        <f>W318+Conciliação!A321</f>
        <v>314</v>
      </c>
      <c r="Y318" s="45">
        <v>314</v>
      </c>
      <c r="Z318" s="55" t="str">
        <f>IF(X318=Y318,"",Conciliação!C321)</f>
        <v/>
      </c>
      <c r="AA318" s="55">
        <f>IF(Z318="x","x",MAX($S$4:AA317)+1)</f>
        <v>322</v>
      </c>
      <c r="AB318" s="55">
        <v>314</v>
      </c>
      <c r="AC318" s="55" t="str">
        <f t="shared" si="28"/>
        <v/>
      </c>
      <c r="AD318" s="55" t="str">
        <f t="shared" si="29"/>
        <v/>
      </c>
    </row>
    <row r="319" spans="2:30" ht="15" customHeight="1" x14ac:dyDescent="0.2">
      <c r="B319" s="56" t="str">
        <f t="shared" si="24"/>
        <v/>
      </c>
      <c r="C319" s="57" t="str">
        <f>IFERROR(VLOOKUP(B319,Conciliação!C322:L1317,2,0),"")</f>
        <v/>
      </c>
      <c r="D319" s="52" t="str">
        <f t="shared" si="25"/>
        <v/>
      </c>
      <c r="E319" s="52" t="str">
        <f>IFERROR(VLOOKUP(B319,Conciliação!C322:L1317,4,0),"")</f>
        <v/>
      </c>
      <c r="F319" s="52" t="str">
        <f>IFERROR(VLOOKUP(B319,Conciliação!C322:L1317,5,0),"")</f>
        <v/>
      </c>
      <c r="G319" s="52" t="str">
        <f>IFERROR(VLOOKUP(B319,Conciliação!C322:L1317,6,0),"")</f>
        <v/>
      </c>
      <c r="H319" s="56" t="str">
        <f>IFERROR(VLOOKUP(B319,Conciliação!C322:L1317,7,0),"")</f>
        <v/>
      </c>
      <c r="I319" s="58" t="str">
        <f>IFERROR(VLOOKUP(B319,Conciliação!C322:L1317,8,0),"")</f>
        <v/>
      </c>
      <c r="J319" s="56" t="str">
        <f>IFERROR(VLOOKUP(B319,Conciliação!C322:L1317,9,0),"")</f>
        <v/>
      </c>
      <c r="K319" s="56" t="str">
        <f>IFERROR(VLOOKUP(B319,Conciliação!C322:L1317,10,0),"")</f>
        <v/>
      </c>
      <c r="R319" s="55" t="str">
        <f>IF(Conciliação!E322='Filtro (Conta)'!$C$2,$C$2,"x")</f>
        <v>x</v>
      </c>
      <c r="S319" s="55" t="str">
        <f>IF(R319="x","x",MAX($S$4:S318)+1)</f>
        <v>x</v>
      </c>
      <c r="T319" s="55">
        <v>315</v>
      </c>
      <c r="U319" s="55" t="str">
        <f t="shared" si="26"/>
        <v/>
      </c>
      <c r="V319" s="55" t="str">
        <f t="shared" si="27"/>
        <v/>
      </c>
      <c r="W319" s="45">
        <f>IF(Conciliação!E322='Filtro (Conta)'!R319,1,0)</f>
        <v>0</v>
      </c>
      <c r="X319" s="45">
        <f>W319+Conciliação!A322</f>
        <v>315</v>
      </c>
      <c r="Y319" s="45">
        <v>315</v>
      </c>
      <c r="Z319" s="55" t="str">
        <f>IF(X319=Y319,"",Conciliação!C322)</f>
        <v/>
      </c>
      <c r="AA319" s="55">
        <f>IF(Z319="x","x",MAX($S$4:AA318)+1)</f>
        <v>323</v>
      </c>
      <c r="AB319" s="55">
        <v>315</v>
      </c>
      <c r="AC319" s="55" t="str">
        <f t="shared" si="28"/>
        <v/>
      </c>
      <c r="AD319" s="55" t="str">
        <f t="shared" si="29"/>
        <v/>
      </c>
    </row>
    <row r="320" spans="2:30" ht="15" customHeight="1" x14ac:dyDescent="0.2">
      <c r="B320" s="56" t="str">
        <f t="shared" si="24"/>
        <v/>
      </c>
      <c r="C320" s="57" t="str">
        <f>IFERROR(VLOOKUP(B320,Conciliação!C323:L1318,2,0),"")</f>
        <v/>
      </c>
      <c r="D320" s="52" t="str">
        <f t="shared" si="25"/>
        <v/>
      </c>
      <c r="E320" s="52" t="str">
        <f>IFERROR(VLOOKUP(B320,Conciliação!C323:L1318,4,0),"")</f>
        <v/>
      </c>
      <c r="F320" s="52" t="str">
        <f>IFERROR(VLOOKUP(B320,Conciliação!C323:L1318,5,0),"")</f>
        <v/>
      </c>
      <c r="G320" s="52" t="str">
        <f>IFERROR(VLOOKUP(B320,Conciliação!C323:L1318,6,0),"")</f>
        <v/>
      </c>
      <c r="H320" s="56" t="str">
        <f>IFERROR(VLOOKUP(B320,Conciliação!C323:L1318,7,0),"")</f>
        <v/>
      </c>
      <c r="I320" s="58" t="str">
        <f>IFERROR(VLOOKUP(B320,Conciliação!C323:L1318,8,0),"")</f>
        <v/>
      </c>
      <c r="J320" s="56" t="str">
        <f>IFERROR(VLOOKUP(B320,Conciliação!C323:L1318,9,0),"")</f>
        <v/>
      </c>
      <c r="K320" s="56" t="str">
        <f>IFERROR(VLOOKUP(B320,Conciliação!C323:L1318,10,0),"")</f>
        <v/>
      </c>
      <c r="R320" s="55" t="str">
        <f>IF(Conciliação!E323='Filtro (Conta)'!$C$2,$C$2,"x")</f>
        <v>x</v>
      </c>
      <c r="S320" s="55" t="str">
        <f>IF(R320="x","x",MAX($S$4:S319)+1)</f>
        <v>x</v>
      </c>
      <c r="T320" s="55">
        <v>316</v>
      </c>
      <c r="U320" s="55" t="str">
        <f t="shared" si="26"/>
        <v/>
      </c>
      <c r="V320" s="55" t="str">
        <f t="shared" si="27"/>
        <v/>
      </c>
      <c r="W320" s="45">
        <f>IF(Conciliação!E323='Filtro (Conta)'!R320,1,0)</f>
        <v>0</v>
      </c>
      <c r="X320" s="45">
        <f>W320+Conciliação!A323</f>
        <v>316</v>
      </c>
      <c r="Y320" s="45">
        <v>316</v>
      </c>
      <c r="Z320" s="55" t="str">
        <f>IF(X320=Y320,"",Conciliação!C323)</f>
        <v/>
      </c>
      <c r="AA320" s="55">
        <f>IF(Z320="x","x",MAX($S$4:AA319)+1)</f>
        <v>324</v>
      </c>
      <c r="AB320" s="55">
        <v>316</v>
      </c>
      <c r="AC320" s="55" t="str">
        <f t="shared" si="28"/>
        <v/>
      </c>
      <c r="AD320" s="55" t="str">
        <f t="shared" si="29"/>
        <v/>
      </c>
    </row>
    <row r="321" spans="2:30" ht="15" customHeight="1" x14ac:dyDescent="0.2">
      <c r="B321" s="56" t="str">
        <f t="shared" si="24"/>
        <v/>
      </c>
      <c r="C321" s="57" t="str">
        <f>IFERROR(VLOOKUP(B321,Conciliação!C324:L1319,2,0),"")</f>
        <v/>
      </c>
      <c r="D321" s="52" t="str">
        <f t="shared" si="25"/>
        <v/>
      </c>
      <c r="E321" s="52" t="str">
        <f>IFERROR(VLOOKUP(B321,Conciliação!C324:L1319,4,0),"")</f>
        <v/>
      </c>
      <c r="F321" s="52" t="str">
        <f>IFERROR(VLOOKUP(B321,Conciliação!C324:L1319,5,0),"")</f>
        <v/>
      </c>
      <c r="G321" s="52" t="str">
        <f>IFERROR(VLOOKUP(B321,Conciliação!C324:L1319,6,0),"")</f>
        <v/>
      </c>
      <c r="H321" s="56" t="str">
        <f>IFERROR(VLOOKUP(B321,Conciliação!C324:L1319,7,0),"")</f>
        <v/>
      </c>
      <c r="I321" s="58" t="str">
        <f>IFERROR(VLOOKUP(B321,Conciliação!C324:L1319,8,0),"")</f>
        <v/>
      </c>
      <c r="J321" s="56" t="str">
        <f>IFERROR(VLOOKUP(B321,Conciliação!C324:L1319,9,0),"")</f>
        <v/>
      </c>
      <c r="K321" s="56" t="str">
        <f>IFERROR(VLOOKUP(B321,Conciliação!C324:L1319,10,0),"")</f>
        <v/>
      </c>
      <c r="R321" s="55" t="str">
        <f>IF(Conciliação!E324='Filtro (Conta)'!$C$2,$C$2,"x")</f>
        <v>x</v>
      </c>
      <c r="S321" s="55" t="str">
        <f>IF(R321="x","x",MAX($S$4:S320)+1)</f>
        <v>x</v>
      </c>
      <c r="T321" s="55">
        <v>317</v>
      </c>
      <c r="U321" s="55" t="str">
        <f t="shared" si="26"/>
        <v/>
      </c>
      <c r="V321" s="55" t="str">
        <f t="shared" si="27"/>
        <v/>
      </c>
      <c r="W321" s="45">
        <f>IF(Conciliação!E324='Filtro (Conta)'!R321,1,0)</f>
        <v>0</v>
      </c>
      <c r="X321" s="45">
        <f>W321+Conciliação!A324</f>
        <v>317</v>
      </c>
      <c r="Y321" s="45">
        <v>317</v>
      </c>
      <c r="Z321" s="55" t="str">
        <f>IF(X321=Y321,"",Conciliação!C324)</f>
        <v/>
      </c>
      <c r="AA321" s="55">
        <f>IF(Z321="x","x",MAX($S$4:AA320)+1)</f>
        <v>325</v>
      </c>
      <c r="AB321" s="55">
        <v>317</v>
      </c>
      <c r="AC321" s="55" t="str">
        <f t="shared" si="28"/>
        <v/>
      </c>
      <c r="AD321" s="55" t="str">
        <f t="shared" si="29"/>
        <v/>
      </c>
    </row>
    <row r="322" spans="2:30" ht="15" customHeight="1" x14ac:dyDescent="0.2">
      <c r="B322" s="56" t="str">
        <f t="shared" si="24"/>
        <v/>
      </c>
      <c r="C322" s="57" t="str">
        <f>IFERROR(VLOOKUP(B322,Conciliação!C325:L1320,2,0),"")</f>
        <v/>
      </c>
      <c r="D322" s="52" t="str">
        <f t="shared" si="25"/>
        <v/>
      </c>
      <c r="E322" s="52" t="str">
        <f>IFERROR(VLOOKUP(B322,Conciliação!C325:L1320,4,0),"")</f>
        <v/>
      </c>
      <c r="F322" s="52" t="str">
        <f>IFERROR(VLOOKUP(B322,Conciliação!C325:L1320,5,0),"")</f>
        <v/>
      </c>
      <c r="G322" s="52" t="str">
        <f>IFERROR(VLOOKUP(B322,Conciliação!C325:L1320,6,0),"")</f>
        <v/>
      </c>
      <c r="H322" s="56" t="str">
        <f>IFERROR(VLOOKUP(B322,Conciliação!C325:L1320,7,0),"")</f>
        <v/>
      </c>
      <c r="I322" s="58" t="str">
        <f>IFERROR(VLOOKUP(B322,Conciliação!C325:L1320,8,0),"")</f>
        <v/>
      </c>
      <c r="J322" s="56" t="str">
        <f>IFERROR(VLOOKUP(B322,Conciliação!C325:L1320,9,0),"")</f>
        <v/>
      </c>
      <c r="K322" s="56" t="str">
        <f>IFERROR(VLOOKUP(B322,Conciliação!C325:L1320,10,0),"")</f>
        <v/>
      </c>
      <c r="R322" s="55" t="str">
        <f>IF(Conciliação!E325='Filtro (Conta)'!$C$2,$C$2,"x")</f>
        <v>x</v>
      </c>
      <c r="S322" s="55" t="str">
        <f>IF(R322="x","x",MAX($S$4:S321)+1)</f>
        <v>x</v>
      </c>
      <c r="T322" s="55">
        <v>318</v>
      </c>
      <c r="U322" s="55" t="str">
        <f t="shared" si="26"/>
        <v/>
      </c>
      <c r="V322" s="55" t="str">
        <f t="shared" si="27"/>
        <v/>
      </c>
      <c r="W322" s="45">
        <f>IF(Conciliação!E325='Filtro (Conta)'!R322,1,0)</f>
        <v>0</v>
      </c>
      <c r="X322" s="45">
        <f>W322+Conciliação!A325</f>
        <v>318</v>
      </c>
      <c r="Y322" s="45">
        <v>318</v>
      </c>
      <c r="Z322" s="55" t="str">
        <f>IF(X322=Y322,"",Conciliação!C325)</f>
        <v/>
      </c>
      <c r="AA322" s="55">
        <f>IF(Z322="x","x",MAX($S$4:AA321)+1)</f>
        <v>326</v>
      </c>
      <c r="AB322" s="55">
        <v>318</v>
      </c>
      <c r="AC322" s="55" t="str">
        <f t="shared" si="28"/>
        <v/>
      </c>
      <c r="AD322" s="55" t="str">
        <f t="shared" si="29"/>
        <v/>
      </c>
    </row>
    <row r="323" spans="2:30" ht="15" customHeight="1" x14ac:dyDescent="0.2">
      <c r="B323" s="56" t="str">
        <f t="shared" si="24"/>
        <v/>
      </c>
      <c r="C323" s="57" t="str">
        <f>IFERROR(VLOOKUP(B323,Conciliação!C326:L1321,2,0),"")</f>
        <v/>
      </c>
      <c r="D323" s="52" t="str">
        <f t="shared" si="25"/>
        <v/>
      </c>
      <c r="E323" s="52" t="str">
        <f>IFERROR(VLOOKUP(B323,Conciliação!C326:L1321,4,0),"")</f>
        <v/>
      </c>
      <c r="F323" s="52" t="str">
        <f>IFERROR(VLOOKUP(B323,Conciliação!C326:L1321,5,0),"")</f>
        <v/>
      </c>
      <c r="G323" s="52" t="str">
        <f>IFERROR(VLOOKUP(B323,Conciliação!C326:L1321,6,0),"")</f>
        <v/>
      </c>
      <c r="H323" s="56" t="str">
        <f>IFERROR(VLOOKUP(B323,Conciliação!C326:L1321,7,0),"")</f>
        <v/>
      </c>
      <c r="I323" s="58" t="str">
        <f>IFERROR(VLOOKUP(B323,Conciliação!C326:L1321,8,0),"")</f>
        <v/>
      </c>
      <c r="J323" s="56" t="str">
        <f>IFERROR(VLOOKUP(B323,Conciliação!C326:L1321,9,0),"")</f>
        <v/>
      </c>
      <c r="K323" s="56" t="str">
        <f>IFERROR(VLOOKUP(B323,Conciliação!C326:L1321,10,0),"")</f>
        <v/>
      </c>
      <c r="R323" s="55" t="str">
        <f>IF(Conciliação!E326='Filtro (Conta)'!$C$2,$C$2,"x")</f>
        <v>x</v>
      </c>
      <c r="S323" s="55" t="str">
        <f>IF(R323="x","x",MAX($S$4:S322)+1)</f>
        <v>x</v>
      </c>
      <c r="T323" s="55">
        <v>319</v>
      </c>
      <c r="U323" s="55" t="str">
        <f t="shared" si="26"/>
        <v/>
      </c>
      <c r="V323" s="55" t="str">
        <f t="shared" si="27"/>
        <v/>
      </c>
      <c r="W323" s="45">
        <f>IF(Conciliação!E326='Filtro (Conta)'!R323,1,0)</f>
        <v>0</v>
      </c>
      <c r="X323" s="45">
        <f>W323+Conciliação!A326</f>
        <v>319</v>
      </c>
      <c r="Y323" s="45">
        <v>319</v>
      </c>
      <c r="Z323" s="55" t="str">
        <f>IF(X323=Y323,"",Conciliação!C326)</f>
        <v/>
      </c>
      <c r="AA323" s="55">
        <f>IF(Z323="x","x",MAX($S$4:AA322)+1)</f>
        <v>327</v>
      </c>
      <c r="AB323" s="55">
        <v>319</v>
      </c>
      <c r="AC323" s="55" t="str">
        <f t="shared" si="28"/>
        <v/>
      </c>
      <c r="AD323" s="55" t="str">
        <f t="shared" si="29"/>
        <v/>
      </c>
    </row>
    <row r="324" spans="2:30" ht="15" customHeight="1" x14ac:dyDescent="0.2">
      <c r="B324" s="56" t="str">
        <f t="shared" si="24"/>
        <v/>
      </c>
      <c r="C324" s="57" t="str">
        <f>IFERROR(VLOOKUP(B324,Conciliação!C327:L1322,2,0),"")</f>
        <v/>
      </c>
      <c r="D324" s="52" t="str">
        <f t="shared" si="25"/>
        <v/>
      </c>
      <c r="E324" s="52" t="str">
        <f>IFERROR(VLOOKUP(B324,Conciliação!C327:L1322,4,0),"")</f>
        <v/>
      </c>
      <c r="F324" s="52" t="str">
        <f>IFERROR(VLOOKUP(B324,Conciliação!C327:L1322,5,0),"")</f>
        <v/>
      </c>
      <c r="G324" s="52" t="str">
        <f>IFERROR(VLOOKUP(B324,Conciliação!C327:L1322,6,0),"")</f>
        <v/>
      </c>
      <c r="H324" s="56" t="str">
        <f>IFERROR(VLOOKUP(B324,Conciliação!C327:L1322,7,0),"")</f>
        <v/>
      </c>
      <c r="I324" s="58" t="str">
        <f>IFERROR(VLOOKUP(B324,Conciliação!C327:L1322,8,0),"")</f>
        <v/>
      </c>
      <c r="J324" s="56" t="str">
        <f>IFERROR(VLOOKUP(B324,Conciliação!C327:L1322,9,0),"")</f>
        <v/>
      </c>
      <c r="K324" s="56" t="str">
        <f>IFERROR(VLOOKUP(B324,Conciliação!C327:L1322,10,0),"")</f>
        <v/>
      </c>
      <c r="R324" s="55" t="str">
        <f>IF(Conciliação!E327='Filtro (Conta)'!$C$2,$C$2,"x")</f>
        <v>x</v>
      </c>
      <c r="S324" s="55" t="str">
        <f>IF(R324="x","x",MAX($S$4:S323)+1)</f>
        <v>x</v>
      </c>
      <c r="T324" s="55">
        <v>320</v>
      </c>
      <c r="U324" s="55" t="str">
        <f t="shared" si="26"/>
        <v/>
      </c>
      <c r="V324" s="55" t="str">
        <f t="shared" si="27"/>
        <v/>
      </c>
      <c r="W324" s="45">
        <f>IF(Conciliação!E327='Filtro (Conta)'!R324,1,0)</f>
        <v>0</v>
      </c>
      <c r="X324" s="45">
        <f>W324+Conciliação!A327</f>
        <v>320</v>
      </c>
      <c r="Y324" s="45">
        <v>320</v>
      </c>
      <c r="Z324" s="55" t="str">
        <f>IF(X324=Y324,"",Conciliação!C327)</f>
        <v/>
      </c>
      <c r="AA324" s="55">
        <f>IF(Z324="x","x",MAX($S$4:AA323)+1)</f>
        <v>328</v>
      </c>
      <c r="AB324" s="55">
        <v>320</v>
      </c>
      <c r="AC324" s="55" t="str">
        <f t="shared" si="28"/>
        <v/>
      </c>
      <c r="AD324" s="55" t="str">
        <f t="shared" si="29"/>
        <v/>
      </c>
    </row>
    <row r="325" spans="2:30" ht="15" customHeight="1" x14ac:dyDescent="0.2">
      <c r="B325" s="56" t="str">
        <f t="shared" ref="B325:B388" si="30">(AD325)</f>
        <v/>
      </c>
      <c r="C325" s="57" t="str">
        <f>IFERROR(VLOOKUP(B325,Conciliação!C328:L1323,2,0),"")</f>
        <v/>
      </c>
      <c r="D325" s="52" t="str">
        <f t="shared" ref="D325:D388" si="31">(V325)</f>
        <v/>
      </c>
      <c r="E325" s="52" t="str">
        <f>IFERROR(VLOOKUP(B325,Conciliação!C328:L1323,4,0),"")</f>
        <v/>
      </c>
      <c r="F325" s="52" t="str">
        <f>IFERROR(VLOOKUP(B325,Conciliação!C328:L1323,5,0),"")</f>
        <v/>
      </c>
      <c r="G325" s="52" t="str">
        <f>IFERROR(VLOOKUP(B325,Conciliação!C328:L1323,6,0),"")</f>
        <v/>
      </c>
      <c r="H325" s="56" t="str">
        <f>IFERROR(VLOOKUP(B325,Conciliação!C328:L1323,7,0),"")</f>
        <v/>
      </c>
      <c r="I325" s="58" t="str">
        <f>IFERROR(VLOOKUP(B325,Conciliação!C328:L1323,8,0),"")</f>
        <v/>
      </c>
      <c r="J325" s="56" t="str">
        <f>IFERROR(VLOOKUP(B325,Conciliação!C328:L1323,9,0),"")</f>
        <v/>
      </c>
      <c r="K325" s="56" t="str">
        <f>IFERROR(VLOOKUP(B325,Conciliação!C328:L1323,10,0),"")</f>
        <v/>
      </c>
      <c r="R325" s="55" t="str">
        <f>IF(Conciliação!E328='Filtro (Conta)'!$C$2,$C$2,"x")</f>
        <v>x</v>
      </c>
      <c r="S325" s="55" t="str">
        <f>IF(R325="x","x",MAX($S$4:S324)+1)</f>
        <v>x</v>
      </c>
      <c r="T325" s="55">
        <v>321</v>
      </c>
      <c r="U325" s="55" t="str">
        <f t="shared" ref="U325:U388" si="32">IFERROR(MATCH(T325,$S$5:$S$1001,0),"")</f>
        <v/>
      </c>
      <c r="V325" s="55" t="str">
        <f t="shared" ref="V325:V388" si="33">IFERROR(INDEX(R$5:R$1048576,U325),"")</f>
        <v/>
      </c>
      <c r="W325" s="45">
        <f>IF(Conciliação!E328='Filtro (Conta)'!R325,1,0)</f>
        <v>0</v>
      </c>
      <c r="X325" s="45">
        <f>W325+Conciliação!A328</f>
        <v>321</v>
      </c>
      <c r="Y325" s="45">
        <v>321</v>
      </c>
      <c r="Z325" s="55" t="str">
        <f>IF(X325=Y325,"",Conciliação!C328)</f>
        <v/>
      </c>
      <c r="AA325" s="55">
        <f>IF(Z325="x","x",MAX($S$4:AA324)+1)</f>
        <v>329</v>
      </c>
      <c r="AB325" s="55">
        <v>321</v>
      </c>
      <c r="AC325" s="55" t="str">
        <f t="shared" ref="AC325:AC388" si="34">IFERROR(MATCH(AB325,$S$5:$S$1001,0),"")</f>
        <v/>
      </c>
      <c r="AD325" s="55" t="str">
        <f t="shared" ref="AD325:AD388" si="35">IFERROR(INDEX(Z$5:Z$1048576,AC325),"")</f>
        <v/>
      </c>
    </row>
    <row r="326" spans="2:30" ht="15" customHeight="1" x14ac:dyDescent="0.2">
      <c r="B326" s="56" t="str">
        <f t="shared" si="30"/>
        <v/>
      </c>
      <c r="C326" s="57" t="str">
        <f>IFERROR(VLOOKUP(B326,Conciliação!C329:L1324,2,0),"")</f>
        <v/>
      </c>
      <c r="D326" s="52" t="str">
        <f t="shared" si="31"/>
        <v/>
      </c>
      <c r="E326" s="52" t="str">
        <f>IFERROR(VLOOKUP(B326,Conciliação!C329:L1324,4,0),"")</f>
        <v/>
      </c>
      <c r="F326" s="52" t="str">
        <f>IFERROR(VLOOKUP(B326,Conciliação!C329:L1324,5,0),"")</f>
        <v/>
      </c>
      <c r="G326" s="52" t="str">
        <f>IFERROR(VLOOKUP(B326,Conciliação!C329:L1324,6,0),"")</f>
        <v/>
      </c>
      <c r="H326" s="56" t="str">
        <f>IFERROR(VLOOKUP(B326,Conciliação!C329:L1324,7,0),"")</f>
        <v/>
      </c>
      <c r="I326" s="58" t="str">
        <f>IFERROR(VLOOKUP(B326,Conciliação!C329:L1324,8,0),"")</f>
        <v/>
      </c>
      <c r="J326" s="56" t="str">
        <f>IFERROR(VLOOKUP(B326,Conciliação!C329:L1324,9,0),"")</f>
        <v/>
      </c>
      <c r="K326" s="56" t="str">
        <f>IFERROR(VLOOKUP(B326,Conciliação!C329:L1324,10,0),"")</f>
        <v/>
      </c>
      <c r="R326" s="55" t="str">
        <f>IF(Conciliação!E329='Filtro (Conta)'!$C$2,$C$2,"x")</f>
        <v>x</v>
      </c>
      <c r="S326" s="55" t="str">
        <f>IF(R326="x","x",MAX($S$4:S325)+1)</f>
        <v>x</v>
      </c>
      <c r="T326" s="55">
        <v>322</v>
      </c>
      <c r="U326" s="55" t="str">
        <f t="shared" si="32"/>
        <v/>
      </c>
      <c r="V326" s="55" t="str">
        <f t="shared" si="33"/>
        <v/>
      </c>
      <c r="W326" s="45">
        <f>IF(Conciliação!E329='Filtro (Conta)'!R326,1,0)</f>
        <v>0</v>
      </c>
      <c r="X326" s="45">
        <f>W326+Conciliação!A329</f>
        <v>322</v>
      </c>
      <c r="Y326" s="45">
        <v>322</v>
      </c>
      <c r="Z326" s="55" t="str">
        <f>IF(X326=Y326,"",Conciliação!C329)</f>
        <v/>
      </c>
      <c r="AA326" s="55">
        <f>IF(Z326="x","x",MAX($S$4:AA325)+1)</f>
        <v>330</v>
      </c>
      <c r="AB326" s="55">
        <v>322</v>
      </c>
      <c r="AC326" s="55" t="str">
        <f t="shared" si="34"/>
        <v/>
      </c>
      <c r="AD326" s="55" t="str">
        <f t="shared" si="35"/>
        <v/>
      </c>
    </row>
    <row r="327" spans="2:30" ht="15" customHeight="1" x14ac:dyDescent="0.2">
      <c r="B327" s="56" t="str">
        <f t="shared" si="30"/>
        <v/>
      </c>
      <c r="C327" s="57" t="str">
        <f>IFERROR(VLOOKUP(B327,Conciliação!C330:L1325,2,0),"")</f>
        <v/>
      </c>
      <c r="D327" s="52" t="str">
        <f t="shared" si="31"/>
        <v/>
      </c>
      <c r="E327" s="52" t="str">
        <f>IFERROR(VLOOKUP(B327,Conciliação!C330:L1325,4,0),"")</f>
        <v/>
      </c>
      <c r="F327" s="52" t="str">
        <f>IFERROR(VLOOKUP(B327,Conciliação!C330:L1325,5,0),"")</f>
        <v/>
      </c>
      <c r="G327" s="52" t="str">
        <f>IFERROR(VLOOKUP(B327,Conciliação!C330:L1325,6,0),"")</f>
        <v/>
      </c>
      <c r="H327" s="56" t="str">
        <f>IFERROR(VLOOKUP(B327,Conciliação!C330:L1325,7,0),"")</f>
        <v/>
      </c>
      <c r="I327" s="58" t="str">
        <f>IFERROR(VLOOKUP(B327,Conciliação!C330:L1325,8,0),"")</f>
        <v/>
      </c>
      <c r="J327" s="56" t="str">
        <f>IFERROR(VLOOKUP(B327,Conciliação!C330:L1325,9,0),"")</f>
        <v/>
      </c>
      <c r="K327" s="56" t="str">
        <f>IFERROR(VLOOKUP(B327,Conciliação!C330:L1325,10,0),"")</f>
        <v/>
      </c>
      <c r="R327" s="55" t="str">
        <f>IF(Conciliação!E330='Filtro (Conta)'!$C$2,$C$2,"x")</f>
        <v>x</v>
      </c>
      <c r="S327" s="55" t="str">
        <f>IF(R327="x","x",MAX($S$4:S326)+1)</f>
        <v>x</v>
      </c>
      <c r="T327" s="55">
        <v>323</v>
      </c>
      <c r="U327" s="55" t="str">
        <f t="shared" si="32"/>
        <v/>
      </c>
      <c r="V327" s="55" t="str">
        <f t="shared" si="33"/>
        <v/>
      </c>
      <c r="W327" s="45">
        <f>IF(Conciliação!E330='Filtro (Conta)'!R327,1,0)</f>
        <v>0</v>
      </c>
      <c r="X327" s="45">
        <f>W327+Conciliação!A330</f>
        <v>323</v>
      </c>
      <c r="Y327" s="45">
        <v>323</v>
      </c>
      <c r="Z327" s="55" t="str">
        <f>IF(X327=Y327,"",Conciliação!C330)</f>
        <v/>
      </c>
      <c r="AA327" s="55">
        <f>IF(Z327="x","x",MAX($S$4:AA326)+1)</f>
        <v>331</v>
      </c>
      <c r="AB327" s="55">
        <v>323</v>
      </c>
      <c r="AC327" s="55" t="str">
        <f t="shared" si="34"/>
        <v/>
      </c>
      <c r="AD327" s="55" t="str">
        <f t="shared" si="35"/>
        <v/>
      </c>
    </row>
    <row r="328" spans="2:30" ht="15" customHeight="1" x14ac:dyDescent="0.2">
      <c r="B328" s="56" t="str">
        <f t="shared" si="30"/>
        <v/>
      </c>
      <c r="C328" s="57" t="str">
        <f>IFERROR(VLOOKUP(B328,Conciliação!C331:L1326,2,0),"")</f>
        <v/>
      </c>
      <c r="D328" s="52" t="str">
        <f t="shared" si="31"/>
        <v/>
      </c>
      <c r="E328" s="52" t="str">
        <f>IFERROR(VLOOKUP(B328,Conciliação!C331:L1326,4,0),"")</f>
        <v/>
      </c>
      <c r="F328" s="52" t="str">
        <f>IFERROR(VLOOKUP(B328,Conciliação!C331:L1326,5,0),"")</f>
        <v/>
      </c>
      <c r="G328" s="52" t="str">
        <f>IFERROR(VLOOKUP(B328,Conciliação!C331:L1326,6,0),"")</f>
        <v/>
      </c>
      <c r="H328" s="56" t="str">
        <f>IFERROR(VLOOKUP(B328,Conciliação!C331:L1326,7,0),"")</f>
        <v/>
      </c>
      <c r="I328" s="58" t="str">
        <f>IFERROR(VLOOKUP(B328,Conciliação!C331:L1326,8,0),"")</f>
        <v/>
      </c>
      <c r="J328" s="56" t="str">
        <f>IFERROR(VLOOKUP(B328,Conciliação!C331:L1326,9,0),"")</f>
        <v/>
      </c>
      <c r="K328" s="56" t="str">
        <f>IFERROR(VLOOKUP(B328,Conciliação!C331:L1326,10,0),"")</f>
        <v/>
      </c>
      <c r="R328" s="55" t="str">
        <f>IF(Conciliação!E331='Filtro (Conta)'!$C$2,$C$2,"x")</f>
        <v>x</v>
      </c>
      <c r="S328" s="55" t="str">
        <f>IF(R328="x","x",MAX($S$4:S327)+1)</f>
        <v>x</v>
      </c>
      <c r="T328" s="55">
        <v>324</v>
      </c>
      <c r="U328" s="55" t="str">
        <f t="shared" si="32"/>
        <v/>
      </c>
      <c r="V328" s="55" t="str">
        <f t="shared" si="33"/>
        <v/>
      </c>
      <c r="W328" s="45">
        <f>IF(Conciliação!E331='Filtro (Conta)'!R328,1,0)</f>
        <v>0</v>
      </c>
      <c r="X328" s="45">
        <f>W328+Conciliação!A331</f>
        <v>324</v>
      </c>
      <c r="Y328" s="45">
        <v>324</v>
      </c>
      <c r="Z328" s="55" t="str">
        <f>IF(X328=Y328,"",Conciliação!C331)</f>
        <v/>
      </c>
      <c r="AA328" s="55">
        <f>IF(Z328="x","x",MAX($S$4:AA327)+1)</f>
        <v>332</v>
      </c>
      <c r="AB328" s="55">
        <v>324</v>
      </c>
      <c r="AC328" s="55" t="str">
        <f t="shared" si="34"/>
        <v/>
      </c>
      <c r="AD328" s="55" t="str">
        <f t="shared" si="35"/>
        <v/>
      </c>
    </row>
    <row r="329" spans="2:30" ht="15" customHeight="1" x14ac:dyDescent="0.2">
      <c r="B329" s="56" t="str">
        <f t="shared" si="30"/>
        <v/>
      </c>
      <c r="C329" s="57" t="str">
        <f>IFERROR(VLOOKUP(B329,Conciliação!C332:L1327,2,0),"")</f>
        <v/>
      </c>
      <c r="D329" s="52" t="str">
        <f t="shared" si="31"/>
        <v/>
      </c>
      <c r="E329" s="52" t="str">
        <f>IFERROR(VLOOKUP(B329,Conciliação!C332:L1327,4,0),"")</f>
        <v/>
      </c>
      <c r="F329" s="52" t="str">
        <f>IFERROR(VLOOKUP(B329,Conciliação!C332:L1327,5,0),"")</f>
        <v/>
      </c>
      <c r="G329" s="52" t="str">
        <f>IFERROR(VLOOKUP(B329,Conciliação!C332:L1327,6,0),"")</f>
        <v/>
      </c>
      <c r="H329" s="56" t="str">
        <f>IFERROR(VLOOKUP(B329,Conciliação!C332:L1327,7,0),"")</f>
        <v/>
      </c>
      <c r="I329" s="58" t="str">
        <f>IFERROR(VLOOKUP(B329,Conciliação!C332:L1327,8,0),"")</f>
        <v/>
      </c>
      <c r="J329" s="56" t="str">
        <f>IFERROR(VLOOKUP(B329,Conciliação!C332:L1327,9,0),"")</f>
        <v/>
      </c>
      <c r="K329" s="56" t="str">
        <f>IFERROR(VLOOKUP(B329,Conciliação!C332:L1327,10,0),"")</f>
        <v/>
      </c>
      <c r="R329" s="55" t="str">
        <f>IF(Conciliação!E332='Filtro (Conta)'!$C$2,$C$2,"x")</f>
        <v>x</v>
      </c>
      <c r="S329" s="55" t="str">
        <f>IF(R329="x","x",MAX($S$4:S328)+1)</f>
        <v>x</v>
      </c>
      <c r="T329" s="55">
        <v>325</v>
      </c>
      <c r="U329" s="55" t="str">
        <f t="shared" si="32"/>
        <v/>
      </c>
      <c r="V329" s="55" t="str">
        <f t="shared" si="33"/>
        <v/>
      </c>
      <c r="W329" s="45">
        <f>IF(Conciliação!E332='Filtro (Conta)'!R329,1,0)</f>
        <v>0</v>
      </c>
      <c r="X329" s="45">
        <f>W329+Conciliação!A332</f>
        <v>325</v>
      </c>
      <c r="Y329" s="45">
        <v>325</v>
      </c>
      <c r="Z329" s="55" t="str">
        <f>IF(X329=Y329,"",Conciliação!C332)</f>
        <v/>
      </c>
      <c r="AA329" s="55">
        <f>IF(Z329="x","x",MAX($S$4:AA328)+1)</f>
        <v>333</v>
      </c>
      <c r="AB329" s="55">
        <v>325</v>
      </c>
      <c r="AC329" s="55" t="str">
        <f t="shared" si="34"/>
        <v/>
      </c>
      <c r="AD329" s="55" t="str">
        <f t="shared" si="35"/>
        <v/>
      </c>
    </row>
    <row r="330" spans="2:30" ht="15" customHeight="1" x14ac:dyDescent="0.2">
      <c r="B330" s="56" t="str">
        <f t="shared" si="30"/>
        <v/>
      </c>
      <c r="C330" s="57" t="str">
        <f>IFERROR(VLOOKUP(B330,Conciliação!C333:L1328,2,0),"")</f>
        <v/>
      </c>
      <c r="D330" s="52" t="str">
        <f t="shared" si="31"/>
        <v/>
      </c>
      <c r="E330" s="52" t="str">
        <f>IFERROR(VLOOKUP(B330,Conciliação!C333:L1328,4,0),"")</f>
        <v/>
      </c>
      <c r="F330" s="52" t="str">
        <f>IFERROR(VLOOKUP(B330,Conciliação!C333:L1328,5,0),"")</f>
        <v/>
      </c>
      <c r="G330" s="52" t="str">
        <f>IFERROR(VLOOKUP(B330,Conciliação!C333:L1328,6,0),"")</f>
        <v/>
      </c>
      <c r="H330" s="56" t="str">
        <f>IFERROR(VLOOKUP(B330,Conciliação!C333:L1328,7,0),"")</f>
        <v/>
      </c>
      <c r="I330" s="58" t="str">
        <f>IFERROR(VLOOKUP(B330,Conciliação!C333:L1328,8,0),"")</f>
        <v/>
      </c>
      <c r="J330" s="56" t="str">
        <f>IFERROR(VLOOKUP(B330,Conciliação!C333:L1328,9,0),"")</f>
        <v/>
      </c>
      <c r="K330" s="56" t="str">
        <f>IFERROR(VLOOKUP(B330,Conciliação!C333:L1328,10,0),"")</f>
        <v/>
      </c>
      <c r="R330" s="55" t="str">
        <f>IF(Conciliação!E333='Filtro (Conta)'!$C$2,$C$2,"x")</f>
        <v>x</v>
      </c>
      <c r="S330" s="55" t="str">
        <f>IF(R330="x","x",MAX($S$4:S329)+1)</f>
        <v>x</v>
      </c>
      <c r="T330" s="55">
        <v>326</v>
      </c>
      <c r="U330" s="55" t="str">
        <f t="shared" si="32"/>
        <v/>
      </c>
      <c r="V330" s="55" t="str">
        <f t="shared" si="33"/>
        <v/>
      </c>
      <c r="W330" s="45">
        <f>IF(Conciliação!E333='Filtro (Conta)'!R330,1,0)</f>
        <v>0</v>
      </c>
      <c r="X330" s="45">
        <f>W330+Conciliação!A333</f>
        <v>326</v>
      </c>
      <c r="Y330" s="45">
        <v>326</v>
      </c>
      <c r="Z330" s="55" t="str">
        <f>IF(X330=Y330,"",Conciliação!C333)</f>
        <v/>
      </c>
      <c r="AA330" s="55">
        <f>IF(Z330="x","x",MAX($S$4:AA329)+1)</f>
        <v>334</v>
      </c>
      <c r="AB330" s="55">
        <v>326</v>
      </c>
      <c r="AC330" s="55" t="str">
        <f t="shared" si="34"/>
        <v/>
      </c>
      <c r="AD330" s="55" t="str">
        <f t="shared" si="35"/>
        <v/>
      </c>
    </row>
    <row r="331" spans="2:30" ht="15" customHeight="1" x14ac:dyDescent="0.2">
      <c r="B331" s="56" t="str">
        <f t="shared" si="30"/>
        <v/>
      </c>
      <c r="C331" s="57" t="str">
        <f>IFERROR(VLOOKUP(B331,Conciliação!C334:L1329,2,0),"")</f>
        <v/>
      </c>
      <c r="D331" s="52" t="str">
        <f t="shared" si="31"/>
        <v/>
      </c>
      <c r="E331" s="52" t="str">
        <f>IFERROR(VLOOKUP(B331,Conciliação!C334:L1329,4,0),"")</f>
        <v/>
      </c>
      <c r="F331" s="52" t="str">
        <f>IFERROR(VLOOKUP(B331,Conciliação!C334:L1329,5,0),"")</f>
        <v/>
      </c>
      <c r="G331" s="52" t="str">
        <f>IFERROR(VLOOKUP(B331,Conciliação!C334:L1329,6,0),"")</f>
        <v/>
      </c>
      <c r="H331" s="56" t="str">
        <f>IFERROR(VLOOKUP(B331,Conciliação!C334:L1329,7,0),"")</f>
        <v/>
      </c>
      <c r="I331" s="58" t="str">
        <f>IFERROR(VLOOKUP(B331,Conciliação!C334:L1329,8,0),"")</f>
        <v/>
      </c>
      <c r="J331" s="56" t="str">
        <f>IFERROR(VLOOKUP(B331,Conciliação!C334:L1329,9,0),"")</f>
        <v/>
      </c>
      <c r="K331" s="56" t="str">
        <f>IFERROR(VLOOKUP(B331,Conciliação!C334:L1329,10,0),"")</f>
        <v/>
      </c>
      <c r="R331" s="55" t="str">
        <f>IF(Conciliação!E334='Filtro (Conta)'!$C$2,$C$2,"x")</f>
        <v>x</v>
      </c>
      <c r="S331" s="55" t="str">
        <f>IF(R331="x","x",MAX($S$4:S330)+1)</f>
        <v>x</v>
      </c>
      <c r="T331" s="55">
        <v>327</v>
      </c>
      <c r="U331" s="55" t="str">
        <f t="shared" si="32"/>
        <v/>
      </c>
      <c r="V331" s="55" t="str">
        <f t="shared" si="33"/>
        <v/>
      </c>
      <c r="W331" s="45">
        <f>IF(Conciliação!E334='Filtro (Conta)'!R331,1,0)</f>
        <v>0</v>
      </c>
      <c r="X331" s="45">
        <f>W331+Conciliação!A334</f>
        <v>327</v>
      </c>
      <c r="Y331" s="45">
        <v>327</v>
      </c>
      <c r="Z331" s="55" t="str">
        <f>IF(X331=Y331,"",Conciliação!C334)</f>
        <v/>
      </c>
      <c r="AA331" s="55">
        <f>IF(Z331="x","x",MAX($S$4:AA330)+1)</f>
        <v>335</v>
      </c>
      <c r="AB331" s="55">
        <v>327</v>
      </c>
      <c r="AC331" s="55" t="str">
        <f t="shared" si="34"/>
        <v/>
      </c>
      <c r="AD331" s="55" t="str">
        <f t="shared" si="35"/>
        <v/>
      </c>
    </row>
    <row r="332" spans="2:30" ht="15" customHeight="1" x14ac:dyDescent="0.2">
      <c r="B332" s="56" t="str">
        <f t="shared" si="30"/>
        <v/>
      </c>
      <c r="C332" s="57" t="str">
        <f>IFERROR(VLOOKUP(B332,Conciliação!C335:L1330,2,0),"")</f>
        <v/>
      </c>
      <c r="D332" s="52" t="str">
        <f t="shared" si="31"/>
        <v/>
      </c>
      <c r="E332" s="52" t="str">
        <f>IFERROR(VLOOKUP(B332,Conciliação!C335:L1330,4,0),"")</f>
        <v/>
      </c>
      <c r="F332" s="52" t="str">
        <f>IFERROR(VLOOKUP(B332,Conciliação!C335:L1330,5,0),"")</f>
        <v/>
      </c>
      <c r="G332" s="52" t="str">
        <f>IFERROR(VLOOKUP(B332,Conciliação!C335:L1330,6,0),"")</f>
        <v/>
      </c>
      <c r="H332" s="56" t="str">
        <f>IFERROR(VLOOKUP(B332,Conciliação!C335:L1330,7,0),"")</f>
        <v/>
      </c>
      <c r="I332" s="58" t="str">
        <f>IFERROR(VLOOKUP(B332,Conciliação!C335:L1330,8,0),"")</f>
        <v/>
      </c>
      <c r="J332" s="56" t="str">
        <f>IFERROR(VLOOKUP(B332,Conciliação!C335:L1330,9,0),"")</f>
        <v/>
      </c>
      <c r="K332" s="56" t="str">
        <f>IFERROR(VLOOKUP(B332,Conciliação!C335:L1330,10,0),"")</f>
        <v/>
      </c>
      <c r="R332" s="55" t="str">
        <f>IF(Conciliação!E335='Filtro (Conta)'!$C$2,$C$2,"x")</f>
        <v>x</v>
      </c>
      <c r="S332" s="55" t="str">
        <f>IF(R332="x","x",MAX($S$4:S331)+1)</f>
        <v>x</v>
      </c>
      <c r="T332" s="55">
        <v>328</v>
      </c>
      <c r="U332" s="55" t="str">
        <f t="shared" si="32"/>
        <v/>
      </c>
      <c r="V332" s="55" t="str">
        <f t="shared" si="33"/>
        <v/>
      </c>
      <c r="W332" s="45">
        <f>IF(Conciliação!E335='Filtro (Conta)'!R332,1,0)</f>
        <v>0</v>
      </c>
      <c r="X332" s="45">
        <f>W332+Conciliação!A335</f>
        <v>328</v>
      </c>
      <c r="Y332" s="45">
        <v>328</v>
      </c>
      <c r="Z332" s="55" t="str">
        <f>IF(X332=Y332,"",Conciliação!C335)</f>
        <v/>
      </c>
      <c r="AA332" s="55">
        <f>IF(Z332="x","x",MAX($S$4:AA331)+1)</f>
        <v>336</v>
      </c>
      <c r="AB332" s="55">
        <v>328</v>
      </c>
      <c r="AC332" s="55" t="str">
        <f t="shared" si="34"/>
        <v/>
      </c>
      <c r="AD332" s="55" t="str">
        <f t="shared" si="35"/>
        <v/>
      </c>
    </row>
    <row r="333" spans="2:30" ht="15" customHeight="1" x14ac:dyDescent="0.2">
      <c r="B333" s="56" t="str">
        <f t="shared" si="30"/>
        <v/>
      </c>
      <c r="C333" s="57" t="str">
        <f>IFERROR(VLOOKUP(B333,Conciliação!C336:L1331,2,0),"")</f>
        <v/>
      </c>
      <c r="D333" s="52" t="str">
        <f t="shared" si="31"/>
        <v/>
      </c>
      <c r="E333" s="52" t="str">
        <f>IFERROR(VLOOKUP(B333,Conciliação!C336:L1331,4,0),"")</f>
        <v/>
      </c>
      <c r="F333" s="52" t="str">
        <f>IFERROR(VLOOKUP(B333,Conciliação!C336:L1331,5,0),"")</f>
        <v/>
      </c>
      <c r="G333" s="52" t="str">
        <f>IFERROR(VLOOKUP(B333,Conciliação!C336:L1331,6,0),"")</f>
        <v/>
      </c>
      <c r="H333" s="56" t="str">
        <f>IFERROR(VLOOKUP(B333,Conciliação!C336:L1331,7,0),"")</f>
        <v/>
      </c>
      <c r="I333" s="58" t="str">
        <f>IFERROR(VLOOKUP(B333,Conciliação!C336:L1331,8,0),"")</f>
        <v/>
      </c>
      <c r="J333" s="56" t="str">
        <f>IFERROR(VLOOKUP(B333,Conciliação!C336:L1331,9,0),"")</f>
        <v/>
      </c>
      <c r="K333" s="56" t="str">
        <f>IFERROR(VLOOKUP(B333,Conciliação!C336:L1331,10,0),"")</f>
        <v/>
      </c>
      <c r="R333" s="55" t="str">
        <f>IF(Conciliação!E336='Filtro (Conta)'!$C$2,$C$2,"x")</f>
        <v>x</v>
      </c>
      <c r="S333" s="55" t="str">
        <f>IF(R333="x","x",MAX($S$4:S332)+1)</f>
        <v>x</v>
      </c>
      <c r="T333" s="55">
        <v>329</v>
      </c>
      <c r="U333" s="55" t="str">
        <f t="shared" si="32"/>
        <v/>
      </c>
      <c r="V333" s="55" t="str">
        <f t="shared" si="33"/>
        <v/>
      </c>
      <c r="W333" s="45">
        <f>IF(Conciliação!E336='Filtro (Conta)'!R333,1,0)</f>
        <v>0</v>
      </c>
      <c r="X333" s="45">
        <f>W333+Conciliação!A336</f>
        <v>329</v>
      </c>
      <c r="Y333" s="45">
        <v>329</v>
      </c>
      <c r="Z333" s="55" t="str">
        <f>IF(X333=Y333,"",Conciliação!C336)</f>
        <v/>
      </c>
      <c r="AA333" s="55">
        <f>IF(Z333="x","x",MAX($S$4:AA332)+1)</f>
        <v>337</v>
      </c>
      <c r="AB333" s="55">
        <v>329</v>
      </c>
      <c r="AC333" s="55" t="str">
        <f t="shared" si="34"/>
        <v/>
      </c>
      <c r="AD333" s="55" t="str">
        <f t="shared" si="35"/>
        <v/>
      </c>
    </row>
    <row r="334" spans="2:30" ht="15" customHeight="1" x14ac:dyDescent="0.2">
      <c r="B334" s="56" t="str">
        <f t="shared" si="30"/>
        <v/>
      </c>
      <c r="C334" s="57" t="str">
        <f>IFERROR(VLOOKUP(B334,Conciliação!C337:L1332,2,0),"")</f>
        <v/>
      </c>
      <c r="D334" s="52" t="str">
        <f t="shared" si="31"/>
        <v/>
      </c>
      <c r="E334" s="52" t="str">
        <f>IFERROR(VLOOKUP(B334,Conciliação!C337:L1332,4,0),"")</f>
        <v/>
      </c>
      <c r="F334" s="52" t="str">
        <f>IFERROR(VLOOKUP(B334,Conciliação!C337:L1332,5,0),"")</f>
        <v/>
      </c>
      <c r="G334" s="52" t="str">
        <f>IFERROR(VLOOKUP(B334,Conciliação!C337:L1332,6,0),"")</f>
        <v/>
      </c>
      <c r="H334" s="56" t="str">
        <f>IFERROR(VLOOKUP(B334,Conciliação!C337:L1332,7,0),"")</f>
        <v/>
      </c>
      <c r="I334" s="58" t="str">
        <f>IFERROR(VLOOKUP(B334,Conciliação!C337:L1332,8,0),"")</f>
        <v/>
      </c>
      <c r="J334" s="56" t="str">
        <f>IFERROR(VLOOKUP(B334,Conciliação!C337:L1332,9,0),"")</f>
        <v/>
      </c>
      <c r="K334" s="56" t="str">
        <f>IFERROR(VLOOKUP(B334,Conciliação!C337:L1332,10,0),"")</f>
        <v/>
      </c>
      <c r="R334" s="55" t="str">
        <f>IF(Conciliação!E337='Filtro (Conta)'!$C$2,$C$2,"x")</f>
        <v>x</v>
      </c>
      <c r="S334" s="55" t="str">
        <f>IF(R334="x","x",MAX($S$4:S333)+1)</f>
        <v>x</v>
      </c>
      <c r="T334" s="55">
        <v>330</v>
      </c>
      <c r="U334" s="55" t="str">
        <f t="shared" si="32"/>
        <v/>
      </c>
      <c r="V334" s="55" t="str">
        <f t="shared" si="33"/>
        <v/>
      </c>
      <c r="W334" s="45">
        <f>IF(Conciliação!E337='Filtro (Conta)'!R334,1,0)</f>
        <v>0</v>
      </c>
      <c r="X334" s="45">
        <f>W334+Conciliação!A337</f>
        <v>330</v>
      </c>
      <c r="Y334" s="45">
        <v>330</v>
      </c>
      <c r="Z334" s="55" t="str">
        <f>IF(X334=Y334,"",Conciliação!C337)</f>
        <v/>
      </c>
      <c r="AA334" s="55">
        <f>IF(Z334="x","x",MAX($S$4:AA333)+1)</f>
        <v>338</v>
      </c>
      <c r="AB334" s="55">
        <v>330</v>
      </c>
      <c r="AC334" s="55" t="str">
        <f t="shared" si="34"/>
        <v/>
      </c>
      <c r="AD334" s="55" t="str">
        <f t="shared" si="35"/>
        <v/>
      </c>
    </row>
    <row r="335" spans="2:30" ht="15" customHeight="1" x14ac:dyDescent="0.2">
      <c r="B335" s="56" t="str">
        <f t="shared" si="30"/>
        <v/>
      </c>
      <c r="C335" s="57" t="str">
        <f>IFERROR(VLOOKUP(B335,Conciliação!C338:L1333,2,0),"")</f>
        <v/>
      </c>
      <c r="D335" s="52" t="str">
        <f t="shared" si="31"/>
        <v/>
      </c>
      <c r="E335" s="52" t="str">
        <f>IFERROR(VLOOKUP(B335,Conciliação!C338:L1333,4,0),"")</f>
        <v/>
      </c>
      <c r="F335" s="52" t="str">
        <f>IFERROR(VLOOKUP(B335,Conciliação!C338:L1333,5,0),"")</f>
        <v/>
      </c>
      <c r="G335" s="52" t="str">
        <f>IFERROR(VLOOKUP(B335,Conciliação!C338:L1333,6,0),"")</f>
        <v/>
      </c>
      <c r="H335" s="56" t="str">
        <f>IFERROR(VLOOKUP(B335,Conciliação!C338:L1333,7,0),"")</f>
        <v/>
      </c>
      <c r="I335" s="58" t="str">
        <f>IFERROR(VLOOKUP(B335,Conciliação!C338:L1333,8,0),"")</f>
        <v/>
      </c>
      <c r="J335" s="56" t="str">
        <f>IFERROR(VLOOKUP(B335,Conciliação!C338:L1333,9,0),"")</f>
        <v/>
      </c>
      <c r="K335" s="56" t="str">
        <f>IFERROR(VLOOKUP(B335,Conciliação!C338:L1333,10,0),"")</f>
        <v/>
      </c>
      <c r="R335" s="55" t="str">
        <f>IF(Conciliação!E338='Filtro (Conta)'!$C$2,$C$2,"x")</f>
        <v>x</v>
      </c>
      <c r="S335" s="55" t="str">
        <f>IF(R335="x","x",MAX($S$4:S334)+1)</f>
        <v>x</v>
      </c>
      <c r="T335" s="55">
        <v>331</v>
      </c>
      <c r="U335" s="55" t="str">
        <f t="shared" si="32"/>
        <v/>
      </c>
      <c r="V335" s="55" t="str">
        <f t="shared" si="33"/>
        <v/>
      </c>
      <c r="W335" s="45">
        <f>IF(Conciliação!E338='Filtro (Conta)'!R335,1,0)</f>
        <v>0</v>
      </c>
      <c r="X335" s="45">
        <f>W335+Conciliação!A338</f>
        <v>331</v>
      </c>
      <c r="Y335" s="45">
        <v>331</v>
      </c>
      <c r="Z335" s="55" t="str">
        <f>IF(X335=Y335,"",Conciliação!C338)</f>
        <v/>
      </c>
      <c r="AA335" s="55">
        <f>IF(Z335="x","x",MAX($S$4:AA334)+1)</f>
        <v>339</v>
      </c>
      <c r="AB335" s="55">
        <v>331</v>
      </c>
      <c r="AC335" s="55" t="str">
        <f t="shared" si="34"/>
        <v/>
      </c>
      <c r="AD335" s="55" t="str">
        <f t="shared" si="35"/>
        <v/>
      </c>
    </row>
    <row r="336" spans="2:30" ht="15" customHeight="1" x14ac:dyDescent="0.2">
      <c r="B336" s="56" t="str">
        <f t="shared" si="30"/>
        <v/>
      </c>
      <c r="C336" s="57" t="str">
        <f>IFERROR(VLOOKUP(B336,Conciliação!C339:L1334,2,0),"")</f>
        <v/>
      </c>
      <c r="D336" s="52" t="str">
        <f t="shared" si="31"/>
        <v/>
      </c>
      <c r="E336" s="52" t="str">
        <f>IFERROR(VLOOKUP(B336,Conciliação!C339:L1334,4,0),"")</f>
        <v/>
      </c>
      <c r="F336" s="52" t="str">
        <f>IFERROR(VLOOKUP(B336,Conciliação!C339:L1334,5,0),"")</f>
        <v/>
      </c>
      <c r="G336" s="52" t="str">
        <f>IFERROR(VLOOKUP(B336,Conciliação!C339:L1334,6,0),"")</f>
        <v/>
      </c>
      <c r="H336" s="56" t="str">
        <f>IFERROR(VLOOKUP(B336,Conciliação!C339:L1334,7,0),"")</f>
        <v/>
      </c>
      <c r="I336" s="58" t="str">
        <f>IFERROR(VLOOKUP(B336,Conciliação!C339:L1334,8,0),"")</f>
        <v/>
      </c>
      <c r="J336" s="56" t="str">
        <f>IFERROR(VLOOKUP(B336,Conciliação!C339:L1334,9,0),"")</f>
        <v/>
      </c>
      <c r="K336" s="56" t="str">
        <f>IFERROR(VLOOKUP(B336,Conciliação!C339:L1334,10,0),"")</f>
        <v/>
      </c>
      <c r="R336" s="55" t="str">
        <f>IF(Conciliação!E339='Filtro (Conta)'!$C$2,$C$2,"x")</f>
        <v>x</v>
      </c>
      <c r="S336" s="55" t="str">
        <f>IF(R336="x","x",MAX($S$4:S335)+1)</f>
        <v>x</v>
      </c>
      <c r="T336" s="55">
        <v>332</v>
      </c>
      <c r="U336" s="55" t="str">
        <f t="shared" si="32"/>
        <v/>
      </c>
      <c r="V336" s="55" t="str">
        <f t="shared" si="33"/>
        <v/>
      </c>
      <c r="W336" s="45">
        <f>IF(Conciliação!E339='Filtro (Conta)'!R336,1,0)</f>
        <v>0</v>
      </c>
      <c r="X336" s="45">
        <f>W336+Conciliação!A339</f>
        <v>332</v>
      </c>
      <c r="Y336" s="45">
        <v>332</v>
      </c>
      <c r="Z336" s="55" t="str">
        <f>IF(X336=Y336,"",Conciliação!C339)</f>
        <v/>
      </c>
      <c r="AA336" s="55">
        <f>IF(Z336="x","x",MAX($S$4:AA335)+1)</f>
        <v>340</v>
      </c>
      <c r="AB336" s="55">
        <v>332</v>
      </c>
      <c r="AC336" s="55" t="str">
        <f t="shared" si="34"/>
        <v/>
      </c>
      <c r="AD336" s="55" t="str">
        <f t="shared" si="35"/>
        <v/>
      </c>
    </row>
    <row r="337" spans="2:30" ht="15" customHeight="1" x14ac:dyDescent="0.2">
      <c r="B337" s="56" t="str">
        <f t="shared" si="30"/>
        <v/>
      </c>
      <c r="C337" s="57" t="str">
        <f>IFERROR(VLOOKUP(B337,Conciliação!C340:L1335,2,0),"")</f>
        <v/>
      </c>
      <c r="D337" s="52" t="str">
        <f t="shared" si="31"/>
        <v/>
      </c>
      <c r="E337" s="52" t="str">
        <f>IFERROR(VLOOKUP(B337,Conciliação!C340:L1335,4,0),"")</f>
        <v/>
      </c>
      <c r="F337" s="52" t="str">
        <f>IFERROR(VLOOKUP(B337,Conciliação!C340:L1335,5,0),"")</f>
        <v/>
      </c>
      <c r="G337" s="52" t="str">
        <f>IFERROR(VLOOKUP(B337,Conciliação!C340:L1335,6,0),"")</f>
        <v/>
      </c>
      <c r="H337" s="56" t="str">
        <f>IFERROR(VLOOKUP(B337,Conciliação!C340:L1335,7,0),"")</f>
        <v/>
      </c>
      <c r="I337" s="58" t="str">
        <f>IFERROR(VLOOKUP(B337,Conciliação!C340:L1335,8,0),"")</f>
        <v/>
      </c>
      <c r="J337" s="56" t="str">
        <f>IFERROR(VLOOKUP(B337,Conciliação!C340:L1335,9,0),"")</f>
        <v/>
      </c>
      <c r="K337" s="56" t="str">
        <f>IFERROR(VLOOKUP(B337,Conciliação!C340:L1335,10,0),"")</f>
        <v/>
      </c>
      <c r="R337" s="55" t="str">
        <f>IF(Conciliação!E340='Filtro (Conta)'!$C$2,$C$2,"x")</f>
        <v>x</v>
      </c>
      <c r="S337" s="55" t="str">
        <f>IF(R337="x","x",MAX($S$4:S336)+1)</f>
        <v>x</v>
      </c>
      <c r="T337" s="55">
        <v>333</v>
      </c>
      <c r="U337" s="55" t="str">
        <f t="shared" si="32"/>
        <v/>
      </c>
      <c r="V337" s="55" t="str">
        <f t="shared" si="33"/>
        <v/>
      </c>
      <c r="W337" s="45">
        <f>IF(Conciliação!E340='Filtro (Conta)'!R337,1,0)</f>
        <v>0</v>
      </c>
      <c r="X337" s="45">
        <f>W337+Conciliação!A340</f>
        <v>333</v>
      </c>
      <c r="Y337" s="45">
        <v>333</v>
      </c>
      <c r="Z337" s="55" t="str">
        <f>IF(X337=Y337,"",Conciliação!C340)</f>
        <v/>
      </c>
      <c r="AA337" s="55">
        <f>IF(Z337="x","x",MAX($S$4:AA336)+1)</f>
        <v>341</v>
      </c>
      <c r="AB337" s="55">
        <v>333</v>
      </c>
      <c r="AC337" s="55" t="str">
        <f t="shared" si="34"/>
        <v/>
      </c>
      <c r="AD337" s="55" t="str">
        <f t="shared" si="35"/>
        <v/>
      </c>
    </row>
    <row r="338" spans="2:30" ht="15" customHeight="1" x14ac:dyDescent="0.2">
      <c r="B338" s="56" t="str">
        <f t="shared" si="30"/>
        <v/>
      </c>
      <c r="C338" s="57" t="str">
        <f>IFERROR(VLOOKUP(B338,Conciliação!C341:L1336,2,0),"")</f>
        <v/>
      </c>
      <c r="D338" s="52" t="str">
        <f t="shared" si="31"/>
        <v/>
      </c>
      <c r="E338" s="52" t="str">
        <f>IFERROR(VLOOKUP(B338,Conciliação!C341:L1336,4,0),"")</f>
        <v/>
      </c>
      <c r="F338" s="52" t="str">
        <f>IFERROR(VLOOKUP(B338,Conciliação!C341:L1336,5,0),"")</f>
        <v/>
      </c>
      <c r="G338" s="52" t="str">
        <f>IFERROR(VLOOKUP(B338,Conciliação!C341:L1336,6,0),"")</f>
        <v/>
      </c>
      <c r="H338" s="56" t="str">
        <f>IFERROR(VLOOKUP(B338,Conciliação!C341:L1336,7,0),"")</f>
        <v/>
      </c>
      <c r="I338" s="58" t="str">
        <f>IFERROR(VLOOKUP(B338,Conciliação!C341:L1336,8,0),"")</f>
        <v/>
      </c>
      <c r="J338" s="56" t="str">
        <f>IFERROR(VLOOKUP(B338,Conciliação!C341:L1336,9,0),"")</f>
        <v/>
      </c>
      <c r="K338" s="56" t="str">
        <f>IFERROR(VLOOKUP(B338,Conciliação!C341:L1336,10,0),"")</f>
        <v/>
      </c>
      <c r="R338" s="55" t="str">
        <f>IF(Conciliação!E341='Filtro (Conta)'!$C$2,$C$2,"x")</f>
        <v>x</v>
      </c>
      <c r="S338" s="55" t="str">
        <f>IF(R338="x","x",MAX($S$4:S337)+1)</f>
        <v>x</v>
      </c>
      <c r="T338" s="55">
        <v>334</v>
      </c>
      <c r="U338" s="55" t="str">
        <f t="shared" si="32"/>
        <v/>
      </c>
      <c r="V338" s="55" t="str">
        <f t="shared" si="33"/>
        <v/>
      </c>
      <c r="W338" s="45">
        <f>IF(Conciliação!E341='Filtro (Conta)'!R338,1,0)</f>
        <v>0</v>
      </c>
      <c r="X338" s="45">
        <f>W338+Conciliação!A341</f>
        <v>334</v>
      </c>
      <c r="Y338" s="45">
        <v>334</v>
      </c>
      <c r="Z338" s="55" t="str">
        <f>IF(X338=Y338,"",Conciliação!C341)</f>
        <v/>
      </c>
      <c r="AA338" s="55">
        <f>IF(Z338="x","x",MAX($S$4:AA337)+1)</f>
        <v>342</v>
      </c>
      <c r="AB338" s="55">
        <v>334</v>
      </c>
      <c r="AC338" s="55" t="str">
        <f t="shared" si="34"/>
        <v/>
      </c>
      <c r="AD338" s="55" t="str">
        <f t="shared" si="35"/>
        <v/>
      </c>
    </row>
    <row r="339" spans="2:30" ht="15" customHeight="1" x14ac:dyDescent="0.2">
      <c r="B339" s="56" t="str">
        <f t="shared" si="30"/>
        <v/>
      </c>
      <c r="C339" s="57" t="str">
        <f>IFERROR(VLOOKUP(B339,Conciliação!C342:L1337,2,0),"")</f>
        <v/>
      </c>
      <c r="D339" s="52" t="str">
        <f t="shared" si="31"/>
        <v/>
      </c>
      <c r="E339" s="52" t="str">
        <f>IFERROR(VLOOKUP(B339,Conciliação!C342:L1337,4,0),"")</f>
        <v/>
      </c>
      <c r="F339" s="52" t="str">
        <f>IFERROR(VLOOKUP(B339,Conciliação!C342:L1337,5,0),"")</f>
        <v/>
      </c>
      <c r="G339" s="52" t="str">
        <f>IFERROR(VLOOKUP(B339,Conciliação!C342:L1337,6,0),"")</f>
        <v/>
      </c>
      <c r="H339" s="56" t="str">
        <f>IFERROR(VLOOKUP(B339,Conciliação!C342:L1337,7,0),"")</f>
        <v/>
      </c>
      <c r="I339" s="58" t="str">
        <f>IFERROR(VLOOKUP(B339,Conciliação!C342:L1337,8,0),"")</f>
        <v/>
      </c>
      <c r="J339" s="56" t="str">
        <f>IFERROR(VLOOKUP(B339,Conciliação!C342:L1337,9,0),"")</f>
        <v/>
      </c>
      <c r="K339" s="56" t="str">
        <f>IFERROR(VLOOKUP(B339,Conciliação!C342:L1337,10,0),"")</f>
        <v/>
      </c>
      <c r="R339" s="55" t="str">
        <f>IF(Conciliação!E342='Filtro (Conta)'!$C$2,$C$2,"x")</f>
        <v>x</v>
      </c>
      <c r="S339" s="55" t="str">
        <f>IF(R339="x","x",MAX($S$4:S338)+1)</f>
        <v>x</v>
      </c>
      <c r="T339" s="55">
        <v>335</v>
      </c>
      <c r="U339" s="55" t="str">
        <f t="shared" si="32"/>
        <v/>
      </c>
      <c r="V339" s="55" t="str">
        <f t="shared" si="33"/>
        <v/>
      </c>
      <c r="W339" s="45">
        <f>IF(Conciliação!E342='Filtro (Conta)'!R339,1,0)</f>
        <v>0</v>
      </c>
      <c r="X339" s="45">
        <f>W339+Conciliação!A342</f>
        <v>335</v>
      </c>
      <c r="Y339" s="45">
        <v>335</v>
      </c>
      <c r="Z339" s="55" t="str">
        <f>IF(X339=Y339,"",Conciliação!C342)</f>
        <v/>
      </c>
      <c r="AA339" s="55">
        <f>IF(Z339="x","x",MAX($S$4:AA338)+1)</f>
        <v>343</v>
      </c>
      <c r="AB339" s="55">
        <v>335</v>
      </c>
      <c r="AC339" s="55" t="str">
        <f t="shared" si="34"/>
        <v/>
      </c>
      <c r="AD339" s="55" t="str">
        <f t="shared" si="35"/>
        <v/>
      </c>
    </row>
    <row r="340" spans="2:30" ht="15" customHeight="1" x14ac:dyDescent="0.2">
      <c r="B340" s="56" t="str">
        <f t="shared" si="30"/>
        <v/>
      </c>
      <c r="C340" s="57" t="str">
        <f>IFERROR(VLOOKUP(B340,Conciliação!C343:L1338,2,0),"")</f>
        <v/>
      </c>
      <c r="D340" s="52" t="str">
        <f t="shared" si="31"/>
        <v/>
      </c>
      <c r="E340" s="52" t="str">
        <f>IFERROR(VLOOKUP(B340,Conciliação!C343:L1338,4,0),"")</f>
        <v/>
      </c>
      <c r="F340" s="52" t="str">
        <f>IFERROR(VLOOKUP(B340,Conciliação!C343:L1338,5,0),"")</f>
        <v/>
      </c>
      <c r="G340" s="52" t="str">
        <f>IFERROR(VLOOKUP(B340,Conciliação!C343:L1338,6,0),"")</f>
        <v/>
      </c>
      <c r="H340" s="56" t="str">
        <f>IFERROR(VLOOKUP(B340,Conciliação!C343:L1338,7,0),"")</f>
        <v/>
      </c>
      <c r="I340" s="58" t="str">
        <f>IFERROR(VLOOKUP(B340,Conciliação!C343:L1338,8,0),"")</f>
        <v/>
      </c>
      <c r="J340" s="56" t="str">
        <f>IFERROR(VLOOKUP(B340,Conciliação!C343:L1338,9,0),"")</f>
        <v/>
      </c>
      <c r="K340" s="56" t="str">
        <f>IFERROR(VLOOKUP(B340,Conciliação!C343:L1338,10,0),"")</f>
        <v/>
      </c>
      <c r="R340" s="55" t="str">
        <f>IF(Conciliação!E343='Filtro (Conta)'!$C$2,$C$2,"x")</f>
        <v>x</v>
      </c>
      <c r="S340" s="55" t="str">
        <f>IF(R340="x","x",MAX($S$4:S339)+1)</f>
        <v>x</v>
      </c>
      <c r="T340" s="55">
        <v>336</v>
      </c>
      <c r="U340" s="55" t="str">
        <f t="shared" si="32"/>
        <v/>
      </c>
      <c r="V340" s="55" t="str">
        <f t="shared" si="33"/>
        <v/>
      </c>
      <c r="W340" s="45">
        <f>IF(Conciliação!E343='Filtro (Conta)'!R340,1,0)</f>
        <v>0</v>
      </c>
      <c r="X340" s="45">
        <f>W340+Conciliação!A343</f>
        <v>336</v>
      </c>
      <c r="Y340" s="45">
        <v>336</v>
      </c>
      <c r="Z340" s="55" t="str">
        <f>IF(X340=Y340,"",Conciliação!C343)</f>
        <v/>
      </c>
      <c r="AA340" s="55">
        <f>IF(Z340="x","x",MAX($S$4:AA339)+1)</f>
        <v>344</v>
      </c>
      <c r="AB340" s="55">
        <v>336</v>
      </c>
      <c r="AC340" s="55" t="str">
        <f t="shared" si="34"/>
        <v/>
      </c>
      <c r="AD340" s="55" t="str">
        <f t="shared" si="35"/>
        <v/>
      </c>
    </row>
    <row r="341" spans="2:30" ht="15" customHeight="1" x14ac:dyDescent="0.2">
      <c r="B341" s="56" t="str">
        <f t="shared" si="30"/>
        <v/>
      </c>
      <c r="C341" s="57" t="str">
        <f>IFERROR(VLOOKUP(B341,Conciliação!C344:L1339,2,0),"")</f>
        <v/>
      </c>
      <c r="D341" s="52" t="str">
        <f t="shared" si="31"/>
        <v/>
      </c>
      <c r="E341" s="52" t="str">
        <f>IFERROR(VLOOKUP(B341,Conciliação!C344:L1339,4,0),"")</f>
        <v/>
      </c>
      <c r="F341" s="52" t="str">
        <f>IFERROR(VLOOKUP(B341,Conciliação!C344:L1339,5,0),"")</f>
        <v/>
      </c>
      <c r="G341" s="52" t="str">
        <f>IFERROR(VLOOKUP(B341,Conciliação!C344:L1339,6,0),"")</f>
        <v/>
      </c>
      <c r="H341" s="56" t="str">
        <f>IFERROR(VLOOKUP(B341,Conciliação!C344:L1339,7,0),"")</f>
        <v/>
      </c>
      <c r="I341" s="58" t="str">
        <f>IFERROR(VLOOKUP(B341,Conciliação!C344:L1339,8,0),"")</f>
        <v/>
      </c>
      <c r="J341" s="56" t="str">
        <f>IFERROR(VLOOKUP(B341,Conciliação!C344:L1339,9,0),"")</f>
        <v/>
      </c>
      <c r="K341" s="56" t="str">
        <f>IFERROR(VLOOKUP(B341,Conciliação!C344:L1339,10,0),"")</f>
        <v/>
      </c>
      <c r="R341" s="55" t="str">
        <f>IF(Conciliação!E344='Filtro (Conta)'!$C$2,$C$2,"x")</f>
        <v>x</v>
      </c>
      <c r="S341" s="55" t="str">
        <f>IF(R341="x","x",MAX($S$4:S340)+1)</f>
        <v>x</v>
      </c>
      <c r="T341" s="55">
        <v>337</v>
      </c>
      <c r="U341" s="55" t="str">
        <f t="shared" si="32"/>
        <v/>
      </c>
      <c r="V341" s="55" t="str">
        <f t="shared" si="33"/>
        <v/>
      </c>
      <c r="W341" s="45">
        <f>IF(Conciliação!E344='Filtro (Conta)'!R341,1,0)</f>
        <v>0</v>
      </c>
      <c r="X341" s="45">
        <f>W341+Conciliação!A344</f>
        <v>337</v>
      </c>
      <c r="Y341" s="45">
        <v>337</v>
      </c>
      <c r="Z341" s="55" t="str">
        <f>IF(X341=Y341,"",Conciliação!C344)</f>
        <v/>
      </c>
      <c r="AA341" s="55">
        <f>IF(Z341="x","x",MAX($S$4:AA340)+1)</f>
        <v>345</v>
      </c>
      <c r="AB341" s="55">
        <v>337</v>
      </c>
      <c r="AC341" s="55" t="str">
        <f t="shared" si="34"/>
        <v/>
      </c>
      <c r="AD341" s="55" t="str">
        <f t="shared" si="35"/>
        <v/>
      </c>
    </row>
    <row r="342" spans="2:30" ht="15" customHeight="1" x14ac:dyDescent="0.2">
      <c r="B342" s="56" t="str">
        <f t="shared" si="30"/>
        <v/>
      </c>
      <c r="C342" s="57" t="str">
        <f>IFERROR(VLOOKUP(B342,Conciliação!C345:L1340,2,0),"")</f>
        <v/>
      </c>
      <c r="D342" s="52" t="str">
        <f t="shared" si="31"/>
        <v/>
      </c>
      <c r="E342" s="52" t="str">
        <f>IFERROR(VLOOKUP(B342,Conciliação!C345:L1340,4,0),"")</f>
        <v/>
      </c>
      <c r="F342" s="52" t="str">
        <f>IFERROR(VLOOKUP(B342,Conciliação!C345:L1340,5,0),"")</f>
        <v/>
      </c>
      <c r="G342" s="52" t="str">
        <f>IFERROR(VLOOKUP(B342,Conciliação!C345:L1340,6,0),"")</f>
        <v/>
      </c>
      <c r="H342" s="56" t="str">
        <f>IFERROR(VLOOKUP(B342,Conciliação!C345:L1340,7,0),"")</f>
        <v/>
      </c>
      <c r="I342" s="58" t="str">
        <f>IFERROR(VLOOKUP(B342,Conciliação!C345:L1340,8,0),"")</f>
        <v/>
      </c>
      <c r="J342" s="56" t="str">
        <f>IFERROR(VLOOKUP(B342,Conciliação!C345:L1340,9,0),"")</f>
        <v/>
      </c>
      <c r="K342" s="56" t="str">
        <f>IFERROR(VLOOKUP(B342,Conciliação!C345:L1340,10,0),"")</f>
        <v/>
      </c>
      <c r="R342" s="55" t="str">
        <f>IF(Conciliação!E345='Filtro (Conta)'!$C$2,$C$2,"x")</f>
        <v>x</v>
      </c>
      <c r="S342" s="55" t="str">
        <f>IF(R342="x","x",MAX($S$4:S341)+1)</f>
        <v>x</v>
      </c>
      <c r="T342" s="55">
        <v>338</v>
      </c>
      <c r="U342" s="55" t="str">
        <f t="shared" si="32"/>
        <v/>
      </c>
      <c r="V342" s="55" t="str">
        <f t="shared" si="33"/>
        <v/>
      </c>
      <c r="W342" s="45">
        <f>IF(Conciliação!E345='Filtro (Conta)'!R342,1,0)</f>
        <v>0</v>
      </c>
      <c r="X342" s="45">
        <f>W342+Conciliação!A345</f>
        <v>338</v>
      </c>
      <c r="Y342" s="45">
        <v>338</v>
      </c>
      <c r="Z342" s="55" t="str">
        <f>IF(X342=Y342,"",Conciliação!C345)</f>
        <v/>
      </c>
      <c r="AA342" s="55">
        <f>IF(Z342="x","x",MAX($S$4:AA341)+1)</f>
        <v>346</v>
      </c>
      <c r="AB342" s="55">
        <v>338</v>
      </c>
      <c r="AC342" s="55" t="str">
        <f t="shared" si="34"/>
        <v/>
      </c>
      <c r="AD342" s="55" t="str">
        <f t="shared" si="35"/>
        <v/>
      </c>
    </row>
    <row r="343" spans="2:30" ht="15" customHeight="1" x14ac:dyDescent="0.2">
      <c r="B343" s="56" t="str">
        <f t="shared" si="30"/>
        <v/>
      </c>
      <c r="C343" s="57" t="str">
        <f>IFERROR(VLOOKUP(B343,Conciliação!C346:L1341,2,0),"")</f>
        <v/>
      </c>
      <c r="D343" s="52" t="str">
        <f t="shared" si="31"/>
        <v/>
      </c>
      <c r="E343" s="52" t="str">
        <f>IFERROR(VLOOKUP(B343,Conciliação!C346:L1341,4,0),"")</f>
        <v/>
      </c>
      <c r="F343" s="52" t="str">
        <f>IFERROR(VLOOKUP(B343,Conciliação!C346:L1341,5,0),"")</f>
        <v/>
      </c>
      <c r="G343" s="52" t="str">
        <f>IFERROR(VLOOKUP(B343,Conciliação!C346:L1341,6,0),"")</f>
        <v/>
      </c>
      <c r="H343" s="56" t="str">
        <f>IFERROR(VLOOKUP(B343,Conciliação!C346:L1341,7,0),"")</f>
        <v/>
      </c>
      <c r="I343" s="58" t="str">
        <f>IFERROR(VLOOKUP(B343,Conciliação!C346:L1341,8,0),"")</f>
        <v/>
      </c>
      <c r="J343" s="56" t="str">
        <f>IFERROR(VLOOKUP(B343,Conciliação!C346:L1341,9,0),"")</f>
        <v/>
      </c>
      <c r="K343" s="56" t="str">
        <f>IFERROR(VLOOKUP(B343,Conciliação!C346:L1341,10,0),"")</f>
        <v/>
      </c>
      <c r="R343" s="55" t="str">
        <f>IF(Conciliação!E346='Filtro (Conta)'!$C$2,$C$2,"x")</f>
        <v>x</v>
      </c>
      <c r="S343" s="55" t="str">
        <f>IF(R343="x","x",MAX($S$4:S342)+1)</f>
        <v>x</v>
      </c>
      <c r="T343" s="55">
        <v>339</v>
      </c>
      <c r="U343" s="55" t="str">
        <f t="shared" si="32"/>
        <v/>
      </c>
      <c r="V343" s="55" t="str">
        <f t="shared" si="33"/>
        <v/>
      </c>
      <c r="W343" s="45">
        <f>IF(Conciliação!E346='Filtro (Conta)'!R343,1,0)</f>
        <v>0</v>
      </c>
      <c r="X343" s="45">
        <f>W343+Conciliação!A346</f>
        <v>339</v>
      </c>
      <c r="Y343" s="45">
        <v>339</v>
      </c>
      <c r="Z343" s="55" t="str">
        <f>IF(X343=Y343,"",Conciliação!C346)</f>
        <v/>
      </c>
      <c r="AA343" s="55">
        <f>IF(Z343="x","x",MAX($S$4:AA342)+1)</f>
        <v>347</v>
      </c>
      <c r="AB343" s="55">
        <v>339</v>
      </c>
      <c r="AC343" s="55" t="str">
        <f t="shared" si="34"/>
        <v/>
      </c>
      <c r="AD343" s="55" t="str">
        <f t="shared" si="35"/>
        <v/>
      </c>
    </row>
    <row r="344" spans="2:30" ht="15" customHeight="1" x14ac:dyDescent="0.2">
      <c r="B344" s="56" t="str">
        <f t="shared" si="30"/>
        <v/>
      </c>
      <c r="C344" s="57" t="str">
        <f>IFERROR(VLOOKUP(B344,Conciliação!C347:L1342,2,0),"")</f>
        <v/>
      </c>
      <c r="D344" s="52" t="str">
        <f t="shared" si="31"/>
        <v/>
      </c>
      <c r="E344" s="52" t="str">
        <f>IFERROR(VLOOKUP(B344,Conciliação!C347:L1342,4,0),"")</f>
        <v/>
      </c>
      <c r="F344" s="52" t="str">
        <f>IFERROR(VLOOKUP(B344,Conciliação!C347:L1342,5,0),"")</f>
        <v/>
      </c>
      <c r="G344" s="52" t="str">
        <f>IFERROR(VLOOKUP(B344,Conciliação!C347:L1342,6,0),"")</f>
        <v/>
      </c>
      <c r="H344" s="56" t="str">
        <f>IFERROR(VLOOKUP(B344,Conciliação!C347:L1342,7,0),"")</f>
        <v/>
      </c>
      <c r="I344" s="58" t="str">
        <f>IFERROR(VLOOKUP(B344,Conciliação!C347:L1342,8,0),"")</f>
        <v/>
      </c>
      <c r="J344" s="56" t="str">
        <f>IFERROR(VLOOKUP(B344,Conciliação!C347:L1342,9,0),"")</f>
        <v/>
      </c>
      <c r="K344" s="56" t="str">
        <f>IFERROR(VLOOKUP(B344,Conciliação!C347:L1342,10,0),"")</f>
        <v/>
      </c>
      <c r="R344" s="55" t="str">
        <f>IF(Conciliação!E347='Filtro (Conta)'!$C$2,$C$2,"x")</f>
        <v>x</v>
      </c>
      <c r="S344" s="55" t="str">
        <f>IF(R344="x","x",MAX($S$4:S343)+1)</f>
        <v>x</v>
      </c>
      <c r="T344" s="55">
        <v>340</v>
      </c>
      <c r="U344" s="55" t="str">
        <f t="shared" si="32"/>
        <v/>
      </c>
      <c r="V344" s="55" t="str">
        <f t="shared" si="33"/>
        <v/>
      </c>
      <c r="W344" s="45">
        <f>IF(Conciliação!E347='Filtro (Conta)'!R344,1,0)</f>
        <v>0</v>
      </c>
      <c r="X344" s="45">
        <f>W344+Conciliação!A347</f>
        <v>340</v>
      </c>
      <c r="Y344" s="45">
        <v>340</v>
      </c>
      <c r="Z344" s="55" t="str">
        <f>IF(X344=Y344,"",Conciliação!C347)</f>
        <v/>
      </c>
      <c r="AA344" s="55">
        <f>IF(Z344="x","x",MAX($S$4:AA343)+1)</f>
        <v>348</v>
      </c>
      <c r="AB344" s="55">
        <v>340</v>
      </c>
      <c r="AC344" s="55" t="str">
        <f t="shared" si="34"/>
        <v/>
      </c>
      <c r="AD344" s="55" t="str">
        <f t="shared" si="35"/>
        <v/>
      </c>
    </row>
    <row r="345" spans="2:30" ht="15" customHeight="1" x14ac:dyDescent="0.2">
      <c r="B345" s="56" t="str">
        <f t="shared" si="30"/>
        <v/>
      </c>
      <c r="C345" s="57" t="str">
        <f>IFERROR(VLOOKUP(B345,Conciliação!C348:L1343,2,0),"")</f>
        <v/>
      </c>
      <c r="D345" s="52" t="str">
        <f t="shared" si="31"/>
        <v/>
      </c>
      <c r="E345" s="52" t="str">
        <f>IFERROR(VLOOKUP(B345,Conciliação!C348:L1343,4,0),"")</f>
        <v/>
      </c>
      <c r="F345" s="52" t="str">
        <f>IFERROR(VLOOKUP(B345,Conciliação!C348:L1343,5,0),"")</f>
        <v/>
      </c>
      <c r="G345" s="52" t="str">
        <f>IFERROR(VLOOKUP(B345,Conciliação!C348:L1343,6,0),"")</f>
        <v/>
      </c>
      <c r="H345" s="56" t="str">
        <f>IFERROR(VLOOKUP(B345,Conciliação!C348:L1343,7,0),"")</f>
        <v/>
      </c>
      <c r="I345" s="58" t="str">
        <f>IFERROR(VLOOKUP(B345,Conciliação!C348:L1343,8,0),"")</f>
        <v/>
      </c>
      <c r="J345" s="56" t="str">
        <f>IFERROR(VLOOKUP(B345,Conciliação!C348:L1343,9,0),"")</f>
        <v/>
      </c>
      <c r="K345" s="56" t="str">
        <f>IFERROR(VLOOKUP(B345,Conciliação!C348:L1343,10,0),"")</f>
        <v/>
      </c>
      <c r="R345" s="55" t="str">
        <f>IF(Conciliação!E348='Filtro (Conta)'!$C$2,$C$2,"x")</f>
        <v>x</v>
      </c>
      <c r="S345" s="55" t="str">
        <f>IF(R345="x","x",MAX($S$4:S344)+1)</f>
        <v>x</v>
      </c>
      <c r="T345" s="55">
        <v>341</v>
      </c>
      <c r="U345" s="55" t="str">
        <f t="shared" si="32"/>
        <v/>
      </c>
      <c r="V345" s="55" t="str">
        <f t="shared" si="33"/>
        <v/>
      </c>
      <c r="W345" s="45">
        <f>IF(Conciliação!E348='Filtro (Conta)'!R345,1,0)</f>
        <v>0</v>
      </c>
      <c r="X345" s="45">
        <f>W345+Conciliação!A348</f>
        <v>341</v>
      </c>
      <c r="Y345" s="45">
        <v>341</v>
      </c>
      <c r="Z345" s="55" t="str">
        <f>IF(X345=Y345,"",Conciliação!C348)</f>
        <v/>
      </c>
      <c r="AA345" s="55">
        <f>IF(Z345="x","x",MAX($S$4:AA344)+1)</f>
        <v>349</v>
      </c>
      <c r="AB345" s="55">
        <v>341</v>
      </c>
      <c r="AC345" s="55" t="str">
        <f t="shared" si="34"/>
        <v/>
      </c>
      <c r="AD345" s="55" t="str">
        <f t="shared" si="35"/>
        <v/>
      </c>
    </row>
    <row r="346" spans="2:30" ht="15" customHeight="1" x14ac:dyDescent="0.2">
      <c r="B346" s="56" t="str">
        <f t="shared" si="30"/>
        <v/>
      </c>
      <c r="C346" s="57" t="str">
        <f>IFERROR(VLOOKUP(B346,Conciliação!C349:L1344,2,0),"")</f>
        <v/>
      </c>
      <c r="D346" s="52" t="str">
        <f t="shared" si="31"/>
        <v/>
      </c>
      <c r="E346" s="52" t="str">
        <f>IFERROR(VLOOKUP(B346,Conciliação!C349:L1344,4,0),"")</f>
        <v/>
      </c>
      <c r="F346" s="52" t="str">
        <f>IFERROR(VLOOKUP(B346,Conciliação!C349:L1344,5,0),"")</f>
        <v/>
      </c>
      <c r="G346" s="52" t="str">
        <f>IFERROR(VLOOKUP(B346,Conciliação!C349:L1344,6,0),"")</f>
        <v/>
      </c>
      <c r="H346" s="56" t="str">
        <f>IFERROR(VLOOKUP(B346,Conciliação!C349:L1344,7,0),"")</f>
        <v/>
      </c>
      <c r="I346" s="58" t="str">
        <f>IFERROR(VLOOKUP(B346,Conciliação!C349:L1344,8,0),"")</f>
        <v/>
      </c>
      <c r="J346" s="56" t="str">
        <f>IFERROR(VLOOKUP(B346,Conciliação!C349:L1344,9,0),"")</f>
        <v/>
      </c>
      <c r="K346" s="56" t="str">
        <f>IFERROR(VLOOKUP(B346,Conciliação!C349:L1344,10,0),"")</f>
        <v/>
      </c>
      <c r="R346" s="55" t="str">
        <f>IF(Conciliação!E349='Filtro (Conta)'!$C$2,$C$2,"x")</f>
        <v>x</v>
      </c>
      <c r="S346" s="55" t="str">
        <f>IF(R346="x","x",MAX($S$4:S345)+1)</f>
        <v>x</v>
      </c>
      <c r="T346" s="55">
        <v>342</v>
      </c>
      <c r="U346" s="55" t="str">
        <f t="shared" si="32"/>
        <v/>
      </c>
      <c r="V346" s="55" t="str">
        <f t="shared" si="33"/>
        <v/>
      </c>
      <c r="W346" s="45">
        <f>IF(Conciliação!E349='Filtro (Conta)'!R346,1,0)</f>
        <v>0</v>
      </c>
      <c r="X346" s="45">
        <f>W346+Conciliação!A349</f>
        <v>342</v>
      </c>
      <c r="Y346" s="45">
        <v>342</v>
      </c>
      <c r="Z346" s="55" t="str">
        <f>IF(X346=Y346,"",Conciliação!C349)</f>
        <v/>
      </c>
      <c r="AA346" s="55">
        <f>IF(Z346="x","x",MAX($S$4:AA345)+1)</f>
        <v>350</v>
      </c>
      <c r="AB346" s="55">
        <v>342</v>
      </c>
      <c r="AC346" s="55" t="str">
        <f t="shared" si="34"/>
        <v/>
      </c>
      <c r="AD346" s="55" t="str">
        <f t="shared" si="35"/>
        <v/>
      </c>
    </row>
    <row r="347" spans="2:30" ht="15" customHeight="1" x14ac:dyDescent="0.2">
      <c r="B347" s="56" t="str">
        <f t="shared" si="30"/>
        <v/>
      </c>
      <c r="C347" s="57" t="str">
        <f>IFERROR(VLOOKUP(B347,Conciliação!C350:L1345,2,0),"")</f>
        <v/>
      </c>
      <c r="D347" s="52" t="str">
        <f t="shared" si="31"/>
        <v/>
      </c>
      <c r="E347" s="52" t="str">
        <f>IFERROR(VLOOKUP(B347,Conciliação!C350:L1345,4,0),"")</f>
        <v/>
      </c>
      <c r="F347" s="52" t="str">
        <f>IFERROR(VLOOKUP(B347,Conciliação!C350:L1345,5,0),"")</f>
        <v/>
      </c>
      <c r="G347" s="52" t="str">
        <f>IFERROR(VLOOKUP(B347,Conciliação!C350:L1345,6,0),"")</f>
        <v/>
      </c>
      <c r="H347" s="56" t="str">
        <f>IFERROR(VLOOKUP(B347,Conciliação!C350:L1345,7,0),"")</f>
        <v/>
      </c>
      <c r="I347" s="58" t="str">
        <f>IFERROR(VLOOKUP(B347,Conciliação!C350:L1345,8,0),"")</f>
        <v/>
      </c>
      <c r="J347" s="56" t="str">
        <f>IFERROR(VLOOKUP(B347,Conciliação!C350:L1345,9,0),"")</f>
        <v/>
      </c>
      <c r="K347" s="56" t="str">
        <f>IFERROR(VLOOKUP(B347,Conciliação!C350:L1345,10,0),"")</f>
        <v/>
      </c>
      <c r="R347" s="55" t="str">
        <f>IF(Conciliação!E350='Filtro (Conta)'!$C$2,$C$2,"x")</f>
        <v>x</v>
      </c>
      <c r="S347" s="55" t="str">
        <f>IF(R347="x","x",MAX($S$4:S346)+1)</f>
        <v>x</v>
      </c>
      <c r="T347" s="55">
        <v>343</v>
      </c>
      <c r="U347" s="55" t="str">
        <f t="shared" si="32"/>
        <v/>
      </c>
      <c r="V347" s="55" t="str">
        <f t="shared" si="33"/>
        <v/>
      </c>
      <c r="W347" s="45">
        <f>IF(Conciliação!E350='Filtro (Conta)'!R347,1,0)</f>
        <v>0</v>
      </c>
      <c r="X347" s="45">
        <f>W347+Conciliação!A350</f>
        <v>343</v>
      </c>
      <c r="Y347" s="45">
        <v>343</v>
      </c>
      <c r="Z347" s="55" t="str">
        <f>IF(X347=Y347,"",Conciliação!C350)</f>
        <v/>
      </c>
      <c r="AA347" s="55">
        <f>IF(Z347="x","x",MAX($S$4:AA346)+1)</f>
        <v>351</v>
      </c>
      <c r="AB347" s="55">
        <v>343</v>
      </c>
      <c r="AC347" s="55" t="str">
        <f t="shared" si="34"/>
        <v/>
      </c>
      <c r="AD347" s="55" t="str">
        <f t="shared" si="35"/>
        <v/>
      </c>
    </row>
    <row r="348" spans="2:30" ht="15" customHeight="1" x14ac:dyDescent="0.2">
      <c r="B348" s="56" t="str">
        <f t="shared" si="30"/>
        <v/>
      </c>
      <c r="C348" s="57" t="str">
        <f>IFERROR(VLOOKUP(B348,Conciliação!C351:L1346,2,0),"")</f>
        <v/>
      </c>
      <c r="D348" s="52" t="str">
        <f t="shared" si="31"/>
        <v/>
      </c>
      <c r="E348" s="52" t="str">
        <f>IFERROR(VLOOKUP(B348,Conciliação!C351:L1346,4,0),"")</f>
        <v/>
      </c>
      <c r="F348" s="52" t="str">
        <f>IFERROR(VLOOKUP(B348,Conciliação!C351:L1346,5,0),"")</f>
        <v/>
      </c>
      <c r="G348" s="52" t="str">
        <f>IFERROR(VLOOKUP(B348,Conciliação!C351:L1346,6,0),"")</f>
        <v/>
      </c>
      <c r="H348" s="56" t="str">
        <f>IFERROR(VLOOKUP(B348,Conciliação!C351:L1346,7,0),"")</f>
        <v/>
      </c>
      <c r="I348" s="58" t="str">
        <f>IFERROR(VLOOKUP(B348,Conciliação!C351:L1346,8,0),"")</f>
        <v/>
      </c>
      <c r="J348" s="56" t="str">
        <f>IFERROR(VLOOKUP(B348,Conciliação!C351:L1346,9,0),"")</f>
        <v/>
      </c>
      <c r="K348" s="56" t="str">
        <f>IFERROR(VLOOKUP(B348,Conciliação!C351:L1346,10,0),"")</f>
        <v/>
      </c>
      <c r="R348" s="55" t="str">
        <f>IF(Conciliação!E351='Filtro (Conta)'!$C$2,$C$2,"x")</f>
        <v>x</v>
      </c>
      <c r="S348" s="55" t="str">
        <f>IF(R348="x","x",MAX($S$4:S347)+1)</f>
        <v>x</v>
      </c>
      <c r="T348" s="55">
        <v>344</v>
      </c>
      <c r="U348" s="55" t="str">
        <f t="shared" si="32"/>
        <v/>
      </c>
      <c r="V348" s="55" t="str">
        <f t="shared" si="33"/>
        <v/>
      </c>
      <c r="W348" s="45">
        <f>IF(Conciliação!E351='Filtro (Conta)'!R348,1,0)</f>
        <v>0</v>
      </c>
      <c r="X348" s="45">
        <f>W348+Conciliação!A351</f>
        <v>344</v>
      </c>
      <c r="Y348" s="45">
        <v>344</v>
      </c>
      <c r="Z348" s="55" t="str">
        <f>IF(X348=Y348,"",Conciliação!C351)</f>
        <v/>
      </c>
      <c r="AA348" s="55">
        <f>IF(Z348="x","x",MAX($S$4:AA347)+1)</f>
        <v>352</v>
      </c>
      <c r="AB348" s="55">
        <v>344</v>
      </c>
      <c r="AC348" s="55" t="str">
        <f t="shared" si="34"/>
        <v/>
      </c>
      <c r="AD348" s="55" t="str">
        <f t="shared" si="35"/>
        <v/>
      </c>
    </row>
    <row r="349" spans="2:30" ht="15" customHeight="1" x14ac:dyDescent="0.2">
      <c r="B349" s="56" t="str">
        <f t="shared" si="30"/>
        <v/>
      </c>
      <c r="C349" s="57" t="str">
        <f>IFERROR(VLOOKUP(B349,Conciliação!C352:L1347,2,0),"")</f>
        <v/>
      </c>
      <c r="D349" s="52" t="str">
        <f t="shared" si="31"/>
        <v/>
      </c>
      <c r="E349" s="52" t="str">
        <f>IFERROR(VLOOKUP(B349,Conciliação!C352:L1347,4,0),"")</f>
        <v/>
      </c>
      <c r="F349" s="52" t="str">
        <f>IFERROR(VLOOKUP(B349,Conciliação!C352:L1347,5,0),"")</f>
        <v/>
      </c>
      <c r="G349" s="52" t="str">
        <f>IFERROR(VLOOKUP(B349,Conciliação!C352:L1347,6,0),"")</f>
        <v/>
      </c>
      <c r="H349" s="56" t="str">
        <f>IFERROR(VLOOKUP(B349,Conciliação!C352:L1347,7,0),"")</f>
        <v/>
      </c>
      <c r="I349" s="58" t="str">
        <f>IFERROR(VLOOKUP(B349,Conciliação!C352:L1347,8,0),"")</f>
        <v/>
      </c>
      <c r="J349" s="56" t="str">
        <f>IFERROR(VLOOKUP(B349,Conciliação!C352:L1347,9,0),"")</f>
        <v/>
      </c>
      <c r="K349" s="56" t="str">
        <f>IFERROR(VLOOKUP(B349,Conciliação!C352:L1347,10,0),"")</f>
        <v/>
      </c>
      <c r="R349" s="55" t="str">
        <f>IF(Conciliação!E352='Filtro (Conta)'!$C$2,$C$2,"x")</f>
        <v>x</v>
      </c>
      <c r="S349" s="55" t="str">
        <f>IF(R349="x","x",MAX($S$4:S348)+1)</f>
        <v>x</v>
      </c>
      <c r="T349" s="55">
        <v>345</v>
      </c>
      <c r="U349" s="55" t="str">
        <f t="shared" si="32"/>
        <v/>
      </c>
      <c r="V349" s="55" t="str">
        <f t="shared" si="33"/>
        <v/>
      </c>
      <c r="W349" s="45">
        <f>IF(Conciliação!E352='Filtro (Conta)'!R349,1,0)</f>
        <v>0</v>
      </c>
      <c r="X349" s="45">
        <f>W349+Conciliação!A352</f>
        <v>345</v>
      </c>
      <c r="Y349" s="45">
        <v>345</v>
      </c>
      <c r="Z349" s="55" t="str">
        <f>IF(X349=Y349,"",Conciliação!C352)</f>
        <v/>
      </c>
      <c r="AA349" s="55">
        <f>IF(Z349="x","x",MAX($S$4:AA348)+1)</f>
        <v>353</v>
      </c>
      <c r="AB349" s="55">
        <v>345</v>
      </c>
      <c r="AC349" s="55" t="str">
        <f t="shared" si="34"/>
        <v/>
      </c>
      <c r="AD349" s="55" t="str">
        <f t="shared" si="35"/>
        <v/>
      </c>
    </row>
    <row r="350" spans="2:30" ht="15" customHeight="1" x14ac:dyDescent="0.2">
      <c r="B350" s="56" t="str">
        <f t="shared" si="30"/>
        <v/>
      </c>
      <c r="C350" s="57" t="str">
        <f>IFERROR(VLOOKUP(B350,Conciliação!C353:L1348,2,0),"")</f>
        <v/>
      </c>
      <c r="D350" s="52" t="str">
        <f t="shared" si="31"/>
        <v/>
      </c>
      <c r="E350" s="52" t="str">
        <f>IFERROR(VLOOKUP(B350,Conciliação!C353:L1348,4,0),"")</f>
        <v/>
      </c>
      <c r="F350" s="52" t="str">
        <f>IFERROR(VLOOKUP(B350,Conciliação!C353:L1348,5,0),"")</f>
        <v/>
      </c>
      <c r="G350" s="52" t="str">
        <f>IFERROR(VLOOKUP(B350,Conciliação!C353:L1348,6,0),"")</f>
        <v/>
      </c>
      <c r="H350" s="56" t="str">
        <f>IFERROR(VLOOKUP(B350,Conciliação!C353:L1348,7,0),"")</f>
        <v/>
      </c>
      <c r="I350" s="58" t="str">
        <f>IFERROR(VLOOKUP(B350,Conciliação!C353:L1348,8,0),"")</f>
        <v/>
      </c>
      <c r="J350" s="56" t="str">
        <f>IFERROR(VLOOKUP(B350,Conciliação!C353:L1348,9,0),"")</f>
        <v/>
      </c>
      <c r="K350" s="56" t="str">
        <f>IFERROR(VLOOKUP(B350,Conciliação!C353:L1348,10,0),"")</f>
        <v/>
      </c>
      <c r="R350" s="55" t="str">
        <f>IF(Conciliação!E353='Filtro (Conta)'!$C$2,$C$2,"x")</f>
        <v>x</v>
      </c>
      <c r="S350" s="55" t="str">
        <f>IF(R350="x","x",MAX($S$4:S349)+1)</f>
        <v>x</v>
      </c>
      <c r="T350" s="55">
        <v>346</v>
      </c>
      <c r="U350" s="55" t="str">
        <f t="shared" si="32"/>
        <v/>
      </c>
      <c r="V350" s="55" t="str">
        <f t="shared" si="33"/>
        <v/>
      </c>
      <c r="W350" s="45">
        <f>IF(Conciliação!E353='Filtro (Conta)'!R350,1,0)</f>
        <v>0</v>
      </c>
      <c r="X350" s="45">
        <f>W350+Conciliação!A353</f>
        <v>346</v>
      </c>
      <c r="Y350" s="45">
        <v>346</v>
      </c>
      <c r="Z350" s="55" t="str">
        <f>IF(X350=Y350,"",Conciliação!C353)</f>
        <v/>
      </c>
      <c r="AA350" s="55">
        <f>IF(Z350="x","x",MAX($S$4:AA349)+1)</f>
        <v>354</v>
      </c>
      <c r="AB350" s="55">
        <v>346</v>
      </c>
      <c r="AC350" s="55" t="str">
        <f t="shared" si="34"/>
        <v/>
      </c>
      <c r="AD350" s="55" t="str">
        <f t="shared" si="35"/>
        <v/>
      </c>
    </row>
    <row r="351" spans="2:30" ht="15" customHeight="1" x14ac:dyDescent="0.2">
      <c r="B351" s="56" t="str">
        <f t="shared" si="30"/>
        <v/>
      </c>
      <c r="C351" s="57" t="str">
        <f>IFERROR(VLOOKUP(B351,Conciliação!C354:L1349,2,0),"")</f>
        <v/>
      </c>
      <c r="D351" s="52" t="str">
        <f t="shared" si="31"/>
        <v/>
      </c>
      <c r="E351" s="52" t="str">
        <f>IFERROR(VLOOKUP(B351,Conciliação!C354:L1349,4,0),"")</f>
        <v/>
      </c>
      <c r="F351" s="52" t="str">
        <f>IFERROR(VLOOKUP(B351,Conciliação!C354:L1349,5,0),"")</f>
        <v/>
      </c>
      <c r="G351" s="52" t="str">
        <f>IFERROR(VLOOKUP(B351,Conciliação!C354:L1349,6,0),"")</f>
        <v/>
      </c>
      <c r="H351" s="56" t="str">
        <f>IFERROR(VLOOKUP(B351,Conciliação!C354:L1349,7,0),"")</f>
        <v/>
      </c>
      <c r="I351" s="58" t="str">
        <f>IFERROR(VLOOKUP(B351,Conciliação!C354:L1349,8,0),"")</f>
        <v/>
      </c>
      <c r="J351" s="56" t="str">
        <f>IFERROR(VLOOKUP(B351,Conciliação!C354:L1349,9,0),"")</f>
        <v/>
      </c>
      <c r="K351" s="56" t="str">
        <f>IFERROR(VLOOKUP(B351,Conciliação!C354:L1349,10,0),"")</f>
        <v/>
      </c>
      <c r="R351" s="55" t="str">
        <f>IF(Conciliação!E354='Filtro (Conta)'!$C$2,$C$2,"x")</f>
        <v>x</v>
      </c>
      <c r="S351" s="55" t="str">
        <f>IF(R351="x","x",MAX($S$4:S350)+1)</f>
        <v>x</v>
      </c>
      <c r="T351" s="55">
        <v>347</v>
      </c>
      <c r="U351" s="55" t="str">
        <f t="shared" si="32"/>
        <v/>
      </c>
      <c r="V351" s="55" t="str">
        <f t="shared" si="33"/>
        <v/>
      </c>
      <c r="W351" s="45">
        <f>IF(Conciliação!E354='Filtro (Conta)'!R351,1,0)</f>
        <v>0</v>
      </c>
      <c r="X351" s="45">
        <f>W351+Conciliação!A354</f>
        <v>347</v>
      </c>
      <c r="Y351" s="45">
        <v>347</v>
      </c>
      <c r="Z351" s="55" t="str">
        <f>IF(X351=Y351,"",Conciliação!C354)</f>
        <v/>
      </c>
      <c r="AA351" s="55">
        <f>IF(Z351="x","x",MAX($S$4:AA350)+1)</f>
        <v>355</v>
      </c>
      <c r="AB351" s="55">
        <v>347</v>
      </c>
      <c r="AC351" s="55" t="str">
        <f t="shared" si="34"/>
        <v/>
      </c>
      <c r="AD351" s="55" t="str">
        <f t="shared" si="35"/>
        <v/>
      </c>
    </row>
    <row r="352" spans="2:30" ht="15" customHeight="1" x14ac:dyDescent="0.2">
      <c r="B352" s="56" t="str">
        <f t="shared" si="30"/>
        <v/>
      </c>
      <c r="C352" s="57" t="str">
        <f>IFERROR(VLOOKUP(B352,Conciliação!C355:L1350,2,0),"")</f>
        <v/>
      </c>
      <c r="D352" s="52" t="str">
        <f t="shared" si="31"/>
        <v/>
      </c>
      <c r="E352" s="52" t="str">
        <f>IFERROR(VLOOKUP(B352,Conciliação!C355:L1350,4,0),"")</f>
        <v/>
      </c>
      <c r="F352" s="52" t="str">
        <f>IFERROR(VLOOKUP(B352,Conciliação!C355:L1350,5,0),"")</f>
        <v/>
      </c>
      <c r="G352" s="52" t="str">
        <f>IFERROR(VLOOKUP(B352,Conciliação!C355:L1350,6,0),"")</f>
        <v/>
      </c>
      <c r="H352" s="56" t="str">
        <f>IFERROR(VLOOKUP(B352,Conciliação!C355:L1350,7,0),"")</f>
        <v/>
      </c>
      <c r="I352" s="58" t="str">
        <f>IFERROR(VLOOKUP(B352,Conciliação!C355:L1350,8,0),"")</f>
        <v/>
      </c>
      <c r="J352" s="56" t="str">
        <f>IFERROR(VLOOKUP(B352,Conciliação!C355:L1350,9,0),"")</f>
        <v/>
      </c>
      <c r="K352" s="56" t="str">
        <f>IFERROR(VLOOKUP(B352,Conciliação!C355:L1350,10,0),"")</f>
        <v/>
      </c>
      <c r="R352" s="55" t="str">
        <f>IF(Conciliação!E355='Filtro (Conta)'!$C$2,$C$2,"x")</f>
        <v>x</v>
      </c>
      <c r="S352" s="55" t="str">
        <f>IF(R352="x","x",MAX($S$4:S351)+1)</f>
        <v>x</v>
      </c>
      <c r="T352" s="55">
        <v>348</v>
      </c>
      <c r="U352" s="55" t="str">
        <f t="shared" si="32"/>
        <v/>
      </c>
      <c r="V352" s="55" t="str">
        <f t="shared" si="33"/>
        <v/>
      </c>
      <c r="W352" s="45">
        <f>IF(Conciliação!E355='Filtro (Conta)'!R352,1,0)</f>
        <v>0</v>
      </c>
      <c r="X352" s="45">
        <f>W352+Conciliação!A355</f>
        <v>348</v>
      </c>
      <c r="Y352" s="45">
        <v>348</v>
      </c>
      <c r="Z352" s="55" t="str">
        <f>IF(X352=Y352,"",Conciliação!C355)</f>
        <v/>
      </c>
      <c r="AA352" s="55">
        <f>IF(Z352="x","x",MAX($S$4:AA351)+1)</f>
        <v>356</v>
      </c>
      <c r="AB352" s="55">
        <v>348</v>
      </c>
      <c r="AC352" s="55" t="str">
        <f t="shared" si="34"/>
        <v/>
      </c>
      <c r="AD352" s="55" t="str">
        <f t="shared" si="35"/>
        <v/>
      </c>
    </row>
    <row r="353" spans="2:30" ht="15" customHeight="1" x14ac:dyDescent="0.2">
      <c r="B353" s="56" t="str">
        <f t="shared" si="30"/>
        <v/>
      </c>
      <c r="C353" s="57" t="str">
        <f>IFERROR(VLOOKUP(B353,Conciliação!C356:L1351,2,0),"")</f>
        <v/>
      </c>
      <c r="D353" s="52" t="str">
        <f t="shared" si="31"/>
        <v/>
      </c>
      <c r="E353" s="52" t="str">
        <f>IFERROR(VLOOKUP(B353,Conciliação!C356:L1351,4,0),"")</f>
        <v/>
      </c>
      <c r="F353" s="52" t="str">
        <f>IFERROR(VLOOKUP(B353,Conciliação!C356:L1351,5,0),"")</f>
        <v/>
      </c>
      <c r="G353" s="52" t="str">
        <f>IFERROR(VLOOKUP(B353,Conciliação!C356:L1351,6,0),"")</f>
        <v/>
      </c>
      <c r="H353" s="56" t="str">
        <f>IFERROR(VLOOKUP(B353,Conciliação!C356:L1351,7,0),"")</f>
        <v/>
      </c>
      <c r="I353" s="58" t="str">
        <f>IFERROR(VLOOKUP(B353,Conciliação!C356:L1351,8,0),"")</f>
        <v/>
      </c>
      <c r="J353" s="56" t="str">
        <f>IFERROR(VLOOKUP(B353,Conciliação!C356:L1351,9,0),"")</f>
        <v/>
      </c>
      <c r="K353" s="56" t="str">
        <f>IFERROR(VLOOKUP(B353,Conciliação!C356:L1351,10,0),"")</f>
        <v/>
      </c>
      <c r="R353" s="55" t="str">
        <f>IF(Conciliação!E356='Filtro (Conta)'!$C$2,$C$2,"x")</f>
        <v>x</v>
      </c>
      <c r="S353" s="55" t="str">
        <f>IF(R353="x","x",MAX($S$4:S352)+1)</f>
        <v>x</v>
      </c>
      <c r="T353" s="55">
        <v>349</v>
      </c>
      <c r="U353" s="55" t="str">
        <f t="shared" si="32"/>
        <v/>
      </c>
      <c r="V353" s="55" t="str">
        <f t="shared" si="33"/>
        <v/>
      </c>
      <c r="W353" s="45">
        <f>IF(Conciliação!E356='Filtro (Conta)'!R353,1,0)</f>
        <v>0</v>
      </c>
      <c r="X353" s="45">
        <f>W353+Conciliação!A356</f>
        <v>349</v>
      </c>
      <c r="Y353" s="45">
        <v>349</v>
      </c>
      <c r="Z353" s="55" t="str">
        <f>IF(X353=Y353,"",Conciliação!C356)</f>
        <v/>
      </c>
      <c r="AA353" s="55">
        <f>IF(Z353="x","x",MAX($S$4:AA352)+1)</f>
        <v>357</v>
      </c>
      <c r="AB353" s="55">
        <v>349</v>
      </c>
      <c r="AC353" s="55" t="str">
        <f t="shared" si="34"/>
        <v/>
      </c>
      <c r="AD353" s="55" t="str">
        <f t="shared" si="35"/>
        <v/>
      </c>
    </row>
    <row r="354" spans="2:30" ht="15" customHeight="1" x14ac:dyDescent="0.2">
      <c r="B354" s="56" t="str">
        <f t="shared" si="30"/>
        <v/>
      </c>
      <c r="C354" s="57" t="str">
        <f>IFERROR(VLOOKUP(B354,Conciliação!C357:L1352,2,0),"")</f>
        <v/>
      </c>
      <c r="D354" s="52" t="str">
        <f t="shared" si="31"/>
        <v/>
      </c>
      <c r="E354" s="52" t="str">
        <f>IFERROR(VLOOKUP(B354,Conciliação!C357:L1352,4,0),"")</f>
        <v/>
      </c>
      <c r="F354" s="52" t="str">
        <f>IFERROR(VLOOKUP(B354,Conciliação!C357:L1352,5,0),"")</f>
        <v/>
      </c>
      <c r="G354" s="52" t="str">
        <f>IFERROR(VLOOKUP(B354,Conciliação!C357:L1352,6,0),"")</f>
        <v/>
      </c>
      <c r="H354" s="56" t="str">
        <f>IFERROR(VLOOKUP(B354,Conciliação!C357:L1352,7,0),"")</f>
        <v/>
      </c>
      <c r="I354" s="58" t="str">
        <f>IFERROR(VLOOKUP(B354,Conciliação!C357:L1352,8,0),"")</f>
        <v/>
      </c>
      <c r="J354" s="56" t="str">
        <f>IFERROR(VLOOKUP(B354,Conciliação!C357:L1352,9,0),"")</f>
        <v/>
      </c>
      <c r="K354" s="56" t="str">
        <f>IFERROR(VLOOKUP(B354,Conciliação!C357:L1352,10,0),"")</f>
        <v/>
      </c>
      <c r="R354" s="55" t="str">
        <f>IF(Conciliação!E357='Filtro (Conta)'!$C$2,$C$2,"x")</f>
        <v>x</v>
      </c>
      <c r="S354" s="55" t="str">
        <f>IF(R354="x","x",MAX($S$4:S353)+1)</f>
        <v>x</v>
      </c>
      <c r="T354" s="55">
        <v>350</v>
      </c>
      <c r="U354" s="55" t="str">
        <f t="shared" si="32"/>
        <v/>
      </c>
      <c r="V354" s="55" t="str">
        <f t="shared" si="33"/>
        <v/>
      </c>
      <c r="W354" s="45">
        <f>IF(Conciliação!E357='Filtro (Conta)'!R354,1,0)</f>
        <v>0</v>
      </c>
      <c r="X354" s="45">
        <f>W354+Conciliação!A357</f>
        <v>350</v>
      </c>
      <c r="Y354" s="45">
        <v>350</v>
      </c>
      <c r="Z354" s="55" t="str">
        <f>IF(X354=Y354,"",Conciliação!C357)</f>
        <v/>
      </c>
      <c r="AA354" s="55">
        <f>IF(Z354="x","x",MAX($S$4:AA353)+1)</f>
        <v>358</v>
      </c>
      <c r="AB354" s="55">
        <v>350</v>
      </c>
      <c r="AC354" s="55" t="str">
        <f t="shared" si="34"/>
        <v/>
      </c>
      <c r="AD354" s="55" t="str">
        <f t="shared" si="35"/>
        <v/>
      </c>
    </row>
    <row r="355" spans="2:30" ht="15" customHeight="1" x14ac:dyDescent="0.2">
      <c r="B355" s="56" t="str">
        <f t="shared" si="30"/>
        <v/>
      </c>
      <c r="C355" s="57" t="str">
        <f>IFERROR(VLOOKUP(B355,Conciliação!C358:L1353,2,0),"")</f>
        <v/>
      </c>
      <c r="D355" s="52" t="str">
        <f t="shared" si="31"/>
        <v/>
      </c>
      <c r="E355" s="52" t="str">
        <f>IFERROR(VLOOKUP(B355,Conciliação!C358:L1353,4,0),"")</f>
        <v/>
      </c>
      <c r="F355" s="52" t="str">
        <f>IFERROR(VLOOKUP(B355,Conciliação!C358:L1353,5,0),"")</f>
        <v/>
      </c>
      <c r="G355" s="52" t="str">
        <f>IFERROR(VLOOKUP(B355,Conciliação!C358:L1353,6,0),"")</f>
        <v/>
      </c>
      <c r="H355" s="56" t="str">
        <f>IFERROR(VLOOKUP(B355,Conciliação!C358:L1353,7,0),"")</f>
        <v/>
      </c>
      <c r="I355" s="58" t="str">
        <f>IFERROR(VLOOKUP(B355,Conciliação!C358:L1353,8,0),"")</f>
        <v/>
      </c>
      <c r="J355" s="56" t="str">
        <f>IFERROR(VLOOKUP(B355,Conciliação!C358:L1353,9,0),"")</f>
        <v/>
      </c>
      <c r="K355" s="56" t="str">
        <f>IFERROR(VLOOKUP(B355,Conciliação!C358:L1353,10,0),"")</f>
        <v/>
      </c>
      <c r="R355" s="55" t="str">
        <f>IF(Conciliação!E358='Filtro (Conta)'!$C$2,$C$2,"x")</f>
        <v>x</v>
      </c>
      <c r="S355" s="55" t="str">
        <f>IF(R355="x","x",MAX($S$4:S354)+1)</f>
        <v>x</v>
      </c>
      <c r="T355" s="55">
        <v>351</v>
      </c>
      <c r="U355" s="55" t="str">
        <f t="shared" si="32"/>
        <v/>
      </c>
      <c r="V355" s="55" t="str">
        <f t="shared" si="33"/>
        <v/>
      </c>
      <c r="W355" s="45">
        <f>IF(Conciliação!E358='Filtro (Conta)'!R355,1,0)</f>
        <v>0</v>
      </c>
      <c r="X355" s="45">
        <f>W355+Conciliação!A358</f>
        <v>351</v>
      </c>
      <c r="Y355" s="45">
        <v>351</v>
      </c>
      <c r="Z355" s="55" t="str">
        <f>IF(X355=Y355,"",Conciliação!C358)</f>
        <v/>
      </c>
      <c r="AA355" s="55">
        <f>IF(Z355="x","x",MAX($S$4:AA354)+1)</f>
        <v>359</v>
      </c>
      <c r="AB355" s="55">
        <v>351</v>
      </c>
      <c r="AC355" s="55" t="str">
        <f t="shared" si="34"/>
        <v/>
      </c>
      <c r="AD355" s="55" t="str">
        <f t="shared" si="35"/>
        <v/>
      </c>
    </row>
    <row r="356" spans="2:30" ht="15" customHeight="1" x14ac:dyDescent="0.2">
      <c r="B356" s="56" t="str">
        <f t="shared" si="30"/>
        <v/>
      </c>
      <c r="C356" s="57" t="str">
        <f>IFERROR(VLOOKUP(B356,Conciliação!C359:L1354,2,0),"")</f>
        <v/>
      </c>
      <c r="D356" s="52" t="str">
        <f t="shared" si="31"/>
        <v/>
      </c>
      <c r="E356" s="52" t="str">
        <f>IFERROR(VLOOKUP(B356,Conciliação!C359:L1354,4,0),"")</f>
        <v/>
      </c>
      <c r="F356" s="52" t="str">
        <f>IFERROR(VLOOKUP(B356,Conciliação!C359:L1354,5,0),"")</f>
        <v/>
      </c>
      <c r="G356" s="52" t="str">
        <f>IFERROR(VLOOKUP(B356,Conciliação!C359:L1354,6,0),"")</f>
        <v/>
      </c>
      <c r="H356" s="56" t="str">
        <f>IFERROR(VLOOKUP(B356,Conciliação!C359:L1354,7,0),"")</f>
        <v/>
      </c>
      <c r="I356" s="58" t="str">
        <f>IFERROR(VLOOKUP(B356,Conciliação!C359:L1354,8,0),"")</f>
        <v/>
      </c>
      <c r="J356" s="56" t="str">
        <f>IFERROR(VLOOKUP(B356,Conciliação!C359:L1354,9,0),"")</f>
        <v/>
      </c>
      <c r="K356" s="56" t="str">
        <f>IFERROR(VLOOKUP(B356,Conciliação!C359:L1354,10,0),"")</f>
        <v/>
      </c>
      <c r="R356" s="55" t="str">
        <f>IF(Conciliação!E359='Filtro (Conta)'!$C$2,$C$2,"x")</f>
        <v>x</v>
      </c>
      <c r="S356" s="55" t="str">
        <f>IF(R356="x","x",MAX($S$4:S355)+1)</f>
        <v>x</v>
      </c>
      <c r="T356" s="55">
        <v>352</v>
      </c>
      <c r="U356" s="55" t="str">
        <f t="shared" si="32"/>
        <v/>
      </c>
      <c r="V356" s="55" t="str">
        <f t="shared" si="33"/>
        <v/>
      </c>
      <c r="W356" s="45">
        <f>IF(Conciliação!E359='Filtro (Conta)'!R356,1,0)</f>
        <v>0</v>
      </c>
      <c r="X356" s="45">
        <f>W356+Conciliação!A359</f>
        <v>352</v>
      </c>
      <c r="Y356" s="45">
        <v>352</v>
      </c>
      <c r="Z356" s="55" t="str">
        <f>IF(X356=Y356,"",Conciliação!C359)</f>
        <v/>
      </c>
      <c r="AA356" s="55">
        <f>IF(Z356="x","x",MAX($S$4:AA355)+1)</f>
        <v>360</v>
      </c>
      <c r="AB356" s="55">
        <v>352</v>
      </c>
      <c r="AC356" s="55" t="str">
        <f t="shared" si="34"/>
        <v/>
      </c>
      <c r="AD356" s="55" t="str">
        <f t="shared" si="35"/>
        <v/>
      </c>
    </row>
    <row r="357" spans="2:30" ht="15" customHeight="1" x14ac:dyDescent="0.2">
      <c r="B357" s="56" t="str">
        <f t="shared" si="30"/>
        <v/>
      </c>
      <c r="C357" s="57" t="str">
        <f>IFERROR(VLOOKUP(B357,Conciliação!C360:L1355,2,0),"")</f>
        <v/>
      </c>
      <c r="D357" s="52" t="str">
        <f t="shared" si="31"/>
        <v/>
      </c>
      <c r="E357" s="52" t="str">
        <f>IFERROR(VLOOKUP(B357,Conciliação!C360:L1355,4,0),"")</f>
        <v/>
      </c>
      <c r="F357" s="52" t="str">
        <f>IFERROR(VLOOKUP(B357,Conciliação!C360:L1355,5,0),"")</f>
        <v/>
      </c>
      <c r="G357" s="52" t="str">
        <f>IFERROR(VLOOKUP(B357,Conciliação!C360:L1355,6,0),"")</f>
        <v/>
      </c>
      <c r="H357" s="56" t="str">
        <f>IFERROR(VLOOKUP(B357,Conciliação!C360:L1355,7,0),"")</f>
        <v/>
      </c>
      <c r="I357" s="58" t="str">
        <f>IFERROR(VLOOKUP(B357,Conciliação!C360:L1355,8,0),"")</f>
        <v/>
      </c>
      <c r="J357" s="56" t="str">
        <f>IFERROR(VLOOKUP(B357,Conciliação!C360:L1355,9,0),"")</f>
        <v/>
      </c>
      <c r="K357" s="56" t="str">
        <f>IFERROR(VLOOKUP(B357,Conciliação!C360:L1355,10,0),"")</f>
        <v/>
      </c>
      <c r="R357" s="55" t="str">
        <f>IF(Conciliação!E360='Filtro (Conta)'!$C$2,$C$2,"x")</f>
        <v>x</v>
      </c>
      <c r="S357" s="55" t="str">
        <f>IF(R357="x","x",MAX($S$4:S356)+1)</f>
        <v>x</v>
      </c>
      <c r="T357" s="55">
        <v>353</v>
      </c>
      <c r="U357" s="55" t="str">
        <f t="shared" si="32"/>
        <v/>
      </c>
      <c r="V357" s="55" t="str">
        <f t="shared" si="33"/>
        <v/>
      </c>
      <c r="W357" s="45">
        <f>IF(Conciliação!E360='Filtro (Conta)'!R357,1,0)</f>
        <v>0</v>
      </c>
      <c r="X357" s="45">
        <f>W357+Conciliação!A360</f>
        <v>353</v>
      </c>
      <c r="Y357" s="45">
        <v>353</v>
      </c>
      <c r="Z357" s="55" t="str">
        <f>IF(X357=Y357,"",Conciliação!C360)</f>
        <v/>
      </c>
      <c r="AA357" s="55">
        <f>IF(Z357="x","x",MAX($S$4:AA356)+1)</f>
        <v>361</v>
      </c>
      <c r="AB357" s="55">
        <v>353</v>
      </c>
      <c r="AC357" s="55" t="str">
        <f t="shared" si="34"/>
        <v/>
      </c>
      <c r="AD357" s="55" t="str">
        <f t="shared" si="35"/>
        <v/>
      </c>
    </row>
    <row r="358" spans="2:30" ht="15" customHeight="1" x14ac:dyDescent="0.2">
      <c r="B358" s="56" t="str">
        <f t="shared" si="30"/>
        <v/>
      </c>
      <c r="C358" s="57" t="str">
        <f>IFERROR(VLOOKUP(B358,Conciliação!C361:L1356,2,0),"")</f>
        <v/>
      </c>
      <c r="D358" s="52" t="str">
        <f t="shared" si="31"/>
        <v/>
      </c>
      <c r="E358" s="52" t="str">
        <f>IFERROR(VLOOKUP(B358,Conciliação!C361:L1356,4,0),"")</f>
        <v/>
      </c>
      <c r="F358" s="52" t="str">
        <f>IFERROR(VLOOKUP(B358,Conciliação!C361:L1356,5,0),"")</f>
        <v/>
      </c>
      <c r="G358" s="52" t="str">
        <f>IFERROR(VLOOKUP(B358,Conciliação!C361:L1356,6,0),"")</f>
        <v/>
      </c>
      <c r="H358" s="56" t="str">
        <f>IFERROR(VLOOKUP(B358,Conciliação!C361:L1356,7,0),"")</f>
        <v/>
      </c>
      <c r="I358" s="58" t="str">
        <f>IFERROR(VLOOKUP(B358,Conciliação!C361:L1356,8,0),"")</f>
        <v/>
      </c>
      <c r="J358" s="56" t="str">
        <f>IFERROR(VLOOKUP(B358,Conciliação!C361:L1356,9,0),"")</f>
        <v/>
      </c>
      <c r="K358" s="56" t="str">
        <f>IFERROR(VLOOKUP(B358,Conciliação!C361:L1356,10,0),"")</f>
        <v/>
      </c>
      <c r="R358" s="55" t="str">
        <f>IF(Conciliação!E361='Filtro (Conta)'!$C$2,$C$2,"x")</f>
        <v>x</v>
      </c>
      <c r="S358" s="55" t="str">
        <f>IF(R358="x","x",MAX($S$4:S357)+1)</f>
        <v>x</v>
      </c>
      <c r="T358" s="55">
        <v>354</v>
      </c>
      <c r="U358" s="55" t="str">
        <f t="shared" si="32"/>
        <v/>
      </c>
      <c r="V358" s="55" t="str">
        <f t="shared" si="33"/>
        <v/>
      </c>
      <c r="W358" s="45">
        <f>IF(Conciliação!E361='Filtro (Conta)'!R358,1,0)</f>
        <v>0</v>
      </c>
      <c r="X358" s="45">
        <f>W358+Conciliação!A361</f>
        <v>354</v>
      </c>
      <c r="Y358" s="45">
        <v>354</v>
      </c>
      <c r="Z358" s="55" t="str">
        <f>IF(X358=Y358,"",Conciliação!C361)</f>
        <v/>
      </c>
      <c r="AA358" s="55">
        <f>IF(Z358="x","x",MAX($S$4:AA357)+1)</f>
        <v>362</v>
      </c>
      <c r="AB358" s="55">
        <v>354</v>
      </c>
      <c r="AC358" s="55" t="str">
        <f t="shared" si="34"/>
        <v/>
      </c>
      <c r="AD358" s="55" t="str">
        <f t="shared" si="35"/>
        <v/>
      </c>
    </row>
    <row r="359" spans="2:30" ht="15" customHeight="1" x14ac:dyDescent="0.2">
      <c r="B359" s="56" t="str">
        <f t="shared" si="30"/>
        <v/>
      </c>
      <c r="C359" s="57" t="str">
        <f>IFERROR(VLOOKUP(B359,Conciliação!C362:L1357,2,0),"")</f>
        <v/>
      </c>
      <c r="D359" s="52" t="str">
        <f t="shared" si="31"/>
        <v/>
      </c>
      <c r="E359" s="52" t="str">
        <f>IFERROR(VLOOKUP(B359,Conciliação!C362:L1357,4,0),"")</f>
        <v/>
      </c>
      <c r="F359" s="52" t="str">
        <f>IFERROR(VLOOKUP(B359,Conciliação!C362:L1357,5,0),"")</f>
        <v/>
      </c>
      <c r="G359" s="52" t="str">
        <f>IFERROR(VLOOKUP(B359,Conciliação!C362:L1357,6,0),"")</f>
        <v/>
      </c>
      <c r="H359" s="56" t="str">
        <f>IFERROR(VLOOKUP(B359,Conciliação!C362:L1357,7,0),"")</f>
        <v/>
      </c>
      <c r="I359" s="58" t="str">
        <f>IFERROR(VLOOKUP(B359,Conciliação!C362:L1357,8,0),"")</f>
        <v/>
      </c>
      <c r="J359" s="56" t="str">
        <f>IFERROR(VLOOKUP(B359,Conciliação!C362:L1357,9,0),"")</f>
        <v/>
      </c>
      <c r="K359" s="56" t="str">
        <f>IFERROR(VLOOKUP(B359,Conciliação!C362:L1357,10,0),"")</f>
        <v/>
      </c>
      <c r="R359" s="55" t="str">
        <f>IF(Conciliação!E362='Filtro (Conta)'!$C$2,$C$2,"x")</f>
        <v>x</v>
      </c>
      <c r="S359" s="55" t="str">
        <f>IF(R359="x","x",MAX($S$4:S358)+1)</f>
        <v>x</v>
      </c>
      <c r="T359" s="55">
        <v>355</v>
      </c>
      <c r="U359" s="55" t="str">
        <f t="shared" si="32"/>
        <v/>
      </c>
      <c r="V359" s="55" t="str">
        <f t="shared" si="33"/>
        <v/>
      </c>
      <c r="W359" s="45">
        <f>IF(Conciliação!E362='Filtro (Conta)'!R359,1,0)</f>
        <v>0</v>
      </c>
      <c r="X359" s="45">
        <f>W359+Conciliação!A362</f>
        <v>355</v>
      </c>
      <c r="Y359" s="45">
        <v>355</v>
      </c>
      <c r="Z359" s="55" t="str">
        <f>IF(X359=Y359,"",Conciliação!C362)</f>
        <v/>
      </c>
      <c r="AA359" s="55">
        <f>IF(Z359="x","x",MAX($S$4:AA358)+1)</f>
        <v>363</v>
      </c>
      <c r="AB359" s="55">
        <v>355</v>
      </c>
      <c r="AC359" s="55" t="str">
        <f t="shared" si="34"/>
        <v/>
      </c>
      <c r="AD359" s="55" t="str">
        <f t="shared" si="35"/>
        <v/>
      </c>
    </row>
    <row r="360" spans="2:30" ht="15" customHeight="1" x14ac:dyDescent="0.2">
      <c r="B360" s="56" t="str">
        <f t="shared" si="30"/>
        <v/>
      </c>
      <c r="C360" s="57" t="str">
        <f>IFERROR(VLOOKUP(B360,Conciliação!C363:L1358,2,0),"")</f>
        <v/>
      </c>
      <c r="D360" s="52" t="str">
        <f t="shared" si="31"/>
        <v/>
      </c>
      <c r="E360" s="52" t="str">
        <f>IFERROR(VLOOKUP(B360,Conciliação!C363:L1358,4,0),"")</f>
        <v/>
      </c>
      <c r="F360" s="52" t="str">
        <f>IFERROR(VLOOKUP(B360,Conciliação!C363:L1358,5,0),"")</f>
        <v/>
      </c>
      <c r="G360" s="52" t="str">
        <f>IFERROR(VLOOKUP(B360,Conciliação!C363:L1358,6,0),"")</f>
        <v/>
      </c>
      <c r="H360" s="56" t="str">
        <f>IFERROR(VLOOKUP(B360,Conciliação!C363:L1358,7,0),"")</f>
        <v/>
      </c>
      <c r="I360" s="58" t="str">
        <f>IFERROR(VLOOKUP(B360,Conciliação!C363:L1358,8,0),"")</f>
        <v/>
      </c>
      <c r="J360" s="56" t="str">
        <f>IFERROR(VLOOKUP(B360,Conciliação!C363:L1358,9,0),"")</f>
        <v/>
      </c>
      <c r="K360" s="56" t="str">
        <f>IFERROR(VLOOKUP(B360,Conciliação!C363:L1358,10,0),"")</f>
        <v/>
      </c>
      <c r="R360" s="55" t="str">
        <f>IF(Conciliação!E363='Filtro (Conta)'!$C$2,$C$2,"x")</f>
        <v>x</v>
      </c>
      <c r="S360" s="55" t="str">
        <f>IF(R360="x","x",MAX($S$4:S359)+1)</f>
        <v>x</v>
      </c>
      <c r="T360" s="55">
        <v>356</v>
      </c>
      <c r="U360" s="55" t="str">
        <f t="shared" si="32"/>
        <v/>
      </c>
      <c r="V360" s="55" t="str">
        <f t="shared" si="33"/>
        <v/>
      </c>
      <c r="W360" s="45">
        <f>IF(Conciliação!E363='Filtro (Conta)'!R360,1,0)</f>
        <v>0</v>
      </c>
      <c r="X360" s="45">
        <f>W360+Conciliação!A363</f>
        <v>356</v>
      </c>
      <c r="Y360" s="45">
        <v>356</v>
      </c>
      <c r="Z360" s="55" t="str">
        <f>IF(X360=Y360,"",Conciliação!C363)</f>
        <v/>
      </c>
      <c r="AA360" s="55">
        <f>IF(Z360="x","x",MAX($S$4:AA359)+1)</f>
        <v>364</v>
      </c>
      <c r="AB360" s="55">
        <v>356</v>
      </c>
      <c r="AC360" s="55" t="str">
        <f t="shared" si="34"/>
        <v/>
      </c>
      <c r="AD360" s="55" t="str">
        <f t="shared" si="35"/>
        <v/>
      </c>
    </row>
    <row r="361" spans="2:30" ht="15" customHeight="1" x14ac:dyDescent="0.2">
      <c r="B361" s="56" t="str">
        <f t="shared" si="30"/>
        <v/>
      </c>
      <c r="C361" s="57" t="str">
        <f>IFERROR(VLOOKUP(B361,Conciliação!C364:L1359,2,0),"")</f>
        <v/>
      </c>
      <c r="D361" s="52" t="str">
        <f t="shared" si="31"/>
        <v/>
      </c>
      <c r="E361" s="52" t="str">
        <f>IFERROR(VLOOKUP(B361,Conciliação!C364:L1359,4,0),"")</f>
        <v/>
      </c>
      <c r="F361" s="52" t="str">
        <f>IFERROR(VLOOKUP(B361,Conciliação!C364:L1359,5,0),"")</f>
        <v/>
      </c>
      <c r="G361" s="52" t="str">
        <f>IFERROR(VLOOKUP(B361,Conciliação!C364:L1359,6,0),"")</f>
        <v/>
      </c>
      <c r="H361" s="56" t="str">
        <f>IFERROR(VLOOKUP(B361,Conciliação!C364:L1359,7,0),"")</f>
        <v/>
      </c>
      <c r="I361" s="58" t="str">
        <f>IFERROR(VLOOKUP(B361,Conciliação!C364:L1359,8,0),"")</f>
        <v/>
      </c>
      <c r="J361" s="56" t="str">
        <f>IFERROR(VLOOKUP(B361,Conciliação!C364:L1359,9,0),"")</f>
        <v/>
      </c>
      <c r="K361" s="56" t="str">
        <f>IFERROR(VLOOKUP(B361,Conciliação!C364:L1359,10,0),"")</f>
        <v/>
      </c>
      <c r="R361" s="55" t="str">
        <f>IF(Conciliação!E364='Filtro (Conta)'!$C$2,$C$2,"x")</f>
        <v>x</v>
      </c>
      <c r="S361" s="55" t="str">
        <f>IF(R361="x","x",MAX($S$4:S360)+1)</f>
        <v>x</v>
      </c>
      <c r="T361" s="55">
        <v>357</v>
      </c>
      <c r="U361" s="55" t="str">
        <f t="shared" si="32"/>
        <v/>
      </c>
      <c r="V361" s="55" t="str">
        <f t="shared" si="33"/>
        <v/>
      </c>
      <c r="W361" s="45">
        <f>IF(Conciliação!E364='Filtro (Conta)'!R361,1,0)</f>
        <v>0</v>
      </c>
      <c r="X361" s="45">
        <f>W361+Conciliação!A364</f>
        <v>357</v>
      </c>
      <c r="Y361" s="45">
        <v>357</v>
      </c>
      <c r="Z361" s="55" t="str">
        <f>IF(X361=Y361,"",Conciliação!C364)</f>
        <v/>
      </c>
      <c r="AA361" s="55">
        <f>IF(Z361="x","x",MAX($S$4:AA360)+1)</f>
        <v>365</v>
      </c>
      <c r="AB361" s="55">
        <v>357</v>
      </c>
      <c r="AC361" s="55" t="str">
        <f t="shared" si="34"/>
        <v/>
      </c>
      <c r="AD361" s="55" t="str">
        <f t="shared" si="35"/>
        <v/>
      </c>
    </row>
    <row r="362" spans="2:30" ht="15" customHeight="1" x14ac:dyDescent="0.2">
      <c r="B362" s="56" t="str">
        <f t="shared" si="30"/>
        <v/>
      </c>
      <c r="C362" s="57" t="str">
        <f>IFERROR(VLOOKUP(B362,Conciliação!C365:L1360,2,0),"")</f>
        <v/>
      </c>
      <c r="D362" s="52" t="str">
        <f t="shared" si="31"/>
        <v/>
      </c>
      <c r="E362" s="52" t="str">
        <f>IFERROR(VLOOKUP(B362,Conciliação!C365:L1360,4,0),"")</f>
        <v/>
      </c>
      <c r="F362" s="52" t="str">
        <f>IFERROR(VLOOKUP(B362,Conciliação!C365:L1360,5,0),"")</f>
        <v/>
      </c>
      <c r="G362" s="52" t="str">
        <f>IFERROR(VLOOKUP(B362,Conciliação!C365:L1360,6,0),"")</f>
        <v/>
      </c>
      <c r="H362" s="56" t="str">
        <f>IFERROR(VLOOKUP(B362,Conciliação!C365:L1360,7,0),"")</f>
        <v/>
      </c>
      <c r="I362" s="58" t="str">
        <f>IFERROR(VLOOKUP(B362,Conciliação!C365:L1360,8,0),"")</f>
        <v/>
      </c>
      <c r="J362" s="56" t="str">
        <f>IFERROR(VLOOKUP(B362,Conciliação!C365:L1360,9,0),"")</f>
        <v/>
      </c>
      <c r="K362" s="56" t="str">
        <f>IFERROR(VLOOKUP(B362,Conciliação!C365:L1360,10,0),"")</f>
        <v/>
      </c>
      <c r="R362" s="55" t="str">
        <f>IF(Conciliação!E365='Filtro (Conta)'!$C$2,$C$2,"x")</f>
        <v>x</v>
      </c>
      <c r="S362" s="55" t="str">
        <f>IF(R362="x","x",MAX($S$4:S361)+1)</f>
        <v>x</v>
      </c>
      <c r="T362" s="55">
        <v>358</v>
      </c>
      <c r="U362" s="55" t="str">
        <f t="shared" si="32"/>
        <v/>
      </c>
      <c r="V362" s="55" t="str">
        <f t="shared" si="33"/>
        <v/>
      </c>
      <c r="W362" s="45">
        <f>IF(Conciliação!E365='Filtro (Conta)'!R362,1,0)</f>
        <v>0</v>
      </c>
      <c r="X362" s="45">
        <f>W362+Conciliação!A365</f>
        <v>358</v>
      </c>
      <c r="Y362" s="45">
        <v>358</v>
      </c>
      <c r="Z362" s="55" t="str">
        <f>IF(X362=Y362,"",Conciliação!C365)</f>
        <v/>
      </c>
      <c r="AA362" s="55">
        <f>IF(Z362="x","x",MAX($S$4:AA361)+1)</f>
        <v>366</v>
      </c>
      <c r="AB362" s="55">
        <v>358</v>
      </c>
      <c r="AC362" s="55" t="str">
        <f t="shared" si="34"/>
        <v/>
      </c>
      <c r="AD362" s="55" t="str">
        <f t="shared" si="35"/>
        <v/>
      </c>
    </row>
    <row r="363" spans="2:30" ht="15" customHeight="1" x14ac:dyDescent="0.2">
      <c r="B363" s="56" t="str">
        <f t="shared" si="30"/>
        <v/>
      </c>
      <c r="C363" s="57" t="str">
        <f>IFERROR(VLOOKUP(B363,Conciliação!C366:L1361,2,0),"")</f>
        <v/>
      </c>
      <c r="D363" s="52" t="str">
        <f t="shared" si="31"/>
        <v/>
      </c>
      <c r="E363" s="52" t="str">
        <f>IFERROR(VLOOKUP(B363,Conciliação!C366:L1361,4,0),"")</f>
        <v/>
      </c>
      <c r="F363" s="52" t="str">
        <f>IFERROR(VLOOKUP(B363,Conciliação!C366:L1361,5,0),"")</f>
        <v/>
      </c>
      <c r="G363" s="52" t="str">
        <f>IFERROR(VLOOKUP(B363,Conciliação!C366:L1361,6,0),"")</f>
        <v/>
      </c>
      <c r="H363" s="56" t="str">
        <f>IFERROR(VLOOKUP(B363,Conciliação!C366:L1361,7,0),"")</f>
        <v/>
      </c>
      <c r="I363" s="58" t="str">
        <f>IFERROR(VLOOKUP(B363,Conciliação!C366:L1361,8,0),"")</f>
        <v/>
      </c>
      <c r="J363" s="56" t="str">
        <f>IFERROR(VLOOKUP(B363,Conciliação!C366:L1361,9,0),"")</f>
        <v/>
      </c>
      <c r="K363" s="56" t="str">
        <f>IFERROR(VLOOKUP(B363,Conciliação!C366:L1361,10,0),"")</f>
        <v/>
      </c>
      <c r="R363" s="55" t="str">
        <f>IF(Conciliação!E366='Filtro (Conta)'!$C$2,$C$2,"x")</f>
        <v>x</v>
      </c>
      <c r="S363" s="55" t="str">
        <f>IF(R363="x","x",MAX($S$4:S362)+1)</f>
        <v>x</v>
      </c>
      <c r="T363" s="55">
        <v>359</v>
      </c>
      <c r="U363" s="55" t="str">
        <f t="shared" si="32"/>
        <v/>
      </c>
      <c r="V363" s="55" t="str">
        <f t="shared" si="33"/>
        <v/>
      </c>
      <c r="W363" s="45">
        <f>IF(Conciliação!E366='Filtro (Conta)'!R363,1,0)</f>
        <v>0</v>
      </c>
      <c r="X363" s="45">
        <f>W363+Conciliação!A366</f>
        <v>359</v>
      </c>
      <c r="Y363" s="45">
        <v>359</v>
      </c>
      <c r="Z363" s="55" t="str">
        <f>IF(X363=Y363,"",Conciliação!C366)</f>
        <v/>
      </c>
      <c r="AA363" s="55">
        <f>IF(Z363="x","x",MAX($S$4:AA362)+1)</f>
        <v>367</v>
      </c>
      <c r="AB363" s="55">
        <v>359</v>
      </c>
      <c r="AC363" s="55" t="str">
        <f t="shared" si="34"/>
        <v/>
      </c>
      <c r="AD363" s="55" t="str">
        <f t="shared" si="35"/>
        <v/>
      </c>
    </row>
    <row r="364" spans="2:30" ht="15" customHeight="1" x14ac:dyDescent="0.2">
      <c r="B364" s="56" t="str">
        <f t="shared" si="30"/>
        <v/>
      </c>
      <c r="C364" s="57" t="str">
        <f>IFERROR(VLOOKUP(B364,Conciliação!C367:L1362,2,0),"")</f>
        <v/>
      </c>
      <c r="D364" s="52" t="str">
        <f t="shared" si="31"/>
        <v/>
      </c>
      <c r="E364" s="52" t="str">
        <f>IFERROR(VLOOKUP(B364,Conciliação!C367:L1362,4,0),"")</f>
        <v/>
      </c>
      <c r="F364" s="52" t="str">
        <f>IFERROR(VLOOKUP(B364,Conciliação!C367:L1362,5,0),"")</f>
        <v/>
      </c>
      <c r="G364" s="52" t="str">
        <f>IFERROR(VLOOKUP(B364,Conciliação!C367:L1362,6,0),"")</f>
        <v/>
      </c>
      <c r="H364" s="56" t="str">
        <f>IFERROR(VLOOKUP(B364,Conciliação!C367:L1362,7,0),"")</f>
        <v/>
      </c>
      <c r="I364" s="58" t="str">
        <f>IFERROR(VLOOKUP(B364,Conciliação!C367:L1362,8,0),"")</f>
        <v/>
      </c>
      <c r="J364" s="56" t="str">
        <f>IFERROR(VLOOKUP(B364,Conciliação!C367:L1362,9,0),"")</f>
        <v/>
      </c>
      <c r="K364" s="56" t="str">
        <f>IFERROR(VLOOKUP(B364,Conciliação!C367:L1362,10,0),"")</f>
        <v/>
      </c>
      <c r="R364" s="55" t="str">
        <f>IF(Conciliação!E367='Filtro (Conta)'!$C$2,$C$2,"x")</f>
        <v>x</v>
      </c>
      <c r="S364" s="55" t="str">
        <f>IF(R364="x","x",MAX($S$4:S363)+1)</f>
        <v>x</v>
      </c>
      <c r="T364" s="55">
        <v>360</v>
      </c>
      <c r="U364" s="55" t="str">
        <f t="shared" si="32"/>
        <v/>
      </c>
      <c r="V364" s="55" t="str">
        <f t="shared" si="33"/>
        <v/>
      </c>
      <c r="W364" s="45">
        <f>IF(Conciliação!E367='Filtro (Conta)'!R364,1,0)</f>
        <v>0</v>
      </c>
      <c r="X364" s="45">
        <f>W364+Conciliação!A367</f>
        <v>360</v>
      </c>
      <c r="Y364" s="45">
        <v>360</v>
      </c>
      <c r="Z364" s="55" t="str">
        <f>IF(X364=Y364,"",Conciliação!C367)</f>
        <v/>
      </c>
      <c r="AA364" s="55">
        <f>IF(Z364="x","x",MAX($S$4:AA363)+1)</f>
        <v>368</v>
      </c>
      <c r="AB364" s="55">
        <v>360</v>
      </c>
      <c r="AC364" s="55" t="str">
        <f t="shared" si="34"/>
        <v/>
      </c>
      <c r="AD364" s="55" t="str">
        <f t="shared" si="35"/>
        <v/>
      </c>
    </row>
    <row r="365" spans="2:30" ht="15" customHeight="1" x14ac:dyDescent="0.2">
      <c r="B365" s="56" t="str">
        <f t="shared" si="30"/>
        <v/>
      </c>
      <c r="C365" s="57" t="str">
        <f>IFERROR(VLOOKUP(B365,Conciliação!C368:L1363,2,0),"")</f>
        <v/>
      </c>
      <c r="D365" s="52" t="str">
        <f t="shared" si="31"/>
        <v/>
      </c>
      <c r="E365" s="52" t="str">
        <f>IFERROR(VLOOKUP(B365,Conciliação!C368:L1363,4,0),"")</f>
        <v/>
      </c>
      <c r="F365" s="52" t="str">
        <f>IFERROR(VLOOKUP(B365,Conciliação!C368:L1363,5,0),"")</f>
        <v/>
      </c>
      <c r="G365" s="52" t="str">
        <f>IFERROR(VLOOKUP(B365,Conciliação!C368:L1363,6,0),"")</f>
        <v/>
      </c>
      <c r="H365" s="56" t="str">
        <f>IFERROR(VLOOKUP(B365,Conciliação!C368:L1363,7,0),"")</f>
        <v/>
      </c>
      <c r="I365" s="58" t="str">
        <f>IFERROR(VLOOKUP(B365,Conciliação!C368:L1363,8,0),"")</f>
        <v/>
      </c>
      <c r="J365" s="56" t="str">
        <f>IFERROR(VLOOKUP(B365,Conciliação!C368:L1363,9,0),"")</f>
        <v/>
      </c>
      <c r="K365" s="56" t="str">
        <f>IFERROR(VLOOKUP(B365,Conciliação!C368:L1363,10,0),"")</f>
        <v/>
      </c>
      <c r="R365" s="55" t="str">
        <f>IF(Conciliação!E368='Filtro (Conta)'!$C$2,$C$2,"x")</f>
        <v>x</v>
      </c>
      <c r="S365" s="55" t="str">
        <f>IF(R365="x","x",MAX($S$4:S364)+1)</f>
        <v>x</v>
      </c>
      <c r="T365" s="55">
        <v>361</v>
      </c>
      <c r="U365" s="55" t="str">
        <f t="shared" si="32"/>
        <v/>
      </c>
      <c r="V365" s="55" t="str">
        <f t="shared" si="33"/>
        <v/>
      </c>
      <c r="W365" s="45">
        <f>IF(Conciliação!E368='Filtro (Conta)'!R365,1,0)</f>
        <v>0</v>
      </c>
      <c r="X365" s="45">
        <f>W365+Conciliação!A368</f>
        <v>361</v>
      </c>
      <c r="Y365" s="45">
        <v>361</v>
      </c>
      <c r="Z365" s="55" t="str">
        <f>IF(X365=Y365,"",Conciliação!C368)</f>
        <v/>
      </c>
      <c r="AA365" s="55">
        <f>IF(Z365="x","x",MAX($S$4:AA364)+1)</f>
        <v>369</v>
      </c>
      <c r="AB365" s="55">
        <v>361</v>
      </c>
      <c r="AC365" s="55" t="str">
        <f t="shared" si="34"/>
        <v/>
      </c>
      <c r="AD365" s="55" t="str">
        <f t="shared" si="35"/>
        <v/>
      </c>
    </row>
    <row r="366" spans="2:30" ht="15" customHeight="1" x14ac:dyDescent="0.2">
      <c r="B366" s="56" t="str">
        <f t="shared" si="30"/>
        <v/>
      </c>
      <c r="C366" s="57" t="str">
        <f>IFERROR(VLOOKUP(B366,Conciliação!C369:L1364,2,0),"")</f>
        <v/>
      </c>
      <c r="D366" s="52" t="str">
        <f t="shared" si="31"/>
        <v/>
      </c>
      <c r="E366" s="52" t="str">
        <f>IFERROR(VLOOKUP(B366,Conciliação!C369:L1364,4,0),"")</f>
        <v/>
      </c>
      <c r="F366" s="52" t="str">
        <f>IFERROR(VLOOKUP(B366,Conciliação!C369:L1364,5,0),"")</f>
        <v/>
      </c>
      <c r="G366" s="52" t="str">
        <f>IFERROR(VLOOKUP(B366,Conciliação!C369:L1364,6,0),"")</f>
        <v/>
      </c>
      <c r="H366" s="56" t="str">
        <f>IFERROR(VLOOKUP(B366,Conciliação!C369:L1364,7,0),"")</f>
        <v/>
      </c>
      <c r="I366" s="58" t="str">
        <f>IFERROR(VLOOKUP(B366,Conciliação!C369:L1364,8,0),"")</f>
        <v/>
      </c>
      <c r="J366" s="56" t="str">
        <f>IFERROR(VLOOKUP(B366,Conciliação!C369:L1364,9,0),"")</f>
        <v/>
      </c>
      <c r="K366" s="56" t="str">
        <f>IFERROR(VLOOKUP(B366,Conciliação!C369:L1364,10,0),"")</f>
        <v/>
      </c>
      <c r="R366" s="55" t="str">
        <f>IF(Conciliação!E369='Filtro (Conta)'!$C$2,$C$2,"x")</f>
        <v>x</v>
      </c>
      <c r="S366" s="55" t="str">
        <f>IF(R366="x","x",MAX($S$4:S365)+1)</f>
        <v>x</v>
      </c>
      <c r="T366" s="55">
        <v>362</v>
      </c>
      <c r="U366" s="55" t="str">
        <f t="shared" si="32"/>
        <v/>
      </c>
      <c r="V366" s="55" t="str">
        <f t="shared" si="33"/>
        <v/>
      </c>
      <c r="W366" s="45">
        <f>IF(Conciliação!E369='Filtro (Conta)'!R366,1,0)</f>
        <v>0</v>
      </c>
      <c r="X366" s="45">
        <f>W366+Conciliação!A369</f>
        <v>362</v>
      </c>
      <c r="Y366" s="45">
        <v>362</v>
      </c>
      <c r="Z366" s="55" t="str">
        <f>IF(X366=Y366,"",Conciliação!C369)</f>
        <v/>
      </c>
      <c r="AA366" s="55">
        <f>IF(Z366="x","x",MAX($S$4:AA365)+1)</f>
        <v>370</v>
      </c>
      <c r="AB366" s="55">
        <v>362</v>
      </c>
      <c r="AC366" s="55" t="str">
        <f t="shared" si="34"/>
        <v/>
      </c>
      <c r="AD366" s="55" t="str">
        <f t="shared" si="35"/>
        <v/>
      </c>
    </row>
    <row r="367" spans="2:30" ht="15" customHeight="1" x14ac:dyDescent="0.2">
      <c r="B367" s="56" t="str">
        <f t="shared" si="30"/>
        <v/>
      </c>
      <c r="C367" s="57" t="str">
        <f>IFERROR(VLOOKUP(B367,Conciliação!C370:L1365,2,0),"")</f>
        <v/>
      </c>
      <c r="D367" s="52" t="str">
        <f t="shared" si="31"/>
        <v/>
      </c>
      <c r="E367" s="52" t="str">
        <f>IFERROR(VLOOKUP(B367,Conciliação!C370:L1365,4,0),"")</f>
        <v/>
      </c>
      <c r="F367" s="52" t="str">
        <f>IFERROR(VLOOKUP(B367,Conciliação!C370:L1365,5,0),"")</f>
        <v/>
      </c>
      <c r="G367" s="52" t="str">
        <f>IFERROR(VLOOKUP(B367,Conciliação!C370:L1365,6,0),"")</f>
        <v/>
      </c>
      <c r="H367" s="56" t="str">
        <f>IFERROR(VLOOKUP(B367,Conciliação!C370:L1365,7,0),"")</f>
        <v/>
      </c>
      <c r="I367" s="58" t="str">
        <f>IFERROR(VLOOKUP(B367,Conciliação!C370:L1365,8,0),"")</f>
        <v/>
      </c>
      <c r="J367" s="56" t="str">
        <f>IFERROR(VLOOKUP(B367,Conciliação!C370:L1365,9,0),"")</f>
        <v/>
      </c>
      <c r="K367" s="56" t="str">
        <f>IFERROR(VLOOKUP(B367,Conciliação!C370:L1365,10,0),"")</f>
        <v/>
      </c>
      <c r="R367" s="55" t="str">
        <f>IF(Conciliação!E370='Filtro (Conta)'!$C$2,$C$2,"x")</f>
        <v>x</v>
      </c>
      <c r="S367" s="55" t="str">
        <f>IF(R367="x","x",MAX($S$4:S366)+1)</f>
        <v>x</v>
      </c>
      <c r="T367" s="55">
        <v>363</v>
      </c>
      <c r="U367" s="55" t="str">
        <f t="shared" si="32"/>
        <v/>
      </c>
      <c r="V367" s="55" t="str">
        <f t="shared" si="33"/>
        <v/>
      </c>
      <c r="W367" s="45">
        <f>IF(Conciliação!E370='Filtro (Conta)'!R367,1,0)</f>
        <v>0</v>
      </c>
      <c r="X367" s="45">
        <f>W367+Conciliação!A370</f>
        <v>363</v>
      </c>
      <c r="Y367" s="45">
        <v>363</v>
      </c>
      <c r="Z367" s="55" t="str">
        <f>IF(X367=Y367,"",Conciliação!C370)</f>
        <v/>
      </c>
      <c r="AA367" s="55">
        <f>IF(Z367="x","x",MAX($S$4:AA366)+1)</f>
        <v>371</v>
      </c>
      <c r="AB367" s="55">
        <v>363</v>
      </c>
      <c r="AC367" s="55" t="str">
        <f t="shared" si="34"/>
        <v/>
      </c>
      <c r="AD367" s="55" t="str">
        <f t="shared" si="35"/>
        <v/>
      </c>
    </row>
    <row r="368" spans="2:30" ht="15" customHeight="1" x14ac:dyDescent="0.2">
      <c r="B368" s="56" t="str">
        <f t="shared" si="30"/>
        <v/>
      </c>
      <c r="C368" s="57" t="str">
        <f>IFERROR(VLOOKUP(B368,Conciliação!C371:L1366,2,0),"")</f>
        <v/>
      </c>
      <c r="D368" s="52" t="str">
        <f t="shared" si="31"/>
        <v/>
      </c>
      <c r="E368" s="52" t="str">
        <f>IFERROR(VLOOKUP(B368,Conciliação!C371:L1366,4,0),"")</f>
        <v/>
      </c>
      <c r="F368" s="52" t="str">
        <f>IFERROR(VLOOKUP(B368,Conciliação!C371:L1366,5,0),"")</f>
        <v/>
      </c>
      <c r="G368" s="52" t="str">
        <f>IFERROR(VLOOKUP(B368,Conciliação!C371:L1366,6,0),"")</f>
        <v/>
      </c>
      <c r="H368" s="56" t="str">
        <f>IFERROR(VLOOKUP(B368,Conciliação!C371:L1366,7,0),"")</f>
        <v/>
      </c>
      <c r="I368" s="58" t="str">
        <f>IFERROR(VLOOKUP(B368,Conciliação!C371:L1366,8,0),"")</f>
        <v/>
      </c>
      <c r="J368" s="56" t="str">
        <f>IFERROR(VLOOKUP(B368,Conciliação!C371:L1366,9,0),"")</f>
        <v/>
      </c>
      <c r="K368" s="56" t="str">
        <f>IFERROR(VLOOKUP(B368,Conciliação!C371:L1366,10,0),"")</f>
        <v/>
      </c>
      <c r="R368" s="55" t="str">
        <f>IF(Conciliação!E371='Filtro (Conta)'!$C$2,$C$2,"x")</f>
        <v>x</v>
      </c>
      <c r="S368" s="55" t="str">
        <f>IF(R368="x","x",MAX($S$4:S367)+1)</f>
        <v>x</v>
      </c>
      <c r="T368" s="55">
        <v>364</v>
      </c>
      <c r="U368" s="55" t="str">
        <f t="shared" si="32"/>
        <v/>
      </c>
      <c r="V368" s="55" t="str">
        <f t="shared" si="33"/>
        <v/>
      </c>
      <c r="W368" s="45">
        <f>IF(Conciliação!E371='Filtro (Conta)'!R368,1,0)</f>
        <v>0</v>
      </c>
      <c r="X368" s="45">
        <f>W368+Conciliação!A371</f>
        <v>364</v>
      </c>
      <c r="Y368" s="45">
        <v>364</v>
      </c>
      <c r="Z368" s="55" t="str">
        <f>IF(X368=Y368,"",Conciliação!C371)</f>
        <v/>
      </c>
      <c r="AA368" s="55">
        <f>IF(Z368="x","x",MAX($S$4:AA367)+1)</f>
        <v>372</v>
      </c>
      <c r="AB368" s="55">
        <v>364</v>
      </c>
      <c r="AC368" s="55" t="str">
        <f t="shared" si="34"/>
        <v/>
      </c>
      <c r="AD368" s="55" t="str">
        <f t="shared" si="35"/>
        <v/>
      </c>
    </row>
    <row r="369" spans="2:30" ht="15" customHeight="1" x14ac:dyDescent="0.2">
      <c r="B369" s="56" t="str">
        <f t="shared" si="30"/>
        <v/>
      </c>
      <c r="C369" s="57" t="str">
        <f>IFERROR(VLOOKUP(B369,Conciliação!C372:L1367,2,0),"")</f>
        <v/>
      </c>
      <c r="D369" s="52" t="str">
        <f t="shared" si="31"/>
        <v/>
      </c>
      <c r="E369" s="52" t="str">
        <f>IFERROR(VLOOKUP(B369,Conciliação!C372:L1367,4,0),"")</f>
        <v/>
      </c>
      <c r="F369" s="52" t="str">
        <f>IFERROR(VLOOKUP(B369,Conciliação!C372:L1367,5,0),"")</f>
        <v/>
      </c>
      <c r="G369" s="52" t="str">
        <f>IFERROR(VLOOKUP(B369,Conciliação!C372:L1367,6,0),"")</f>
        <v/>
      </c>
      <c r="H369" s="56" t="str">
        <f>IFERROR(VLOOKUP(B369,Conciliação!C372:L1367,7,0),"")</f>
        <v/>
      </c>
      <c r="I369" s="58" t="str">
        <f>IFERROR(VLOOKUP(B369,Conciliação!C372:L1367,8,0),"")</f>
        <v/>
      </c>
      <c r="J369" s="56" t="str">
        <f>IFERROR(VLOOKUP(B369,Conciliação!C372:L1367,9,0),"")</f>
        <v/>
      </c>
      <c r="K369" s="56" t="str">
        <f>IFERROR(VLOOKUP(B369,Conciliação!C372:L1367,10,0),"")</f>
        <v/>
      </c>
      <c r="R369" s="55" t="str">
        <f>IF(Conciliação!E372='Filtro (Conta)'!$C$2,$C$2,"x")</f>
        <v>x</v>
      </c>
      <c r="S369" s="55" t="str">
        <f>IF(R369="x","x",MAX($S$4:S368)+1)</f>
        <v>x</v>
      </c>
      <c r="T369" s="55">
        <v>365</v>
      </c>
      <c r="U369" s="55" t="str">
        <f t="shared" si="32"/>
        <v/>
      </c>
      <c r="V369" s="55" t="str">
        <f t="shared" si="33"/>
        <v/>
      </c>
      <c r="W369" s="45">
        <f>IF(Conciliação!E372='Filtro (Conta)'!R369,1,0)</f>
        <v>0</v>
      </c>
      <c r="X369" s="45">
        <f>W369+Conciliação!A372</f>
        <v>365</v>
      </c>
      <c r="Y369" s="45">
        <v>365</v>
      </c>
      <c r="Z369" s="55" t="str">
        <f>IF(X369=Y369,"",Conciliação!C372)</f>
        <v/>
      </c>
      <c r="AA369" s="55">
        <f>IF(Z369="x","x",MAX($S$4:AA368)+1)</f>
        <v>373</v>
      </c>
      <c r="AB369" s="55">
        <v>365</v>
      </c>
      <c r="AC369" s="55" t="str">
        <f t="shared" si="34"/>
        <v/>
      </c>
      <c r="AD369" s="55" t="str">
        <f t="shared" si="35"/>
        <v/>
      </c>
    </row>
    <row r="370" spans="2:30" ht="15" customHeight="1" x14ac:dyDescent="0.2">
      <c r="B370" s="56" t="str">
        <f t="shared" si="30"/>
        <v/>
      </c>
      <c r="C370" s="57" t="str">
        <f>IFERROR(VLOOKUP(B370,Conciliação!C373:L1368,2,0),"")</f>
        <v/>
      </c>
      <c r="D370" s="52" t="str">
        <f t="shared" si="31"/>
        <v/>
      </c>
      <c r="E370" s="52" t="str">
        <f>IFERROR(VLOOKUP(B370,Conciliação!C373:L1368,4,0),"")</f>
        <v/>
      </c>
      <c r="F370" s="52" t="str">
        <f>IFERROR(VLOOKUP(B370,Conciliação!C373:L1368,5,0),"")</f>
        <v/>
      </c>
      <c r="G370" s="52" t="str">
        <f>IFERROR(VLOOKUP(B370,Conciliação!C373:L1368,6,0),"")</f>
        <v/>
      </c>
      <c r="H370" s="56" t="str">
        <f>IFERROR(VLOOKUP(B370,Conciliação!C373:L1368,7,0),"")</f>
        <v/>
      </c>
      <c r="I370" s="58" t="str">
        <f>IFERROR(VLOOKUP(B370,Conciliação!C373:L1368,8,0),"")</f>
        <v/>
      </c>
      <c r="J370" s="56" t="str">
        <f>IFERROR(VLOOKUP(B370,Conciliação!C373:L1368,9,0),"")</f>
        <v/>
      </c>
      <c r="K370" s="56" t="str">
        <f>IFERROR(VLOOKUP(B370,Conciliação!C373:L1368,10,0),"")</f>
        <v/>
      </c>
      <c r="R370" s="55" t="str">
        <f>IF(Conciliação!E373='Filtro (Conta)'!$C$2,$C$2,"x")</f>
        <v>x</v>
      </c>
      <c r="S370" s="55" t="str">
        <f>IF(R370="x","x",MAX($S$4:S369)+1)</f>
        <v>x</v>
      </c>
      <c r="T370" s="55">
        <v>366</v>
      </c>
      <c r="U370" s="55" t="str">
        <f t="shared" si="32"/>
        <v/>
      </c>
      <c r="V370" s="55" t="str">
        <f t="shared" si="33"/>
        <v/>
      </c>
      <c r="W370" s="45">
        <f>IF(Conciliação!E373='Filtro (Conta)'!R370,1,0)</f>
        <v>0</v>
      </c>
      <c r="X370" s="45">
        <f>W370+Conciliação!A373</f>
        <v>366</v>
      </c>
      <c r="Y370" s="45">
        <v>366</v>
      </c>
      <c r="Z370" s="55" t="str">
        <f>IF(X370=Y370,"",Conciliação!C373)</f>
        <v/>
      </c>
      <c r="AA370" s="55">
        <f>IF(Z370="x","x",MAX($S$4:AA369)+1)</f>
        <v>374</v>
      </c>
      <c r="AB370" s="55">
        <v>366</v>
      </c>
      <c r="AC370" s="55" t="str">
        <f t="shared" si="34"/>
        <v/>
      </c>
      <c r="AD370" s="55" t="str">
        <f t="shared" si="35"/>
        <v/>
      </c>
    </row>
    <row r="371" spans="2:30" ht="15" customHeight="1" x14ac:dyDescent="0.2">
      <c r="B371" s="56" t="str">
        <f t="shared" si="30"/>
        <v/>
      </c>
      <c r="C371" s="57" t="str">
        <f>IFERROR(VLOOKUP(B371,Conciliação!C374:L1369,2,0),"")</f>
        <v/>
      </c>
      <c r="D371" s="52" t="str">
        <f t="shared" si="31"/>
        <v/>
      </c>
      <c r="E371" s="52" t="str">
        <f>IFERROR(VLOOKUP(B371,Conciliação!C374:L1369,4,0),"")</f>
        <v/>
      </c>
      <c r="F371" s="52" t="str">
        <f>IFERROR(VLOOKUP(B371,Conciliação!C374:L1369,5,0),"")</f>
        <v/>
      </c>
      <c r="G371" s="52" t="str">
        <f>IFERROR(VLOOKUP(B371,Conciliação!C374:L1369,6,0),"")</f>
        <v/>
      </c>
      <c r="H371" s="56" t="str">
        <f>IFERROR(VLOOKUP(B371,Conciliação!C374:L1369,7,0),"")</f>
        <v/>
      </c>
      <c r="I371" s="58" t="str">
        <f>IFERROR(VLOOKUP(B371,Conciliação!C374:L1369,8,0),"")</f>
        <v/>
      </c>
      <c r="J371" s="56" t="str">
        <f>IFERROR(VLOOKUP(B371,Conciliação!C374:L1369,9,0),"")</f>
        <v/>
      </c>
      <c r="K371" s="56" t="str">
        <f>IFERROR(VLOOKUP(B371,Conciliação!C374:L1369,10,0),"")</f>
        <v/>
      </c>
      <c r="R371" s="55" t="str">
        <f>IF(Conciliação!E374='Filtro (Conta)'!$C$2,$C$2,"x")</f>
        <v>x</v>
      </c>
      <c r="S371" s="55" t="str">
        <f>IF(R371="x","x",MAX($S$4:S370)+1)</f>
        <v>x</v>
      </c>
      <c r="T371" s="55">
        <v>367</v>
      </c>
      <c r="U371" s="55" t="str">
        <f t="shared" si="32"/>
        <v/>
      </c>
      <c r="V371" s="55" t="str">
        <f t="shared" si="33"/>
        <v/>
      </c>
      <c r="W371" s="45">
        <f>IF(Conciliação!E374='Filtro (Conta)'!R371,1,0)</f>
        <v>0</v>
      </c>
      <c r="X371" s="45">
        <f>W371+Conciliação!A374</f>
        <v>367</v>
      </c>
      <c r="Y371" s="45">
        <v>367</v>
      </c>
      <c r="Z371" s="55" t="str">
        <f>IF(X371=Y371,"",Conciliação!C374)</f>
        <v/>
      </c>
      <c r="AA371" s="55">
        <f>IF(Z371="x","x",MAX($S$4:AA370)+1)</f>
        <v>375</v>
      </c>
      <c r="AB371" s="55">
        <v>367</v>
      </c>
      <c r="AC371" s="55" t="str">
        <f t="shared" si="34"/>
        <v/>
      </c>
      <c r="AD371" s="55" t="str">
        <f t="shared" si="35"/>
        <v/>
      </c>
    </row>
    <row r="372" spans="2:30" ht="15" customHeight="1" x14ac:dyDescent="0.2">
      <c r="B372" s="56" t="str">
        <f t="shared" si="30"/>
        <v/>
      </c>
      <c r="C372" s="57" t="str">
        <f>IFERROR(VLOOKUP(B372,Conciliação!C375:L1370,2,0),"")</f>
        <v/>
      </c>
      <c r="D372" s="52" t="str">
        <f t="shared" si="31"/>
        <v/>
      </c>
      <c r="E372" s="52" t="str">
        <f>IFERROR(VLOOKUP(B372,Conciliação!C375:L1370,4,0),"")</f>
        <v/>
      </c>
      <c r="F372" s="52" t="str">
        <f>IFERROR(VLOOKUP(B372,Conciliação!C375:L1370,5,0),"")</f>
        <v/>
      </c>
      <c r="G372" s="52" t="str">
        <f>IFERROR(VLOOKUP(B372,Conciliação!C375:L1370,6,0),"")</f>
        <v/>
      </c>
      <c r="H372" s="56" t="str">
        <f>IFERROR(VLOOKUP(B372,Conciliação!C375:L1370,7,0),"")</f>
        <v/>
      </c>
      <c r="I372" s="58" t="str">
        <f>IFERROR(VLOOKUP(B372,Conciliação!C375:L1370,8,0),"")</f>
        <v/>
      </c>
      <c r="J372" s="56" t="str">
        <f>IFERROR(VLOOKUP(B372,Conciliação!C375:L1370,9,0),"")</f>
        <v/>
      </c>
      <c r="K372" s="56" t="str">
        <f>IFERROR(VLOOKUP(B372,Conciliação!C375:L1370,10,0),"")</f>
        <v/>
      </c>
      <c r="R372" s="55" t="str">
        <f>IF(Conciliação!E375='Filtro (Conta)'!$C$2,$C$2,"x")</f>
        <v>x</v>
      </c>
      <c r="S372" s="55" t="str">
        <f>IF(R372="x","x",MAX($S$4:S371)+1)</f>
        <v>x</v>
      </c>
      <c r="T372" s="55">
        <v>368</v>
      </c>
      <c r="U372" s="55" t="str">
        <f t="shared" si="32"/>
        <v/>
      </c>
      <c r="V372" s="55" t="str">
        <f t="shared" si="33"/>
        <v/>
      </c>
      <c r="W372" s="45">
        <f>IF(Conciliação!E375='Filtro (Conta)'!R372,1,0)</f>
        <v>0</v>
      </c>
      <c r="X372" s="45">
        <f>W372+Conciliação!A375</f>
        <v>368</v>
      </c>
      <c r="Y372" s="45">
        <v>368</v>
      </c>
      <c r="Z372" s="55" t="str">
        <f>IF(X372=Y372,"",Conciliação!C375)</f>
        <v/>
      </c>
      <c r="AA372" s="55">
        <f>IF(Z372="x","x",MAX($S$4:AA371)+1)</f>
        <v>376</v>
      </c>
      <c r="AB372" s="55">
        <v>368</v>
      </c>
      <c r="AC372" s="55" t="str">
        <f t="shared" si="34"/>
        <v/>
      </c>
      <c r="AD372" s="55" t="str">
        <f t="shared" si="35"/>
        <v/>
      </c>
    </row>
    <row r="373" spans="2:30" ht="15" customHeight="1" x14ac:dyDescent="0.2">
      <c r="B373" s="56" t="str">
        <f t="shared" si="30"/>
        <v/>
      </c>
      <c r="C373" s="57" t="str">
        <f>IFERROR(VLOOKUP(B373,Conciliação!C376:L1371,2,0),"")</f>
        <v/>
      </c>
      <c r="D373" s="52" t="str">
        <f t="shared" si="31"/>
        <v/>
      </c>
      <c r="E373" s="52" t="str">
        <f>IFERROR(VLOOKUP(B373,Conciliação!C376:L1371,4,0),"")</f>
        <v/>
      </c>
      <c r="F373" s="52" t="str">
        <f>IFERROR(VLOOKUP(B373,Conciliação!C376:L1371,5,0),"")</f>
        <v/>
      </c>
      <c r="G373" s="52" t="str">
        <f>IFERROR(VLOOKUP(B373,Conciliação!C376:L1371,6,0),"")</f>
        <v/>
      </c>
      <c r="H373" s="56" t="str">
        <f>IFERROR(VLOOKUP(B373,Conciliação!C376:L1371,7,0),"")</f>
        <v/>
      </c>
      <c r="I373" s="58" t="str">
        <f>IFERROR(VLOOKUP(B373,Conciliação!C376:L1371,8,0),"")</f>
        <v/>
      </c>
      <c r="J373" s="56" t="str">
        <f>IFERROR(VLOOKUP(B373,Conciliação!C376:L1371,9,0),"")</f>
        <v/>
      </c>
      <c r="K373" s="56" t="str">
        <f>IFERROR(VLOOKUP(B373,Conciliação!C376:L1371,10,0),"")</f>
        <v/>
      </c>
      <c r="R373" s="55" t="str">
        <f>IF(Conciliação!E376='Filtro (Conta)'!$C$2,$C$2,"x")</f>
        <v>x</v>
      </c>
      <c r="S373" s="55" t="str">
        <f>IF(R373="x","x",MAX($S$4:S372)+1)</f>
        <v>x</v>
      </c>
      <c r="T373" s="55">
        <v>369</v>
      </c>
      <c r="U373" s="55" t="str">
        <f t="shared" si="32"/>
        <v/>
      </c>
      <c r="V373" s="55" t="str">
        <f t="shared" si="33"/>
        <v/>
      </c>
      <c r="W373" s="45">
        <f>IF(Conciliação!E376='Filtro (Conta)'!R373,1,0)</f>
        <v>0</v>
      </c>
      <c r="X373" s="45">
        <f>W373+Conciliação!A376</f>
        <v>369</v>
      </c>
      <c r="Y373" s="45">
        <v>369</v>
      </c>
      <c r="Z373" s="55" t="str">
        <f>IF(X373=Y373,"",Conciliação!C376)</f>
        <v/>
      </c>
      <c r="AA373" s="55">
        <f>IF(Z373="x","x",MAX($S$4:AA372)+1)</f>
        <v>377</v>
      </c>
      <c r="AB373" s="55">
        <v>369</v>
      </c>
      <c r="AC373" s="55" t="str">
        <f t="shared" si="34"/>
        <v/>
      </c>
      <c r="AD373" s="55" t="str">
        <f t="shared" si="35"/>
        <v/>
      </c>
    </row>
    <row r="374" spans="2:30" ht="15" customHeight="1" x14ac:dyDescent="0.2">
      <c r="B374" s="56" t="str">
        <f t="shared" si="30"/>
        <v/>
      </c>
      <c r="C374" s="57" t="str">
        <f>IFERROR(VLOOKUP(B374,Conciliação!C377:L1372,2,0),"")</f>
        <v/>
      </c>
      <c r="D374" s="52" t="str">
        <f t="shared" si="31"/>
        <v/>
      </c>
      <c r="E374" s="52" t="str">
        <f>IFERROR(VLOOKUP(B374,Conciliação!C377:L1372,4,0),"")</f>
        <v/>
      </c>
      <c r="F374" s="52" t="str">
        <f>IFERROR(VLOOKUP(B374,Conciliação!C377:L1372,5,0),"")</f>
        <v/>
      </c>
      <c r="G374" s="52" t="str">
        <f>IFERROR(VLOOKUP(B374,Conciliação!C377:L1372,6,0),"")</f>
        <v/>
      </c>
      <c r="H374" s="56" t="str">
        <f>IFERROR(VLOOKUP(B374,Conciliação!C377:L1372,7,0),"")</f>
        <v/>
      </c>
      <c r="I374" s="58" t="str">
        <f>IFERROR(VLOOKUP(B374,Conciliação!C377:L1372,8,0),"")</f>
        <v/>
      </c>
      <c r="J374" s="56" t="str">
        <f>IFERROR(VLOOKUP(B374,Conciliação!C377:L1372,9,0),"")</f>
        <v/>
      </c>
      <c r="K374" s="56" t="str">
        <f>IFERROR(VLOOKUP(B374,Conciliação!C377:L1372,10,0),"")</f>
        <v/>
      </c>
      <c r="R374" s="55" t="str">
        <f>IF(Conciliação!E377='Filtro (Conta)'!$C$2,$C$2,"x")</f>
        <v>x</v>
      </c>
      <c r="S374" s="55" t="str">
        <f>IF(R374="x","x",MAX($S$4:S373)+1)</f>
        <v>x</v>
      </c>
      <c r="T374" s="55">
        <v>370</v>
      </c>
      <c r="U374" s="55" t="str">
        <f t="shared" si="32"/>
        <v/>
      </c>
      <c r="V374" s="55" t="str">
        <f t="shared" si="33"/>
        <v/>
      </c>
      <c r="W374" s="45">
        <f>IF(Conciliação!E377='Filtro (Conta)'!R374,1,0)</f>
        <v>0</v>
      </c>
      <c r="X374" s="45">
        <f>W374+Conciliação!A377</f>
        <v>370</v>
      </c>
      <c r="Y374" s="45">
        <v>370</v>
      </c>
      <c r="Z374" s="55" t="str">
        <f>IF(X374=Y374,"",Conciliação!C377)</f>
        <v/>
      </c>
      <c r="AA374" s="55">
        <f>IF(Z374="x","x",MAX($S$4:AA373)+1)</f>
        <v>378</v>
      </c>
      <c r="AB374" s="55">
        <v>370</v>
      </c>
      <c r="AC374" s="55" t="str">
        <f t="shared" si="34"/>
        <v/>
      </c>
      <c r="AD374" s="55" t="str">
        <f t="shared" si="35"/>
        <v/>
      </c>
    </row>
    <row r="375" spans="2:30" ht="15" customHeight="1" x14ac:dyDescent="0.2">
      <c r="B375" s="56" t="str">
        <f t="shared" si="30"/>
        <v/>
      </c>
      <c r="C375" s="57" t="str">
        <f>IFERROR(VLOOKUP(B375,Conciliação!C378:L1373,2,0),"")</f>
        <v/>
      </c>
      <c r="D375" s="52" t="str">
        <f t="shared" si="31"/>
        <v/>
      </c>
      <c r="E375" s="52" t="str">
        <f>IFERROR(VLOOKUP(B375,Conciliação!C378:L1373,4,0),"")</f>
        <v/>
      </c>
      <c r="F375" s="52" t="str">
        <f>IFERROR(VLOOKUP(B375,Conciliação!C378:L1373,5,0),"")</f>
        <v/>
      </c>
      <c r="G375" s="52" t="str">
        <f>IFERROR(VLOOKUP(B375,Conciliação!C378:L1373,6,0),"")</f>
        <v/>
      </c>
      <c r="H375" s="56" t="str">
        <f>IFERROR(VLOOKUP(B375,Conciliação!C378:L1373,7,0),"")</f>
        <v/>
      </c>
      <c r="I375" s="58" t="str">
        <f>IFERROR(VLOOKUP(B375,Conciliação!C378:L1373,8,0),"")</f>
        <v/>
      </c>
      <c r="J375" s="56" t="str">
        <f>IFERROR(VLOOKUP(B375,Conciliação!C378:L1373,9,0),"")</f>
        <v/>
      </c>
      <c r="K375" s="56" t="str">
        <f>IFERROR(VLOOKUP(B375,Conciliação!C378:L1373,10,0),"")</f>
        <v/>
      </c>
      <c r="R375" s="55" t="str">
        <f>IF(Conciliação!E378='Filtro (Conta)'!$C$2,$C$2,"x")</f>
        <v>x</v>
      </c>
      <c r="S375" s="55" t="str">
        <f>IF(R375="x","x",MAX($S$4:S374)+1)</f>
        <v>x</v>
      </c>
      <c r="T375" s="55">
        <v>371</v>
      </c>
      <c r="U375" s="55" t="str">
        <f t="shared" si="32"/>
        <v/>
      </c>
      <c r="V375" s="55" t="str">
        <f t="shared" si="33"/>
        <v/>
      </c>
      <c r="W375" s="45">
        <f>IF(Conciliação!E378='Filtro (Conta)'!R375,1,0)</f>
        <v>0</v>
      </c>
      <c r="X375" s="45">
        <f>W375+Conciliação!A378</f>
        <v>371</v>
      </c>
      <c r="Y375" s="45">
        <v>371</v>
      </c>
      <c r="Z375" s="55" t="str">
        <f>IF(X375=Y375,"",Conciliação!C378)</f>
        <v/>
      </c>
      <c r="AA375" s="55">
        <f>IF(Z375="x","x",MAX($S$4:AA374)+1)</f>
        <v>379</v>
      </c>
      <c r="AB375" s="55">
        <v>371</v>
      </c>
      <c r="AC375" s="55" t="str">
        <f t="shared" si="34"/>
        <v/>
      </c>
      <c r="AD375" s="55" t="str">
        <f t="shared" si="35"/>
        <v/>
      </c>
    </row>
    <row r="376" spans="2:30" ht="15" customHeight="1" x14ac:dyDescent="0.2">
      <c r="B376" s="56" t="str">
        <f t="shared" si="30"/>
        <v/>
      </c>
      <c r="C376" s="57" t="str">
        <f>IFERROR(VLOOKUP(B376,Conciliação!C379:L1374,2,0),"")</f>
        <v/>
      </c>
      <c r="D376" s="52" t="str">
        <f t="shared" si="31"/>
        <v/>
      </c>
      <c r="E376" s="52" t="str">
        <f>IFERROR(VLOOKUP(B376,Conciliação!C379:L1374,4,0),"")</f>
        <v/>
      </c>
      <c r="F376" s="52" t="str">
        <f>IFERROR(VLOOKUP(B376,Conciliação!C379:L1374,5,0),"")</f>
        <v/>
      </c>
      <c r="G376" s="52" t="str">
        <f>IFERROR(VLOOKUP(B376,Conciliação!C379:L1374,6,0),"")</f>
        <v/>
      </c>
      <c r="H376" s="56" t="str">
        <f>IFERROR(VLOOKUP(B376,Conciliação!C379:L1374,7,0),"")</f>
        <v/>
      </c>
      <c r="I376" s="58" t="str">
        <f>IFERROR(VLOOKUP(B376,Conciliação!C379:L1374,8,0),"")</f>
        <v/>
      </c>
      <c r="J376" s="56" t="str">
        <f>IFERROR(VLOOKUP(B376,Conciliação!C379:L1374,9,0),"")</f>
        <v/>
      </c>
      <c r="K376" s="56" t="str">
        <f>IFERROR(VLOOKUP(B376,Conciliação!C379:L1374,10,0),"")</f>
        <v/>
      </c>
      <c r="R376" s="55" t="str">
        <f>IF(Conciliação!E379='Filtro (Conta)'!$C$2,$C$2,"x")</f>
        <v>x</v>
      </c>
      <c r="S376" s="55" t="str">
        <f>IF(R376="x","x",MAX($S$4:S375)+1)</f>
        <v>x</v>
      </c>
      <c r="T376" s="55">
        <v>372</v>
      </c>
      <c r="U376" s="55" t="str">
        <f t="shared" si="32"/>
        <v/>
      </c>
      <c r="V376" s="55" t="str">
        <f t="shared" si="33"/>
        <v/>
      </c>
      <c r="W376" s="45">
        <f>IF(Conciliação!E379='Filtro (Conta)'!R376,1,0)</f>
        <v>0</v>
      </c>
      <c r="X376" s="45">
        <f>W376+Conciliação!A379</f>
        <v>372</v>
      </c>
      <c r="Y376" s="45">
        <v>372</v>
      </c>
      <c r="Z376" s="55" t="str">
        <f>IF(X376=Y376,"",Conciliação!C379)</f>
        <v/>
      </c>
      <c r="AA376" s="55">
        <f>IF(Z376="x","x",MAX($S$4:AA375)+1)</f>
        <v>380</v>
      </c>
      <c r="AB376" s="55">
        <v>372</v>
      </c>
      <c r="AC376" s="55" t="str">
        <f t="shared" si="34"/>
        <v/>
      </c>
      <c r="AD376" s="55" t="str">
        <f t="shared" si="35"/>
        <v/>
      </c>
    </row>
    <row r="377" spans="2:30" ht="15" customHeight="1" x14ac:dyDescent="0.2">
      <c r="B377" s="56" t="str">
        <f t="shared" si="30"/>
        <v/>
      </c>
      <c r="C377" s="57" t="str">
        <f>IFERROR(VLOOKUP(B377,Conciliação!C380:L1375,2,0),"")</f>
        <v/>
      </c>
      <c r="D377" s="52" t="str">
        <f t="shared" si="31"/>
        <v/>
      </c>
      <c r="E377" s="52" t="str">
        <f>IFERROR(VLOOKUP(B377,Conciliação!C380:L1375,4,0),"")</f>
        <v/>
      </c>
      <c r="F377" s="52" t="str">
        <f>IFERROR(VLOOKUP(B377,Conciliação!C380:L1375,5,0),"")</f>
        <v/>
      </c>
      <c r="G377" s="52" t="str">
        <f>IFERROR(VLOOKUP(B377,Conciliação!C380:L1375,6,0),"")</f>
        <v/>
      </c>
      <c r="H377" s="56" t="str">
        <f>IFERROR(VLOOKUP(B377,Conciliação!C380:L1375,7,0),"")</f>
        <v/>
      </c>
      <c r="I377" s="58" t="str">
        <f>IFERROR(VLOOKUP(B377,Conciliação!C380:L1375,8,0),"")</f>
        <v/>
      </c>
      <c r="J377" s="56" t="str">
        <f>IFERROR(VLOOKUP(B377,Conciliação!C380:L1375,9,0),"")</f>
        <v/>
      </c>
      <c r="K377" s="56" t="str">
        <f>IFERROR(VLOOKUP(B377,Conciliação!C380:L1375,10,0),"")</f>
        <v/>
      </c>
      <c r="R377" s="55" t="str">
        <f>IF(Conciliação!E380='Filtro (Conta)'!$C$2,$C$2,"x")</f>
        <v>x</v>
      </c>
      <c r="S377" s="55" t="str">
        <f>IF(R377="x","x",MAX($S$4:S376)+1)</f>
        <v>x</v>
      </c>
      <c r="T377" s="55">
        <v>373</v>
      </c>
      <c r="U377" s="55" t="str">
        <f t="shared" si="32"/>
        <v/>
      </c>
      <c r="V377" s="55" t="str">
        <f t="shared" si="33"/>
        <v/>
      </c>
      <c r="W377" s="45">
        <f>IF(Conciliação!E380='Filtro (Conta)'!R377,1,0)</f>
        <v>0</v>
      </c>
      <c r="X377" s="45">
        <f>W377+Conciliação!A380</f>
        <v>373</v>
      </c>
      <c r="Y377" s="45">
        <v>373</v>
      </c>
      <c r="Z377" s="55" t="str">
        <f>IF(X377=Y377,"",Conciliação!C380)</f>
        <v/>
      </c>
      <c r="AA377" s="55">
        <f>IF(Z377="x","x",MAX($S$4:AA376)+1)</f>
        <v>381</v>
      </c>
      <c r="AB377" s="55">
        <v>373</v>
      </c>
      <c r="AC377" s="55" t="str">
        <f t="shared" si="34"/>
        <v/>
      </c>
      <c r="AD377" s="55" t="str">
        <f t="shared" si="35"/>
        <v/>
      </c>
    </row>
    <row r="378" spans="2:30" ht="15" customHeight="1" x14ac:dyDescent="0.2">
      <c r="B378" s="56" t="str">
        <f t="shared" si="30"/>
        <v/>
      </c>
      <c r="C378" s="57" t="str">
        <f>IFERROR(VLOOKUP(B378,Conciliação!C381:L1376,2,0),"")</f>
        <v/>
      </c>
      <c r="D378" s="52" t="str">
        <f t="shared" si="31"/>
        <v/>
      </c>
      <c r="E378" s="52" t="str">
        <f>IFERROR(VLOOKUP(B378,Conciliação!C381:L1376,4,0),"")</f>
        <v/>
      </c>
      <c r="F378" s="52" t="str">
        <f>IFERROR(VLOOKUP(B378,Conciliação!C381:L1376,5,0),"")</f>
        <v/>
      </c>
      <c r="G378" s="52" t="str">
        <f>IFERROR(VLOOKUP(B378,Conciliação!C381:L1376,6,0),"")</f>
        <v/>
      </c>
      <c r="H378" s="56" t="str">
        <f>IFERROR(VLOOKUP(B378,Conciliação!C381:L1376,7,0),"")</f>
        <v/>
      </c>
      <c r="I378" s="58" t="str">
        <f>IFERROR(VLOOKUP(B378,Conciliação!C381:L1376,8,0),"")</f>
        <v/>
      </c>
      <c r="J378" s="56" t="str">
        <f>IFERROR(VLOOKUP(B378,Conciliação!C381:L1376,9,0),"")</f>
        <v/>
      </c>
      <c r="K378" s="56" t="str">
        <f>IFERROR(VLOOKUP(B378,Conciliação!C381:L1376,10,0),"")</f>
        <v/>
      </c>
      <c r="R378" s="55" t="str">
        <f>IF(Conciliação!E381='Filtro (Conta)'!$C$2,$C$2,"x")</f>
        <v>x</v>
      </c>
      <c r="S378" s="55" t="str">
        <f>IF(R378="x","x",MAX($S$4:S377)+1)</f>
        <v>x</v>
      </c>
      <c r="T378" s="55">
        <v>374</v>
      </c>
      <c r="U378" s="55" t="str">
        <f t="shared" si="32"/>
        <v/>
      </c>
      <c r="V378" s="55" t="str">
        <f t="shared" si="33"/>
        <v/>
      </c>
      <c r="W378" s="45">
        <f>IF(Conciliação!E381='Filtro (Conta)'!R378,1,0)</f>
        <v>0</v>
      </c>
      <c r="X378" s="45">
        <f>W378+Conciliação!A381</f>
        <v>374</v>
      </c>
      <c r="Y378" s="45">
        <v>374</v>
      </c>
      <c r="Z378" s="55" t="str">
        <f>IF(X378=Y378,"",Conciliação!C381)</f>
        <v/>
      </c>
      <c r="AA378" s="55">
        <f>IF(Z378="x","x",MAX($S$4:AA377)+1)</f>
        <v>382</v>
      </c>
      <c r="AB378" s="55">
        <v>374</v>
      </c>
      <c r="AC378" s="55" t="str">
        <f t="shared" si="34"/>
        <v/>
      </c>
      <c r="AD378" s="55" t="str">
        <f t="shared" si="35"/>
        <v/>
      </c>
    </row>
    <row r="379" spans="2:30" ht="15" customHeight="1" x14ac:dyDescent="0.2">
      <c r="B379" s="56" t="str">
        <f t="shared" si="30"/>
        <v/>
      </c>
      <c r="C379" s="57" t="str">
        <f>IFERROR(VLOOKUP(B379,Conciliação!C382:L1377,2,0),"")</f>
        <v/>
      </c>
      <c r="D379" s="52" t="str">
        <f t="shared" si="31"/>
        <v/>
      </c>
      <c r="E379" s="52" t="str">
        <f>IFERROR(VLOOKUP(B379,Conciliação!C382:L1377,4,0),"")</f>
        <v/>
      </c>
      <c r="F379" s="52" t="str">
        <f>IFERROR(VLOOKUP(B379,Conciliação!C382:L1377,5,0),"")</f>
        <v/>
      </c>
      <c r="G379" s="52" t="str">
        <f>IFERROR(VLOOKUP(B379,Conciliação!C382:L1377,6,0),"")</f>
        <v/>
      </c>
      <c r="H379" s="56" t="str">
        <f>IFERROR(VLOOKUP(B379,Conciliação!C382:L1377,7,0),"")</f>
        <v/>
      </c>
      <c r="I379" s="58" t="str">
        <f>IFERROR(VLOOKUP(B379,Conciliação!C382:L1377,8,0),"")</f>
        <v/>
      </c>
      <c r="J379" s="56" t="str">
        <f>IFERROR(VLOOKUP(B379,Conciliação!C382:L1377,9,0),"")</f>
        <v/>
      </c>
      <c r="K379" s="56" t="str">
        <f>IFERROR(VLOOKUP(B379,Conciliação!C382:L1377,10,0),"")</f>
        <v/>
      </c>
      <c r="R379" s="55" t="str">
        <f>IF(Conciliação!E382='Filtro (Conta)'!$C$2,$C$2,"x")</f>
        <v>x</v>
      </c>
      <c r="S379" s="55" t="str">
        <f>IF(R379="x","x",MAX($S$4:S378)+1)</f>
        <v>x</v>
      </c>
      <c r="T379" s="55">
        <v>375</v>
      </c>
      <c r="U379" s="55" t="str">
        <f t="shared" si="32"/>
        <v/>
      </c>
      <c r="V379" s="55" t="str">
        <f t="shared" si="33"/>
        <v/>
      </c>
      <c r="W379" s="45">
        <f>IF(Conciliação!E382='Filtro (Conta)'!R379,1,0)</f>
        <v>0</v>
      </c>
      <c r="X379" s="45">
        <f>W379+Conciliação!A382</f>
        <v>375</v>
      </c>
      <c r="Y379" s="45">
        <v>375</v>
      </c>
      <c r="Z379" s="55" t="str">
        <f>IF(X379=Y379,"",Conciliação!C382)</f>
        <v/>
      </c>
      <c r="AA379" s="55">
        <f>IF(Z379="x","x",MAX($S$4:AA378)+1)</f>
        <v>383</v>
      </c>
      <c r="AB379" s="55">
        <v>375</v>
      </c>
      <c r="AC379" s="55" t="str">
        <f t="shared" si="34"/>
        <v/>
      </c>
      <c r="AD379" s="55" t="str">
        <f t="shared" si="35"/>
        <v/>
      </c>
    </row>
    <row r="380" spans="2:30" ht="15" customHeight="1" x14ac:dyDescent="0.2">
      <c r="B380" s="56" t="str">
        <f t="shared" si="30"/>
        <v/>
      </c>
      <c r="C380" s="57" t="str">
        <f>IFERROR(VLOOKUP(B380,Conciliação!C383:L1378,2,0),"")</f>
        <v/>
      </c>
      <c r="D380" s="52" t="str">
        <f t="shared" si="31"/>
        <v/>
      </c>
      <c r="E380" s="52" t="str">
        <f>IFERROR(VLOOKUP(B380,Conciliação!C383:L1378,4,0),"")</f>
        <v/>
      </c>
      <c r="F380" s="52" t="str">
        <f>IFERROR(VLOOKUP(B380,Conciliação!C383:L1378,5,0),"")</f>
        <v/>
      </c>
      <c r="G380" s="52" t="str">
        <f>IFERROR(VLOOKUP(B380,Conciliação!C383:L1378,6,0),"")</f>
        <v/>
      </c>
      <c r="H380" s="56" t="str">
        <f>IFERROR(VLOOKUP(B380,Conciliação!C383:L1378,7,0),"")</f>
        <v/>
      </c>
      <c r="I380" s="58" t="str">
        <f>IFERROR(VLOOKUP(B380,Conciliação!C383:L1378,8,0),"")</f>
        <v/>
      </c>
      <c r="J380" s="56" t="str">
        <f>IFERROR(VLOOKUP(B380,Conciliação!C383:L1378,9,0),"")</f>
        <v/>
      </c>
      <c r="K380" s="56" t="str">
        <f>IFERROR(VLOOKUP(B380,Conciliação!C383:L1378,10,0),"")</f>
        <v/>
      </c>
      <c r="R380" s="55" t="str">
        <f>IF(Conciliação!E383='Filtro (Conta)'!$C$2,$C$2,"x")</f>
        <v>x</v>
      </c>
      <c r="S380" s="55" t="str">
        <f>IF(R380="x","x",MAX($S$4:S379)+1)</f>
        <v>x</v>
      </c>
      <c r="T380" s="55">
        <v>376</v>
      </c>
      <c r="U380" s="55" t="str">
        <f t="shared" si="32"/>
        <v/>
      </c>
      <c r="V380" s="55" t="str">
        <f t="shared" si="33"/>
        <v/>
      </c>
      <c r="W380" s="45">
        <f>IF(Conciliação!E383='Filtro (Conta)'!R380,1,0)</f>
        <v>0</v>
      </c>
      <c r="X380" s="45">
        <f>W380+Conciliação!A383</f>
        <v>376</v>
      </c>
      <c r="Y380" s="45">
        <v>376</v>
      </c>
      <c r="Z380" s="55" t="str">
        <f>IF(X380=Y380,"",Conciliação!C383)</f>
        <v/>
      </c>
      <c r="AA380" s="55">
        <f>IF(Z380="x","x",MAX($S$4:AA379)+1)</f>
        <v>384</v>
      </c>
      <c r="AB380" s="55">
        <v>376</v>
      </c>
      <c r="AC380" s="55" t="str">
        <f t="shared" si="34"/>
        <v/>
      </c>
      <c r="AD380" s="55" t="str">
        <f t="shared" si="35"/>
        <v/>
      </c>
    </row>
    <row r="381" spans="2:30" ht="15" customHeight="1" x14ac:dyDescent="0.2">
      <c r="B381" s="56" t="str">
        <f t="shared" si="30"/>
        <v/>
      </c>
      <c r="C381" s="57" t="str">
        <f>IFERROR(VLOOKUP(B381,Conciliação!C384:L1379,2,0),"")</f>
        <v/>
      </c>
      <c r="D381" s="52" t="str">
        <f t="shared" si="31"/>
        <v/>
      </c>
      <c r="E381" s="52" t="str">
        <f>IFERROR(VLOOKUP(B381,Conciliação!C384:L1379,4,0),"")</f>
        <v/>
      </c>
      <c r="F381" s="52" t="str">
        <f>IFERROR(VLOOKUP(B381,Conciliação!C384:L1379,5,0),"")</f>
        <v/>
      </c>
      <c r="G381" s="52" t="str">
        <f>IFERROR(VLOOKUP(B381,Conciliação!C384:L1379,6,0),"")</f>
        <v/>
      </c>
      <c r="H381" s="56" t="str">
        <f>IFERROR(VLOOKUP(B381,Conciliação!C384:L1379,7,0),"")</f>
        <v/>
      </c>
      <c r="I381" s="58" t="str">
        <f>IFERROR(VLOOKUP(B381,Conciliação!C384:L1379,8,0),"")</f>
        <v/>
      </c>
      <c r="J381" s="56" t="str">
        <f>IFERROR(VLOOKUP(B381,Conciliação!C384:L1379,9,0),"")</f>
        <v/>
      </c>
      <c r="K381" s="56" t="str">
        <f>IFERROR(VLOOKUP(B381,Conciliação!C384:L1379,10,0),"")</f>
        <v/>
      </c>
      <c r="R381" s="55" t="str">
        <f>IF(Conciliação!E384='Filtro (Conta)'!$C$2,$C$2,"x")</f>
        <v>x</v>
      </c>
      <c r="S381" s="55" t="str">
        <f>IF(R381="x","x",MAX($S$4:S380)+1)</f>
        <v>x</v>
      </c>
      <c r="T381" s="55">
        <v>377</v>
      </c>
      <c r="U381" s="55" t="str">
        <f t="shared" si="32"/>
        <v/>
      </c>
      <c r="V381" s="55" t="str">
        <f t="shared" si="33"/>
        <v/>
      </c>
      <c r="W381" s="45">
        <f>IF(Conciliação!E384='Filtro (Conta)'!R381,1,0)</f>
        <v>0</v>
      </c>
      <c r="X381" s="45">
        <f>W381+Conciliação!A384</f>
        <v>377</v>
      </c>
      <c r="Y381" s="45">
        <v>377</v>
      </c>
      <c r="Z381" s="55" t="str">
        <f>IF(X381=Y381,"",Conciliação!C384)</f>
        <v/>
      </c>
      <c r="AA381" s="55">
        <f>IF(Z381="x","x",MAX($S$4:AA380)+1)</f>
        <v>385</v>
      </c>
      <c r="AB381" s="55">
        <v>377</v>
      </c>
      <c r="AC381" s="55" t="str">
        <f t="shared" si="34"/>
        <v/>
      </c>
      <c r="AD381" s="55" t="str">
        <f t="shared" si="35"/>
        <v/>
      </c>
    </row>
    <row r="382" spans="2:30" ht="15" customHeight="1" x14ac:dyDescent="0.2">
      <c r="B382" s="56" t="str">
        <f t="shared" si="30"/>
        <v/>
      </c>
      <c r="C382" s="57" t="str">
        <f>IFERROR(VLOOKUP(B382,Conciliação!C385:L1380,2,0),"")</f>
        <v/>
      </c>
      <c r="D382" s="52" t="str">
        <f t="shared" si="31"/>
        <v/>
      </c>
      <c r="E382" s="52" t="str">
        <f>IFERROR(VLOOKUP(B382,Conciliação!C385:L1380,4,0),"")</f>
        <v/>
      </c>
      <c r="F382" s="52" t="str">
        <f>IFERROR(VLOOKUP(B382,Conciliação!C385:L1380,5,0),"")</f>
        <v/>
      </c>
      <c r="G382" s="52" t="str">
        <f>IFERROR(VLOOKUP(B382,Conciliação!C385:L1380,6,0),"")</f>
        <v/>
      </c>
      <c r="H382" s="56" t="str">
        <f>IFERROR(VLOOKUP(B382,Conciliação!C385:L1380,7,0),"")</f>
        <v/>
      </c>
      <c r="I382" s="58" t="str">
        <f>IFERROR(VLOOKUP(B382,Conciliação!C385:L1380,8,0),"")</f>
        <v/>
      </c>
      <c r="J382" s="56" t="str">
        <f>IFERROR(VLOOKUP(B382,Conciliação!C385:L1380,9,0),"")</f>
        <v/>
      </c>
      <c r="K382" s="56" t="str">
        <f>IFERROR(VLOOKUP(B382,Conciliação!C385:L1380,10,0),"")</f>
        <v/>
      </c>
      <c r="R382" s="55" t="str">
        <f>IF(Conciliação!E385='Filtro (Conta)'!$C$2,$C$2,"x")</f>
        <v>x</v>
      </c>
      <c r="S382" s="55" t="str">
        <f>IF(R382="x","x",MAX($S$4:S381)+1)</f>
        <v>x</v>
      </c>
      <c r="T382" s="55">
        <v>378</v>
      </c>
      <c r="U382" s="55" t="str">
        <f t="shared" si="32"/>
        <v/>
      </c>
      <c r="V382" s="55" t="str">
        <f t="shared" si="33"/>
        <v/>
      </c>
      <c r="W382" s="45">
        <f>IF(Conciliação!E385='Filtro (Conta)'!R382,1,0)</f>
        <v>0</v>
      </c>
      <c r="X382" s="45">
        <f>W382+Conciliação!A385</f>
        <v>378</v>
      </c>
      <c r="Y382" s="45">
        <v>378</v>
      </c>
      <c r="Z382" s="55" t="str">
        <f>IF(X382=Y382,"",Conciliação!C385)</f>
        <v/>
      </c>
      <c r="AA382" s="55">
        <f>IF(Z382="x","x",MAX($S$4:AA381)+1)</f>
        <v>386</v>
      </c>
      <c r="AB382" s="55">
        <v>378</v>
      </c>
      <c r="AC382" s="55" t="str">
        <f t="shared" si="34"/>
        <v/>
      </c>
      <c r="AD382" s="55" t="str">
        <f t="shared" si="35"/>
        <v/>
      </c>
    </row>
    <row r="383" spans="2:30" ht="15" customHeight="1" x14ac:dyDescent="0.2">
      <c r="B383" s="56" t="str">
        <f t="shared" si="30"/>
        <v/>
      </c>
      <c r="C383" s="57" t="str">
        <f>IFERROR(VLOOKUP(B383,Conciliação!C386:L1381,2,0),"")</f>
        <v/>
      </c>
      <c r="D383" s="52" t="str">
        <f t="shared" si="31"/>
        <v/>
      </c>
      <c r="E383" s="52" t="str">
        <f>IFERROR(VLOOKUP(B383,Conciliação!C386:L1381,4,0),"")</f>
        <v/>
      </c>
      <c r="F383" s="52" t="str">
        <f>IFERROR(VLOOKUP(B383,Conciliação!C386:L1381,5,0),"")</f>
        <v/>
      </c>
      <c r="G383" s="52" t="str">
        <f>IFERROR(VLOOKUP(B383,Conciliação!C386:L1381,6,0),"")</f>
        <v/>
      </c>
      <c r="H383" s="56" t="str">
        <f>IFERROR(VLOOKUP(B383,Conciliação!C386:L1381,7,0),"")</f>
        <v/>
      </c>
      <c r="I383" s="58" t="str">
        <f>IFERROR(VLOOKUP(B383,Conciliação!C386:L1381,8,0),"")</f>
        <v/>
      </c>
      <c r="J383" s="56" t="str">
        <f>IFERROR(VLOOKUP(B383,Conciliação!C386:L1381,9,0),"")</f>
        <v/>
      </c>
      <c r="K383" s="56" t="str">
        <f>IFERROR(VLOOKUP(B383,Conciliação!C386:L1381,10,0),"")</f>
        <v/>
      </c>
      <c r="R383" s="55" t="str">
        <f>IF(Conciliação!E386='Filtro (Conta)'!$C$2,$C$2,"x")</f>
        <v>x</v>
      </c>
      <c r="S383" s="55" t="str">
        <f>IF(R383="x","x",MAX($S$4:S382)+1)</f>
        <v>x</v>
      </c>
      <c r="T383" s="55">
        <v>379</v>
      </c>
      <c r="U383" s="55" t="str">
        <f t="shared" si="32"/>
        <v/>
      </c>
      <c r="V383" s="55" t="str">
        <f t="shared" si="33"/>
        <v/>
      </c>
      <c r="W383" s="45">
        <f>IF(Conciliação!E386='Filtro (Conta)'!R383,1,0)</f>
        <v>0</v>
      </c>
      <c r="X383" s="45">
        <f>W383+Conciliação!A386</f>
        <v>379</v>
      </c>
      <c r="Y383" s="45">
        <v>379</v>
      </c>
      <c r="Z383" s="55" t="str">
        <f>IF(X383=Y383,"",Conciliação!C386)</f>
        <v/>
      </c>
      <c r="AA383" s="55">
        <f>IF(Z383="x","x",MAX($S$4:AA382)+1)</f>
        <v>387</v>
      </c>
      <c r="AB383" s="55">
        <v>379</v>
      </c>
      <c r="AC383" s="55" t="str">
        <f t="shared" si="34"/>
        <v/>
      </c>
      <c r="AD383" s="55" t="str">
        <f t="shared" si="35"/>
        <v/>
      </c>
    </row>
    <row r="384" spans="2:30" ht="15" customHeight="1" x14ac:dyDescent="0.2">
      <c r="B384" s="56" t="str">
        <f t="shared" si="30"/>
        <v/>
      </c>
      <c r="C384" s="57" t="str">
        <f>IFERROR(VLOOKUP(B384,Conciliação!C387:L1382,2,0),"")</f>
        <v/>
      </c>
      <c r="D384" s="52" t="str">
        <f t="shared" si="31"/>
        <v/>
      </c>
      <c r="E384" s="52" t="str">
        <f>IFERROR(VLOOKUP(B384,Conciliação!C387:L1382,4,0),"")</f>
        <v/>
      </c>
      <c r="F384" s="52" t="str">
        <f>IFERROR(VLOOKUP(B384,Conciliação!C387:L1382,5,0),"")</f>
        <v/>
      </c>
      <c r="G384" s="52" t="str">
        <f>IFERROR(VLOOKUP(B384,Conciliação!C387:L1382,6,0),"")</f>
        <v/>
      </c>
      <c r="H384" s="56" t="str">
        <f>IFERROR(VLOOKUP(B384,Conciliação!C387:L1382,7,0),"")</f>
        <v/>
      </c>
      <c r="I384" s="58" t="str">
        <f>IFERROR(VLOOKUP(B384,Conciliação!C387:L1382,8,0),"")</f>
        <v/>
      </c>
      <c r="J384" s="56" t="str">
        <f>IFERROR(VLOOKUP(B384,Conciliação!C387:L1382,9,0),"")</f>
        <v/>
      </c>
      <c r="K384" s="56" t="str">
        <f>IFERROR(VLOOKUP(B384,Conciliação!C387:L1382,10,0),"")</f>
        <v/>
      </c>
      <c r="R384" s="55" t="str">
        <f>IF(Conciliação!E387='Filtro (Conta)'!$C$2,$C$2,"x")</f>
        <v>x</v>
      </c>
      <c r="S384" s="55" t="str">
        <f>IF(R384="x","x",MAX($S$4:S383)+1)</f>
        <v>x</v>
      </c>
      <c r="T384" s="55">
        <v>380</v>
      </c>
      <c r="U384" s="55" t="str">
        <f t="shared" si="32"/>
        <v/>
      </c>
      <c r="V384" s="55" t="str">
        <f t="shared" si="33"/>
        <v/>
      </c>
      <c r="W384" s="45">
        <f>IF(Conciliação!E387='Filtro (Conta)'!R384,1,0)</f>
        <v>0</v>
      </c>
      <c r="X384" s="45">
        <f>W384+Conciliação!A387</f>
        <v>380</v>
      </c>
      <c r="Y384" s="45">
        <v>380</v>
      </c>
      <c r="Z384" s="55" t="str">
        <f>IF(X384=Y384,"",Conciliação!C387)</f>
        <v/>
      </c>
      <c r="AA384" s="55">
        <f>IF(Z384="x","x",MAX($S$4:AA383)+1)</f>
        <v>388</v>
      </c>
      <c r="AB384" s="55">
        <v>380</v>
      </c>
      <c r="AC384" s="55" t="str">
        <f t="shared" si="34"/>
        <v/>
      </c>
      <c r="AD384" s="55" t="str">
        <f t="shared" si="35"/>
        <v/>
      </c>
    </row>
    <row r="385" spans="2:30" ht="15" customHeight="1" x14ac:dyDescent="0.2">
      <c r="B385" s="56" t="str">
        <f t="shared" si="30"/>
        <v/>
      </c>
      <c r="C385" s="57" t="str">
        <f>IFERROR(VLOOKUP(B385,Conciliação!C388:L1383,2,0),"")</f>
        <v/>
      </c>
      <c r="D385" s="52" t="str">
        <f t="shared" si="31"/>
        <v/>
      </c>
      <c r="E385" s="52" t="str">
        <f>IFERROR(VLOOKUP(B385,Conciliação!C388:L1383,4,0),"")</f>
        <v/>
      </c>
      <c r="F385" s="52" t="str">
        <f>IFERROR(VLOOKUP(B385,Conciliação!C388:L1383,5,0),"")</f>
        <v/>
      </c>
      <c r="G385" s="52" t="str">
        <f>IFERROR(VLOOKUP(B385,Conciliação!C388:L1383,6,0),"")</f>
        <v/>
      </c>
      <c r="H385" s="56" t="str">
        <f>IFERROR(VLOOKUP(B385,Conciliação!C388:L1383,7,0),"")</f>
        <v/>
      </c>
      <c r="I385" s="58" t="str">
        <f>IFERROR(VLOOKUP(B385,Conciliação!C388:L1383,8,0),"")</f>
        <v/>
      </c>
      <c r="J385" s="56" t="str">
        <f>IFERROR(VLOOKUP(B385,Conciliação!C388:L1383,9,0),"")</f>
        <v/>
      </c>
      <c r="K385" s="56" t="str">
        <f>IFERROR(VLOOKUP(B385,Conciliação!C388:L1383,10,0),"")</f>
        <v/>
      </c>
      <c r="R385" s="55" t="str">
        <f>IF(Conciliação!E388='Filtro (Conta)'!$C$2,$C$2,"x")</f>
        <v>x</v>
      </c>
      <c r="S385" s="55" t="str">
        <f>IF(R385="x","x",MAX($S$4:S384)+1)</f>
        <v>x</v>
      </c>
      <c r="T385" s="55">
        <v>381</v>
      </c>
      <c r="U385" s="55" t="str">
        <f t="shared" si="32"/>
        <v/>
      </c>
      <c r="V385" s="55" t="str">
        <f t="shared" si="33"/>
        <v/>
      </c>
      <c r="W385" s="45">
        <f>IF(Conciliação!E388='Filtro (Conta)'!R385,1,0)</f>
        <v>0</v>
      </c>
      <c r="X385" s="45">
        <f>W385+Conciliação!A388</f>
        <v>381</v>
      </c>
      <c r="Y385" s="45">
        <v>381</v>
      </c>
      <c r="Z385" s="55" t="str">
        <f>IF(X385=Y385,"",Conciliação!C388)</f>
        <v/>
      </c>
      <c r="AA385" s="55">
        <f>IF(Z385="x","x",MAX($S$4:AA384)+1)</f>
        <v>389</v>
      </c>
      <c r="AB385" s="55">
        <v>381</v>
      </c>
      <c r="AC385" s="55" t="str">
        <f t="shared" si="34"/>
        <v/>
      </c>
      <c r="AD385" s="55" t="str">
        <f t="shared" si="35"/>
        <v/>
      </c>
    </row>
    <row r="386" spans="2:30" ht="15" customHeight="1" x14ac:dyDescent="0.2">
      <c r="B386" s="56" t="str">
        <f t="shared" si="30"/>
        <v/>
      </c>
      <c r="C386" s="57" t="str">
        <f>IFERROR(VLOOKUP(B386,Conciliação!C389:L1384,2,0),"")</f>
        <v/>
      </c>
      <c r="D386" s="52" t="str">
        <f t="shared" si="31"/>
        <v/>
      </c>
      <c r="E386" s="52" t="str">
        <f>IFERROR(VLOOKUP(B386,Conciliação!C389:L1384,4,0),"")</f>
        <v/>
      </c>
      <c r="F386" s="52" t="str">
        <f>IFERROR(VLOOKUP(B386,Conciliação!C389:L1384,5,0),"")</f>
        <v/>
      </c>
      <c r="G386" s="52" t="str">
        <f>IFERROR(VLOOKUP(B386,Conciliação!C389:L1384,6,0),"")</f>
        <v/>
      </c>
      <c r="H386" s="56" t="str">
        <f>IFERROR(VLOOKUP(B386,Conciliação!C389:L1384,7,0),"")</f>
        <v/>
      </c>
      <c r="I386" s="58" t="str">
        <f>IFERROR(VLOOKUP(B386,Conciliação!C389:L1384,8,0),"")</f>
        <v/>
      </c>
      <c r="J386" s="56" t="str">
        <f>IFERROR(VLOOKUP(B386,Conciliação!C389:L1384,9,0),"")</f>
        <v/>
      </c>
      <c r="K386" s="56" t="str">
        <f>IFERROR(VLOOKUP(B386,Conciliação!C389:L1384,10,0),"")</f>
        <v/>
      </c>
      <c r="R386" s="55" t="str">
        <f>IF(Conciliação!E389='Filtro (Conta)'!$C$2,$C$2,"x")</f>
        <v>x</v>
      </c>
      <c r="S386" s="55" t="str">
        <f>IF(R386="x","x",MAX($S$4:S385)+1)</f>
        <v>x</v>
      </c>
      <c r="T386" s="55">
        <v>382</v>
      </c>
      <c r="U386" s="55" t="str">
        <f t="shared" si="32"/>
        <v/>
      </c>
      <c r="V386" s="55" t="str">
        <f t="shared" si="33"/>
        <v/>
      </c>
      <c r="W386" s="45">
        <f>IF(Conciliação!E389='Filtro (Conta)'!R386,1,0)</f>
        <v>0</v>
      </c>
      <c r="X386" s="45">
        <f>W386+Conciliação!A389</f>
        <v>382</v>
      </c>
      <c r="Y386" s="45">
        <v>382</v>
      </c>
      <c r="Z386" s="55" t="str">
        <f>IF(X386=Y386,"",Conciliação!C389)</f>
        <v/>
      </c>
      <c r="AA386" s="55">
        <f>IF(Z386="x","x",MAX($S$4:AA385)+1)</f>
        <v>390</v>
      </c>
      <c r="AB386" s="55">
        <v>382</v>
      </c>
      <c r="AC386" s="55" t="str">
        <f t="shared" si="34"/>
        <v/>
      </c>
      <c r="AD386" s="55" t="str">
        <f t="shared" si="35"/>
        <v/>
      </c>
    </row>
    <row r="387" spans="2:30" ht="15" customHeight="1" x14ac:dyDescent="0.2">
      <c r="B387" s="56" t="str">
        <f t="shared" si="30"/>
        <v/>
      </c>
      <c r="C387" s="57" t="str">
        <f>IFERROR(VLOOKUP(B387,Conciliação!C390:L1385,2,0),"")</f>
        <v/>
      </c>
      <c r="D387" s="52" t="str">
        <f t="shared" si="31"/>
        <v/>
      </c>
      <c r="E387" s="52" t="str">
        <f>IFERROR(VLOOKUP(B387,Conciliação!C390:L1385,4,0),"")</f>
        <v/>
      </c>
      <c r="F387" s="52" t="str">
        <f>IFERROR(VLOOKUP(B387,Conciliação!C390:L1385,5,0),"")</f>
        <v/>
      </c>
      <c r="G387" s="52" t="str">
        <f>IFERROR(VLOOKUP(B387,Conciliação!C390:L1385,6,0),"")</f>
        <v/>
      </c>
      <c r="H387" s="56" t="str">
        <f>IFERROR(VLOOKUP(B387,Conciliação!C390:L1385,7,0),"")</f>
        <v/>
      </c>
      <c r="I387" s="58" t="str">
        <f>IFERROR(VLOOKUP(B387,Conciliação!C390:L1385,8,0),"")</f>
        <v/>
      </c>
      <c r="J387" s="56" t="str">
        <f>IFERROR(VLOOKUP(B387,Conciliação!C390:L1385,9,0),"")</f>
        <v/>
      </c>
      <c r="K387" s="56" t="str">
        <f>IFERROR(VLOOKUP(B387,Conciliação!C390:L1385,10,0),"")</f>
        <v/>
      </c>
      <c r="R387" s="55" t="str">
        <f>IF(Conciliação!E390='Filtro (Conta)'!$C$2,$C$2,"x")</f>
        <v>x</v>
      </c>
      <c r="S387" s="55" t="str">
        <f>IF(R387="x","x",MAX($S$4:S386)+1)</f>
        <v>x</v>
      </c>
      <c r="T387" s="55">
        <v>383</v>
      </c>
      <c r="U387" s="55" t="str">
        <f t="shared" si="32"/>
        <v/>
      </c>
      <c r="V387" s="55" t="str">
        <f t="shared" si="33"/>
        <v/>
      </c>
      <c r="W387" s="45">
        <f>IF(Conciliação!E390='Filtro (Conta)'!R387,1,0)</f>
        <v>0</v>
      </c>
      <c r="X387" s="45">
        <f>W387+Conciliação!A390</f>
        <v>383</v>
      </c>
      <c r="Y387" s="45">
        <v>383</v>
      </c>
      <c r="Z387" s="55" t="str">
        <f>IF(X387=Y387,"",Conciliação!C390)</f>
        <v/>
      </c>
      <c r="AA387" s="55">
        <f>IF(Z387="x","x",MAX($S$4:AA386)+1)</f>
        <v>391</v>
      </c>
      <c r="AB387" s="55">
        <v>383</v>
      </c>
      <c r="AC387" s="55" t="str">
        <f t="shared" si="34"/>
        <v/>
      </c>
      <c r="AD387" s="55" t="str">
        <f t="shared" si="35"/>
        <v/>
      </c>
    </row>
    <row r="388" spans="2:30" ht="15" customHeight="1" x14ac:dyDescent="0.2">
      <c r="B388" s="56" t="str">
        <f t="shared" si="30"/>
        <v/>
      </c>
      <c r="C388" s="57" t="str">
        <f>IFERROR(VLOOKUP(B388,Conciliação!C391:L1386,2,0),"")</f>
        <v/>
      </c>
      <c r="D388" s="52" t="str">
        <f t="shared" si="31"/>
        <v/>
      </c>
      <c r="E388" s="52" t="str">
        <f>IFERROR(VLOOKUP(B388,Conciliação!C391:L1386,4,0),"")</f>
        <v/>
      </c>
      <c r="F388" s="52" t="str">
        <f>IFERROR(VLOOKUP(B388,Conciliação!C391:L1386,5,0),"")</f>
        <v/>
      </c>
      <c r="G388" s="52" t="str">
        <f>IFERROR(VLOOKUP(B388,Conciliação!C391:L1386,6,0),"")</f>
        <v/>
      </c>
      <c r="H388" s="56" t="str">
        <f>IFERROR(VLOOKUP(B388,Conciliação!C391:L1386,7,0),"")</f>
        <v/>
      </c>
      <c r="I388" s="58" t="str">
        <f>IFERROR(VLOOKUP(B388,Conciliação!C391:L1386,8,0),"")</f>
        <v/>
      </c>
      <c r="J388" s="56" t="str">
        <f>IFERROR(VLOOKUP(B388,Conciliação!C391:L1386,9,0),"")</f>
        <v/>
      </c>
      <c r="K388" s="56" t="str">
        <f>IFERROR(VLOOKUP(B388,Conciliação!C391:L1386,10,0),"")</f>
        <v/>
      </c>
      <c r="R388" s="55" t="str">
        <f>IF(Conciliação!E391='Filtro (Conta)'!$C$2,$C$2,"x")</f>
        <v>x</v>
      </c>
      <c r="S388" s="55" t="str">
        <f>IF(R388="x","x",MAX($S$4:S387)+1)</f>
        <v>x</v>
      </c>
      <c r="T388" s="55">
        <v>384</v>
      </c>
      <c r="U388" s="55" t="str">
        <f t="shared" si="32"/>
        <v/>
      </c>
      <c r="V388" s="55" t="str">
        <f t="shared" si="33"/>
        <v/>
      </c>
      <c r="W388" s="45">
        <f>IF(Conciliação!E391='Filtro (Conta)'!R388,1,0)</f>
        <v>0</v>
      </c>
      <c r="X388" s="45">
        <f>W388+Conciliação!A391</f>
        <v>384</v>
      </c>
      <c r="Y388" s="45">
        <v>384</v>
      </c>
      <c r="Z388" s="55" t="str">
        <f>IF(X388=Y388,"",Conciliação!C391)</f>
        <v/>
      </c>
      <c r="AA388" s="55">
        <f>IF(Z388="x","x",MAX($S$4:AA387)+1)</f>
        <v>392</v>
      </c>
      <c r="AB388" s="55">
        <v>384</v>
      </c>
      <c r="AC388" s="55" t="str">
        <f t="shared" si="34"/>
        <v/>
      </c>
      <c r="AD388" s="55" t="str">
        <f t="shared" si="35"/>
        <v/>
      </c>
    </row>
    <row r="389" spans="2:30" ht="15" customHeight="1" x14ac:dyDescent="0.2">
      <c r="B389" s="56" t="str">
        <f t="shared" ref="B389:B452" si="36">(AD389)</f>
        <v/>
      </c>
      <c r="C389" s="57" t="str">
        <f>IFERROR(VLOOKUP(B389,Conciliação!C392:L1387,2,0),"")</f>
        <v/>
      </c>
      <c r="D389" s="52" t="str">
        <f t="shared" ref="D389:D452" si="37">(V389)</f>
        <v/>
      </c>
      <c r="E389" s="52" t="str">
        <f>IFERROR(VLOOKUP(B389,Conciliação!C392:L1387,4,0),"")</f>
        <v/>
      </c>
      <c r="F389" s="52" t="str">
        <f>IFERROR(VLOOKUP(B389,Conciliação!C392:L1387,5,0),"")</f>
        <v/>
      </c>
      <c r="G389" s="52" t="str">
        <f>IFERROR(VLOOKUP(B389,Conciliação!C392:L1387,6,0),"")</f>
        <v/>
      </c>
      <c r="H389" s="56" t="str">
        <f>IFERROR(VLOOKUP(B389,Conciliação!C392:L1387,7,0),"")</f>
        <v/>
      </c>
      <c r="I389" s="58" t="str">
        <f>IFERROR(VLOOKUP(B389,Conciliação!C392:L1387,8,0),"")</f>
        <v/>
      </c>
      <c r="J389" s="56" t="str">
        <f>IFERROR(VLOOKUP(B389,Conciliação!C392:L1387,9,0),"")</f>
        <v/>
      </c>
      <c r="K389" s="56" t="str">
        <f>IFERROR(VLOOKUP(B389,Conciliação!C392:L1387,10,0),"")</f>
        <v/>
      </c>
      <c r="R389" s="55" t="str">
        <f>IF(Conciliação!E392='Filtro (Conta)'!$C$2,$C$2,"x")</f>
        <v>x</v>
      </c>
      <c r="S389" s="55" t="str">
        <f>IF(R389="x","x",MAX($S$4:S388)+1)</f>
        <v>x</v>
      </c>
      <c r="T389" s="55">
        <v>385</v>
      </c>
      <c r="U389" s="55" t="str">
        <f t="shared" ref="U389:U452" si="38">IFERROR(MATCH(T389,$S$5:$S$1001,0),"")</f>
        <v/>
      </c>
      <c r="V389" s="55" t="str">
        <f t="shared" ref="V389:V452" si="39">IFERROR(INDEX(R$5:R$1048576,U389),"")</f>
        <v/>
      </c>
      <c r="W389" s="45">
        <f>IF(Conciliação!E392='Filtro (Conta)'!R389,1,0)</f>
        <v>0</v>
      </c>
      <c r="X389" s="45">
        <f>W389+Conciliação!A392</f>
        <v>385</v>
      </c>
      <c r="Y389" s="45">
        <v>385</v>
      </c>
      <c r="Z389" s="55" t="str">
        <f>IF(X389=Y389,"",Conciliação!C392)</f>
        <v/>
      </c>
      <c r="AA389" s="55">
        <f>IF(Z389="x","x",MAX($S$4:AA388)+1)</f>
        <v>393</v>
      </c>
      <c r="AB389" s="55">
        <v>385</v>
      </c>
      <c r="AC389" s="55" t="str">
        <f t="shared" ref="AC389:AC452" si="40">IFERROR(MATCH(AB389,$S$5:$S$1001,0),"")</f>
        <v/>
      </c>
      <c r="AD389" s="55" t="str">
        <f t="shared" ref="AD389:AD452" si="41">IFERROR(INDEX(Z$5:Z$1048576,AC389),"")</f>
        <v/>
      </c>
    </row>
    <row r="390" spans="2:30" ht="15" customHeight="1" x14ac:dyDescent="0.2">
      <c r="B390" s="56" t="str">
        <f t="shared" si="36"/>
        <v/>
      </c>
      <c r="C390" s="57" t="str">
        <f>IFERROR(VLOOKUP(B390,Conciliação!C393:L1388,2,0),"")</f>
        <v/>
      </c>
      <c r="D390" s="52" t="str">
        <f t="shared" si="37"/>
        <v/>
      </c>
      <c r="E390" s="52" t="str">
        <f>IFERROR(VLOOKUP(B390,Conciliação!C393:L1388,4,0),"")</f>
        <v/>
      </c>
      <c r="F390" s="52" t="str">
        <f>IFERROR(VLOOKUP(B390,Conciliação!C393:L1388,5,0),"")</f>
        <v/>
      </c>
      <c r="G390" s="52" t="str">
        <f>IFERROR(VLOOKUP(B390,Conciliação!C393:L1388,6,0),"")</f>
        <v/>
      </c>
      <c r="H390" s="56" t="str">
        <f>IFERROR(VLOOKUP(B390,Conciliação!C393:L1388,7,0),"")</f>
        <v/>
      </c>
      <c r="I390" s="58" t="str">
        <f>IFERROR(VLOOKUP(B390,Conciliação!C393:L1388,8,0),"")</f>
        <v/>
      </c>
      <c r="J390" s="56" t="str">
        <f>IFERROR(VLOOKUP(B390,Conciliação!C393:L1388,9,0),"")</f>
        <v/>
      </c>
      <c r="K390" s="56" t="str">
        <f>IFERROR(VLOOKUP(B390,Conciliação!C393:L1388,10,0),"")</f>
        <v/>
      </c>
      <c r="R390" s="55" t="str">
        <f>IF(Conciliação!E393='Filtro (Conta)'!$C$2,$C$2,"x")</f>
        <v>x</v>
      </c>
      <c r="S390" s="55" t="str">
        <f>IF(R390="x","x",MAX($S$4:S389)+1)</f>
        <v>x</v>
      </c>
      <c r="T390" s="55">
        <v>386</v>
      </c>
      <c r="U390" s="55" t="str">
        <f t="shared" si="38"/>
        <v/>
      </c>
      <c r="V390" s="55" t="str">
        <f t="shared" si="39"/>
        <v/>
      </c>
      <c r="W390" s="45">
        <f>IF(Conciliação!E393='Filtro (Conta)'!R390,1,0)</f>
        <v>0</v>
      </c>
      <c r="X390" s="45">
        <f>W390+Conciliação!A393</f>
        <v>386</v>
      </c>
      <c r="Y390" s="45">
        <v>386</v>
      </c>
      <c r="Z390" s="55" t="str">
        <f>IF(X390=Y390,"",Conciliação!C393)</f>
        <v/>
      </c>
      <c r="AA390" s="55">
        <f>IF(Z390="x","x",MAX($S$4:AA389)+1)</f>
        <v>394</v>
      </c>
      <c r="AB390" s="55">
        <v>386</v>
      </c>
      <c r="AC390" s="55" t="str">
        <f t="shared" si="40"/>
        <v/>
      </c>
      <c r="AD390" s="55" t="str">
        <f t="shared" si="41"/>
        <v/>
      </c>
    </row>
    <row r="391" spans="2:30" ht="15" customHeight="1" x14ac:dyDescent="0.2">
      <c r="B391" s="56" t="str">
        <f t="shared" si="36"/>
        <v/>
      </c>
      <c r="C391" s="57" t="str">
        <f>IFERROR(VLOOKUP(B391,Conciliação!C394:L1389,2,0),"")</f>
        <v/>
      </c>
      <c r="D391" s="52" t="str">
        <f t="shared" si="37"/>
        <v/>
      </c>
      <c r="E391" s="52" t="str">
        <f>IFERROR(VLOOKUP(B391,Conciliação!C394:L1389,4,0),"")</f>
        <v/>
      </c>
      <c r="F391" s="52" t="str">
        <f>IFERROR(VLOOKUP(B391,Conciliação!C394:L1389,5,0),"")</f>
        <v/>
      </c>
      <c r="G391" s="52" t="str">
        <f>IFERROR(VLOOKUP(B391,Conciliação!C394:L1389,6,0),"")</f>
        <v/>
      </c>
      <c r="H391" s="56" t="str">
        <f>IFERROR(VLOOKUP(B391,Conciliação!C394:L1389,7,0),"")</f>
        <v/>
      </c>
      <c r="I391" s="58" t="str">
        <f>IFERROR(VLOOKUP(B391,Conciliação!C394:L1389,8,0),"")</f>
        <v/>
      </c>
      <c r="J391" s="56" t="str">
        <f>IFERROR(VLOOKUP(B391,Conciliação!C394:L1389,9,0),"")</f>
        <v/>
      </c>
      <c r="K391" s="56" t="str">
        <f>IFERROR(VLOOKUP(B391,Conciliação!C394:L1389,10,0),"")</f>
        <v/>
      </c>
      <c r="R391" s="55" t="str">
        <f>IF(Conciliação!E394='Filtro (Conta)'!$C$2,$C$2,"x")</f>
        <v>x</v>
      </c>
      <c r="S391" s="55" t="str">
        <f>IF(R391="x","x",MAX($S$4:S390)+1)</f>
        <v>x</v>
      </c>
      <c r="T391" s="55">
        <v>387</v>
      </c>
      <c r="U391" s="55" t="str">
        <f t="shared" si="38"/>
        <v/>
      </c>
      <c r="V391" s="55" t="str">
        <f t="shared" si="39"/>
        <v/>
      </c>
      <c r="W391" s="45">
        <f>IF(Conciliação!E394='Filtro (Conta)'!R391,1,0)</f>
        <v>0</v>
      </c>
      <c r="X391" s="45">
        <f>W391+Conciliação!A394</f>
        <v>387</v>
      </c>
      <c r="Y391" s="45">
        <v>387</v>
      </c>
      <c r="Z391" s="55" t="str">
        <f>IF(X391=Y391,"",Conciliação!C394)</f>
        <v/>
      </c>
      <c r="AA391" s="55">
        <f>IF(Z391="x","x",MAX($S$4:AA390)+1)</f>
        <v>395</v>
      </c>
      <c r="AB391" s="55">
        <v>387</v>
      </c>
      <c r="AC391" s="55" t="str">
        <f t="shared" si="40"/>
        <v/>
      </c>
      <c r="AD391" s="55" t="str">
        <f t="shared" si="41"/>
        <v/>
      </c>
    </row>
    <row r="392" spans="2:30" ht="15" customHeight="1" x14ac:dyDescent="0.2">
      <c r="B392" s="56" t="str">
        <f t="shared" si="36"/>
        <v/>
      </c>
      <c r="C392" s="57" t="str">
        <f>IFERROR(VLOOKUP(B392,Conciliação!C395:L1390,2,0),"")</f>
        <v/>
      </c>
      <c r="D392" s="52" t="str">
        <f t="shared" si="37"/>
        <v/>
      </c>
      <c r="E392" s="52" t="str">
        <f>IFERROR(VLOOKUP(B392,Conciliação!C395:L1390,4,0),"")</f>
        <v/>
      </c>
      <c r="F392" s="52" t="str">
        <f>IFERROR(VLOOKUP(B392,Conciliação!C395:L1390,5,0),"")</f>
        <v/>
      </c>
      <c r="G392" s="52" t="str">
        <f>IFERROR(VLOOKUP(B392,Conciliação!C395:L1390,6,0),"")</f>
        <v/>
      </c>
      <c r="H392" s="56" t="str">
        <f>IFERROR(VLOOKUP(B392,Conciliação!C395:L1390,7,0),"")</f>
        <v/>
      </c>
      <c r="I392" s="58" t="str">
        <f>IFERROR(VLOOKUP(B392,Conciliação!C395:L1390,8,0),"")</f>
        <v/>
      </c>
      <c r="J392" s="56" t="str">
        <f>IFERROR(VLOOKUP(B392,Conciliação!C395:L1390,9,0),"")</f>
        <v/>
      </c>
      <c r="K392" s="56" t="str">
        <f>IFERROR(VLOOKUP(B392,Conciliação!C395:L1390,10,0),"")</f>
        <v/>
      </c>
      <c r="R392" s="55" t="str">
        <f>IF(Conciliação!E395='Filtro (Conta)'!$C$2,$C$2,"x")</f>
        <v>x</v>
      </c>
      <c r="S392" s="55" t="str">
        <f>IF(R392="x","x",MAX($S$4:S391)+1)</f>
        <v>x</v>
      </c>
      <c r="T392" s="55">
        <v>388</v>
      </c>
      <c r="U392" s="55" t="str">
        <f t="shared" si="38"/>
        <v/>
      </c>
      <c r="V392" s="55" t="str">
        <f t="shared" si="39"/>
        <v/>
      </c>
      <c r="W392" s="45">
        <f>IF(Conciliação!E395='Filtro (Conta)'!R392,1,0)</f>
        <v>0</v>
      </c>
      <c r="X392" s="45">
        <f>W392+Conciliação!A395</f>
        <v>388</v>
      </c>
      <c r="Y392" s="45">
        <v>388</v>
      </c>
      <c r="Z392" s="55" t="str">
        <f>IF(X392=Y392,"",Conciliação!C395)</f>
        <v/>
      </c>
      <c r="AA392" s="55">
        <f>IF(Z392="x","x",MAX($S$4:AA391)+1)</f>
        <v>396</v>
      </c>
      <c r="AB392" s="55">
        <v>388</v>
      </c>
      <c r="AC392" s="55" t="str">
        <f t="shared" si="40"/>
        <v/>
      </c>
      <c r="AD392" s="55" t="str">
        <f t="shared" si="41"/>
        <v/>
      </c>
    </row>
    <row r="393" spans="2:30" ht="15" customHeight="1" x14ac:dyDescent="0.2">
      <c r="B393" s="56" t="str">
        <f t="shared" si="36"/>
        <v/>
      </c>
      <c r="C393" s="57" t="str">
        <f>IFERROR(VLOOKUP(B393,Conciliação!C396:L1391,2,0),"")</f>
        <v/>
      </c>
      <c r="D393" s="52" t="str">
        <f t="shared" si="37"/>
        <v/>
      </c>
      <c r="E393" s="52" t="str">
        <f>IFERROR(VLOOKUP(B393,Conciliação!C396:L1391,4,0),"")</f>
        <v/>
      </c>
      <c r="F393" s="52" t="str">
        <f>IFERROR(VLOOKUP(B393,Conciliação!C396:L1391,5,0),"")</f>
        <v/>
      </c>
      <c r="G393" s="52" t="str">
        <f>IFERROR(VLOOKUP(B393,Conciliação!C396:L1391,6,0),"")</f>
        <v/>
      </c>
      <c r="H393" s="56" t="str">
        <f>IFERROR(VLOOKUP(B393,Conciliação!C396:L1391,7,0),"")</f>
        <v/>
      </c>
      <c r="I393" s="58" t="str">
        <f>IFERROR(VLOOKUP(B393,Conciliação!C396:L1391,8,0),"")</f>
        <v/>
      </c>
      <c r="J393" s="56" t="str">
        <f>IFERROR(VLOOKUP(B393,Conciliação!C396:L1391,9,0),"")</f>
        <v/>
      </c>
      <c r="K393" s="56" t="str">
        <f>IFERROR(VLOOKUP(B393,Conciliação!C396:L1391,10,0),"")</f>
        <v/>
      </c>
      <c r="R393" s="55" t="str">
        <f>IF(Conciliação!E396='Filtro (Conta)'!$C$2,$C$2,"x")</f>
        <v>x</v>
      </c>
      <c r="S393" s="55" t="str">
        <f>IF(R393="x","x",MAX($S$4:S392)+1)</f>
        <v>x</v>
      </c>
      <c r="T393" s="55">
        <v>389</v>
      </c>
      <c r="U393" s="55" t="str">
        <f t="shared" si="38"/>
        <v/>
      </c>
      <c r="V393" s="55" t="str">
        <f t="shared" si="39"/>
        <v/>
      </c>
      <c r="W393" s="45">
        <f>IF(Conciliação!E396='Filtro (Conta)'!R393,1,0)</f>
        <v>0</v>
      </c>
      <c r="X393" s="45">
        <f>W393+Conciliação!A396</f>
        <v>389</v>
      </c>
      <c r="Y393" s="45">
        <v>389</v>
      </c>
      <c r="Z393" s="55" t="str">
        <f>IF(X393=Y393,"",Conciliação!C396)</f>
        <v/>
      </c>
      <c r="AA393" s="55">
        <f>IF(Z393="x","x",MAX($S$4:AA392)+1)</f>
        <v>397</v>
      </c>
      <c r="AB393" s="55">
        <v>389</v>
      </c>
      <c r="AC393" s="55" t="str">
        <f t="shared" si="40"/>
        <v/>
      </c>
      <c r="AD393" s="55" t="str">
        <f t="shared" si="41"/>
        <v/>
      </c>
    </row>
    <row r="394" spans="2:30" ht="15" customHeight="1" x14ac:dyDescent="0.2">
      <c r="B394" s="56" t="str">
        <f t="shared" si="36"/>
        <v/>
      </c>
      <c r="C394" s="57" t="str">
        <f>IFERROR(VLOOKUP(B394,Conciliação!C397:L1392,2,0),"")</f>
        <v/>
      </c>
      <c r="D394" s="52" t="str">
        <f t="shared" si="37"/>
        <v/>
      </c>
      <c r="E394" s="52" t="str">
        <f>IFERROR(VLOOKUP(B394,Conciliação!C397:L1392,4,0),"")</f>
        <v/>
      </c>
      <c r="F394" s="52" t="str">
        <f>IFERROR(VLOOKUP(B394,Conciliação!C397:L1392,5,0),"")</f>
        <v/>
      </c>
      <c r="G394" s="52" t="str">
        <f>IFERROR(VLOOKUP(B394,Conciliação!C397:L1392,6,0),"")</f>
        <v/>
      </c>
      <c r="H394" s="56" t="str">
        <f>IFERROR(VLOOKUP(B394,Conciliação!C397:L1392,7,0),"")</f>
        <v/>
      </c>
      <c r="I394" s="58" t="str">
        <f>IFERROR(VLOOKUP(B394,Conciliação!C397:L1392,8,0),"")</f>
        <v/>
      </c>
      <c r="J394" s="56" t="str">
        <f>IFERROR(VLOOKUP(B394,Conciliação!C397:L1392,9,0),"")</f>
        <v/>
      </c>
      <c r="K394" s="56" t="str">
        <f>IFERROR(VLOOKUP(B394,Conciliação!C397:L1392,10,0),"")</f>
        <v/>
      </c>
      <c r="R394" s="55" t="str">
        <f>IF(Conciliação!E397='Filtro (Conta)'!$C$2,$C$2,"x")</f>
        <v>x</v>
      </c>
      <c r="S394" s="55" t="str">
        <f>IF(R394="x","x",MAX($S$4:S393)+1)</f>
        <v>x</v>
      </c>
      <c r="T394" s="55">
        <v>390</v>
      </c>
      <c r="U394" s="55" t="str">
        <f t="shared" si="38"/>
        <v/>
      </c>
      <c r="V394" s="55" t="str">
        <f t="shared" si="39"/>
        <v/>
      </c>
      <c r="W394" s="45">
        <f>IF(Conciliação!E397='Filtro (Conta)'!R394,1,0)</f>
        <v>0</v>
      </c>
      <c r="X394" s="45">
        <f>W394+Conciliação!A397</f>
        <v>390</v>
      </c>
      <c r="Y394" s="45">
        <v>390</v>
      </c>
      <c r="Z394" s="55" t="str">
        <f>IF(X394=Y394,"",Conciliação!C397)</f>
        <v/>
      </c>
      <c r="AA394" s="55">
        <f>IF(Z394="x","x",MAX($S$4:AA393)+1)</f>
        <v>398</v>
      </c>
      <c r="AB394" s="55">
        <v>390</v>
      </c>
      <c r="AC394" s="55" t="str">
        <f t="shared" si="40"/>
        <v/>
      </c>
      <c r="AD394" s="55" t="str">
        <f t="shared" si="41"/>
        <v/>
      </c>
    </row>
    <row r="395" spans="2:30" ht="15" customHeight="1" x14ac:dyDescent="0.2">
      <c r="B395" s="56" t="str">
        <f t="shared" si="36"/>
        <v/>
      </c>
      <c r="C395" s="57" t="str">
        <f>IFERROR(VLOOKUP(B395,Conciliação!C398:L1393,2,0),"")</f>
        <v/>
      </c>
      <c r="D395" s="52" t="str">
        <f t="shared" si="37"/>
        <v/>
      </c>
      <c r="E395" s="52" t="str">
        <f>IFERROR(VLOOKUP(B395,Conciliação!C398:L1393,4,0),"")</f>
        <v/>
      </c>
      <c r="F395" s="52" t="str">
        <f>IFERROR(VLOOKUP(B395,Conciliação!C398:L1393,5,0),"")</f>
        <v/>
      </c>
      <c r="G395" s="52" t="str">
        <f>IFERROR(VLOOKUP(B395,Conciliação!C398:L1393,6,0),"")</f>
        <v/>
      </c>
      <c r="H395" s="56" t="str">
        <f>IFERROR(VLOOKUP(B395,Conciliação!C398:L1393,7,0),"")</f>
        <v/>
      </c>
      <c r="I395" s="58" t="str">
        <f>IFERROR(VLOOKUP(B395,Conciliação!C398:L1393,8,0),"")</f>
        <v/>
      </c>
      <c r="J395" s="56" t="str">
        <f>IFERROR(VLOOKUP(B395,Conciliação!C398:L1393,9,0),"")</f>
        <v/>
      </c>
      <c r="K395" s="56" t="str">
        <f>IFERROR(VLOOKUP(B395,Conciliação!C398:L1393,10,0),"")</f>
        <v/>
      </c>
      <c r="R395" s="55" t="str">
        <f>IF(Conciliação!E398='Filtro (Conta)'!$C$2,$C$2,"x")</f>
        <v>x</v>
      </c>
      <c r="S395" s="55" t="str">
        <f>IF(R395="x","x",MAX($S$4:S394)+1)</f>
        <v>x</v>
      </c>
      <c r="T395" s="55">
        <v>391</v>
      </c>
      <c r="U395" s="55" t="str">
        <f t="shared" si="38"/>
        <v/>
      </c>
      <c r="V395" s="55" t="str">
        <f t="shared" si="39"/>
        <v/>
      </c>
      <c r="W395" s="45">
        <f>IF(Conciliação!E398='Filtro (Conta)'!R395,1,0)</f>
        <v>0</v>
      </c>
      <c r="X395" s="45">
        <f>W395+Conciliação!A398</f>
        <v>391</v>
      </c>
      <c r="Y395" s="45">
        <v>391</v>
      </c>
      <c r="Z395" s="55" t="str">
        <f>IF(X395=Y395,"",Conciliação!C398)</f>
        <v/>
      </c>
      <c r="AA395" s="55">
        <f>IF(Z395="x","x",MAX($S$4:AA394)+1)</f>
        <v>399</v>
      </c>
      <c r="AB395" s="55">
        <v>391</v>
      </c>
      <c r="AC395" s="55" t="str">
        <f t="shared" si="40"/>
        <v/>
      </c>
      <c r="AD395" s="55" t="str">
        <f t="shared" si="41"/>
        <v/>
      </c>
    </row>
    <row r="396" spans="2:30" ht="15" customHeight="1" x14ac:dyDescent="0.2">
      <c r="B396" s="56" t="str">
        <f t="shared" si="36"/>
        <v/>
      </c>
      <c r="C396" s="57" t="str">
        <f>IFERROR(VLOOKUP(B396,Conciliação!C399:L1394,2,0),"")</f>
        <v/>
      </c>
      <c r="D396" s="52" t="str">
        <f t="shared" si="37"/>
        <v/>
      </c>
      <c r="E396" s="52" t="str">
        <f>IFERROR(VLOOKUP(B396,Conciliação!C399:L1394,4,0),"")</f>
        <v/>
      </c>
      <c r="F396" s="52" t="str">
        <f>IFERROR(VLOOKUP(B396,Conciliação!C399:L1394,5,0),"")</f>
        <v/>
      </c>
      <c r="G396" s="52" t="str">
        <f>IFERROR(VLOOKUP(B396,Conciliação!C399:L1394,6,0),"")</f>
        <v/>
      </c>
      <c r="H396" s="56" t="str">
        <f>IFERROR(VLOOKUP(B396,Conciliação!C399:L1394,7,0),"")</f>
        <v/>
      </c>
      <c r="I396" s="58" t="str">
        <f>IFERROR(VLOOKUP(B396,Conciliação!C399:L1394,8,0),"")</f>
        <v/>
      </c>
      <c r="J396" s="56" t="str">
        <f>IFERROR(VLOOKUP(B396,Conciliação!C399:L1394,9,0),"")</f>
        <v/>
      </c>
      <c r="K396" s="56" t="str">
        <f>IFERROR(VLOOKUP(B396,Conciliação!C399:L1394,10,0),"")</f>
        <v/>
      </c>
      <c r="R396" s="55" t="str">
        <f>IF(Conciliação!E399='Filtro (Conta)'!$C$2,$C$2,"x")</f>
        <v>x</v>
      </c>
      <c r="S396" s="55" t="str">
        <f>IF(R396="x","x",MAX($S$4:S395)+1)</f>
        <v>x</v>
      </c>
      <c r="T396" s="55">
        <v>392</v>
      </c>
      <c r="U396" s="55" t="str">
        <f t="shared" si="38"/>
        <v/>
      </c>
      <c r="V396" s="55" t="str">
        <f t="shared" si="39"/>
        <v/>
      </c>
      <c r="W396" s="45">
        <f>IF(Conciliação!E399='Filtro (Conta)'!R396,1,0)</f>
        <v>0</v>
      </c>
      <c r="X396" s="45">
        <f>W396+Conciliação!A399</f>
        <v>392</v>
      </c>
      <c r="Y396" s="45">
        <v>392</v>
      </c>
      <c r="Z396" s="55" t="str">
        <f>IF(X396=Y396,"",Conciliação!C399)</f>
        <v/>
      </c>
      <c r="AA396" s="55">
        <f>IF(Z396="x","x",MAX($S$4:AA395)+1)</f>
        <v>400</v>
      </c>
      <c r="AB396" s="55">
        <v>392</v>
      </c>
      <c r="AC396" s="55" t="str">
        <f t="shared" si="40"/>
        <v/>
      </c>
      <c r="AD396" s="55" t="str">
        <f t="shared" si="41"/>
        <v/>
      </c>
    </row>
    <row r="397" spans="2:30" ht="15" customHeight="1" x14ac:dyDescent="0.2">
      <c r="B397" s="56" t="str">
        <f t="shared" si="36"/>
        <v/>
      </c>
      <c r="C397" s="57" t="str">
        <f>IFERROR(VLOOKUP(B397,Conciliação!C400:L1395,2,0),"")</f>
        <v/>
      </c>
      <c r="D397" s="52" t="str">
        <f t="shared" si="37"/>
        <v/>
      </c>
      <c r="E397" s="52" t="str">
        <f>IFERROR(VLOOKUP(B397,Conciliação!C400:L1395,4,0),"")</f>
        <v/>
      </c>
      <c r="F397" s="52" t="str">
        <f>IFERROR(VLOOKUP(B397,Conciliação!C400:L1395,5,0),"")</f>
        <v/>
      </c>
      <c r="G397" s="52" t="str">
        <f>IFERROR(VLOOKUP(B397,Conciliação!C400:L1395,6,0),"")</f>
        <v/>
      </c>
      <c r="H397" s="56" t="str">
        <f>IFERROR(VLOOKUP(B397,Conciliação!C400:L1395,7,0),"")</f>
        <v/>
      </c>
      <c r="I397" s="58" t="str">
        <f>IFERROR(VLOOKUP(B397,Conciliação!C400:L1395,8,0),"")</f>
        <v/>
      </c>
      <c r="J397" s="56" t="str">
        <f>IFERROR(VLOOKUP(B397,Conciliação!C400:L1395,9,0),"")</f>
        <v/>
      </c>
      <c r="K397" s="56" t="str">
        <f>IFERROR(VLOOKUP(B397,Conciliação!C400:L1395,10,0),"")</f>
        <v/>
      </c>
      <c r="R397" s="55" t="str">
        <f>IF(Conciliação!E400='Filtro (Conta)'!$C$2,$C$2,"x")</f>
        <v>x</v>
      </c>
      <c r="S397" s="55" t="str">
        <f>IF(R397="x","x",MAX($S$4:S396)+1)</f>
        <v>x</v>
      </c>
      <c r="T397" s="55">
        <v>393</v>
      </c>
      <c r="U397" s="55" t="str">
        <f t="shared" si="38"/>
        <v/>
      </c>
      <c r="V397" s="55" t="str">
        <f t="shared" si="39"/>
        <v/>
      </c>
      <c r="W397" s="45">
        <f>IF(Conciliação!E400='Filtro (Conta)'!R397,1,0)</f>
        <v>0</v>
      </c>
      <c r="X397" s="45">
        <f>W397+Conciliação!A400</f>
        <v>393</v>
      </c>
      <c r="Y397" s="45">
        <v>393</v>
      </c>
      <c r="Z397" s="55" t="str">
        <f>IF(X397=Y397,"",Conciliação!C400)</f>
        <v/>
      </c>
      <c r="AA397" s="55">
        <f>IF(Z397="x","x",MAX($S$4:AA396)+1)</f>
        <v>401</v>
      </c>
      <c r="AB397" s="55">
        <v>393</v>
      </c>
      <c r="AC397" s="55" t="str">
        <f t="shared" si="40"/>
        <v/>
      </c>
      <c r="AD397" s="55" t="str">
        <f t="shared" si="41"/>
        <v/>
      </c>
    </row>
    <row r="398" spans="2:30" ht="15" customHeight="1" x14ac:dyDescent="0.2">
      <c r="B398" s="56" t="str">
        <f t="shared" si="36"/>
        <v/>
      </c>
      <c r="C398" s="57" t="str">
        <f>IFERROR(VLOOKUP(B398,Conciliação!C401:L1396,2,0),"")</f>
        <v/>
      </c>
      <c r="D398" s="52" t="str">
        <f t="shared" si="37"/>
        <v/>
      </c>
      <c r="E398" s="52" t="str">
        <f>IFERROR(VLOOKUP(B398,Conciliação!C401:L1396,4,0),"")</f>
        <v/>
      </c>
      <c r="F398" s="52" t="str">
        <f>IFERROR(VLOOKUP(B398,Conciliação!C401:L1396,5,0),"")</f>
        <v/>
      </c>
      <c r="G398" s="52" t="str">
        <f>IFERROR(VLOOKUP(B398,Conciliação!C401:L1396,6,0),"")</f>
        <v/>
      </c>
      <c r="H398" s="56" t="str">
        <f>IFERROR(VLOOKUP(B398,Conciliação!C401:L1396,7,0),"")</f>
        <v/>
      </c>
      <c r="I398" s="58" t="str">
        <f>IFERROR(VLOOKUP(B398,Conciliação!C401:L1396,8,0),"")</f>
        <v/>
      </c>
      <c r="J398" s="56" t="str">
        <f>IFERROR(VLOOKUP(B398,Conciliação!C401:L1396,9,0),"")</f>
        <v/>
      </c>
      <c r="K398" s="56" t="str">
        <f>IFERROR(VLOOKUP(B398,Conciliação!C401:L1396,10,0),"")</f>
        <v/>
      </c>
      <c r="R398" s="55" t="str">
        <f>IF(Conciliação!E401='Filtro (Conta)'!$C$2,$C$2,"x")</f>
        <v>x</v>
      </c>
      <c r="S398" s="55" t="str">
        <f>IF(R398="x","x",MAX($S$4:S397)+1)</f>
        <v>x</v>
      </c>
      <c r="T398" s="55">
        <v>394</v>
      </c>
      <c r="U398" s="55" t="str">
        <f t="shared" si="38"/>
        <v/>
      </c>
      <c r="V398" s="55" t="str">
        <f t="shared" si="39"/>
        <v/>
      </c>
      <c r="W398" s="45">
        <f>IF(Conciliação!E401='Filtro (Conta)'!R398,1,0)</f>
        <v>0</v>
      </c>
      <c r="X398" s="45">
        <f>W398+Conciliação!A401</f>
        <v>394</v>
      </c>
      <c r="Y398" s="45">
        <v>394</v>
      </c>
      <c r="Z398" s="55" t="str">
        <f>IF(X398=Y398,"",Conciliação!C401)</f>
        <v/>
      </c>
      <c r="AA398" s="55">
        <f>IF(Z398="x","x",MAX($S$4:AA397)+1)</f>
        <v>402</v>
      </c>
      <c r="AB398" s="55">
        <v>394</v>
      </c>
      <c r="AC398" s="55" t="str">
        <f t="shared" si="40"/>
        <v/>
      </c>
      <c r="AD398" s="55" t="str">
        <f t="shared" si="41"/>
        <v/>
      </c>
    </row>
    <row r="399" spans="2:30" ht="15" customHeight="1" x14ac:dyDescent="0.2">
      <c r="B399" s="56" t="str">
        <f t="shared" si="36"/>
        <v/>
      </c>
      <c r="C399" s="57" t="str">
        <f>IFERROR(VLOOKUP(B399,Conciliação!C402:L1397,2,0),"")</f>
        <v/>
      </c>
      <c r="D399" s="52" t="str">
        <f t="shared" si="37"/>
        <v/>
      </c>
      <c r="E399" s="52" t="str">
        <f>IFERROR(VLOOKUP(B399,Conciliação!C402:L1397,4,0),"")</f>
        <v/>
      </c>
      <c r="F399" s="52" t="str">
        <f>IFERROR(VLOOKUP(B399,Conciliação!C402:L1397,5,0),"")</f>
        <v/>
      </c>
      <c r="G399" s="52" t="str">
        <f>IFERROR(VLOOKUP(B399,Conciliação!C402:L1397,6,0),"")</f>
        <v/>
      </c>
      <c r="H399" s="56" t="str">
        <f>IFERROR(VLOOKUP(B399,Conciliação!C402:L1397,7,0),"")</f>
        <v/>
      </c>
      <c r="I399" s="58" t="str">
        <f>IFERROR(VLOOKUP(B399,Conciliação!C402:L1397,8,0),"")</f>
        <v/>
      </c>
      <c r="J399" s="56" t="str">
        <f>IFERROR(VLOOKUP(B399,Conciliação!C402:L1397,9,0),"")</f>
        <v/>
      </c>
      <c r="K399" s="56" t="str">
        <f>IFERROR(VLOOKUP(B399,Conciliação!C402:L1397,10,0),"")</f>
        <v/>
      </c>
      <c r="R399" s="55" t="str">
        <f>IF(Conciliação!E402='Filtro (Conta)'!$C$2,$C$2,"x")</f>
        <v>x</v>
      </c>
      <c r="S399" s="55" t="str">
        <f>IF(R399="x","x",MAX($S$4:S398)+1)</f>
        <v>x</v>
      </c>
      <c r="T399" s="55">
        <v>395</v>
      </c>
      <c r="U399" s="55" t="str">
        <f t="shared" si="38"/>
        <v/>
      </c>
      <c r="V399" s="55" t="str">
        <f t="shared" si="39"/>
        <v/>
      </c>
      <c r="W399" s="45">
        <f>IF(Conciliação!E402='Filtro (Conta)'!R399,1,0)</f>
        <v>0</v>
      </c>
      <c r="X399" s="45">
        <f>W399+Conciliação!A402</f>
        <v>395</v>
      </c>
      <c r="Y399" s="45">
        <v>395</v>
      </c>
      <c r="Z399" s="55" t="str">
        <f>IF(X399=Y399,"",Conciliação!C402)</f>
        <v/>
      </c>
      <c r="AA399" s="55">
        <f>IF(Z399="x","x",MAX($S$4:AA398)+1)</f>
        <v>403</v>
      </c>
      <c r="AB399" s="55">
        <v>395</v>
      </c>
      <c r="AC399" s="55" t="str">
        <f t="shared" si="40"/>
        <v/>
      </c>
      <c r="AD399" s="55" t="str">
        <f t="shared" si="41"/>
        <v/>
      </c>
    </row>
    <row r="400" spans="2:30" ht="15" customHeight="1" x14ac:dyDescent="0.2">
      <c r="B400" s="56" t="str">
        <f t="shared" si="36"/>
        <v/>
      </c>
      <c r="C400" s="57" t="str">
        <f>IFERROR(VLOOKUP(B400,Conciliação!C403:L1398,2,0),"")</f>
        <v/>
      </c>
      <c r="D400" s="52" t="str">
        <f t="shared" si="37"/>
        <v/>
      </c>
      <c r="E400" s="52" t="str">
        <f>IFERROR(VLOOKUP(B400,Conciliação!C403:L1398,4,0),"")</f>
        <v/>
      </c>
      <c r="F400" s="52" t="str">
        <f>IFERROR(VLOOKUP(B400,Conciliação!C403:L1398,5,0),"")</f>
        <v/>
      </c>
      <c r="G400" s="52" t="str">
        <f>IFERROR(VLOOKUP(B400,Conciliação!C403:L1398,6,0),"")</f>
        <v/>
      </c>
      <c r="H400" s="56" t="str">
        <f>IFERROR(VLOOKUP(B400,Conciliação!C403:L1398,7,0),"")</f>
        <v/>
      </c>
      <c r="I400" s="58" t="str">
        <f>IFERROR(VLOOKUP(B400,Conciliação!C403:L1398,8,0),"")</f>
        <v/>
      </c>
      <c r="J400" s="56" t="str">
        <f>IFERROR(VLOOKUP(B400,Conciliação!C403:L1398,9,0),"")</f>
        <v/>
      </c>
      <c r="K400" s="56" t="str">
        <f>IFERROR(VLOOKUP(B400,Conciliação!C403:L1398,10,0),"")</f>
        <v/>
      </c>
      <c r="R400" s="55" t="str">
        <f>IF(Conciliação!E403='Filtro (Conta)'!$C$2,$C$2,"x")</f>
        <v>x</v>
      </c>
      <c r="S400" s="55" t="str">
        <f>IF(R400="x","x",MAX($S$4:S399)+1)</f>
        <v>x</v>
      </c>
      <c r="T400" s="55">
        <v>396</v>
      </c>
      <c r="U400" s="55" t="str">
        <f t="shared" si="38"/>
        <v/>
      </c>
      <c r="V400" s="55" t="str">
        <f t="shared" si="39"/>
        <v/>
      </c>
      <c r="W400" s="45">
        <f>IF(Conciliação!E403='Filtro (Conta)'!R400,1,0)</f>
        <v>0</v>
      </c>
      <c r="X400" s="45">
        <f>W400+Conciliação!A403</f>
        <v>396</v>
      </c>
      <c r="Y400" s="45">
        <v>396</v>
      </c>
      <c r="Z400" s="55" t="str">
        <f>IF(X400=Y400,"",Conciliação!C403)</f>
        <v/>
      </c>
      <c r="AA400" s="55">
        <f>IF(Z400="x","x",MAX($S$4:AA399)+1)</f>
        <v>404</v>
      </c>
      <c r="AB400" s="55">
        <v>396</v>
      </c>
      <c r="AC400" s="55" t="str">
        <f t="shared" si="40"/>
        <v/>
      </c>
      <c r="AD400" s="55" t="str">
        <f t="shared" si="41"/>
        <v/>
      </c>
    </row>
    <row r="401" spans="2:30" ht="15" customHeight="1" x14ac:dyDescent="0.2">
      <c r="B401" s="56" t="str">
        <f t="shared" si="36"/>
        <v/>
      </c>
      <c r="C401" s="57" t="str">
        <f>IFERROR(VLOOKUP(B401,Conciliação!C404:L1399,2,0),"")</f>
        <v/>
      </c>
      <c r="D401" s="52" t="str">
        <f t="shared" si="37"/>
        <v/>
      </c>
      <c r="E401" s="52" t="str">
        <f>IFERROR(VLOOKUP(B401,Conciliação!C404:L1399,4,0),"")</f>
        <v/>
      </c>
      <c r="F401" s="52" t="str">
        <f>IFERROR(VLOOKUP(B401,Conciliação!C404:L1399,5,0),"")</f>
        <v/>
      </c>
      <c r="G401" s="52" t="str">
        <f>IFERROR(VLOOKUP(B401,Conciliação!C404:L1399,6,0),"")</f>
        <v/>
      </c>
      <c r="H401" s="56" t="str">
        <f>IFERROR(VLOOKUP(B401,Conciliação!C404:L1399,7,0),"")</f>
        <v/>
      </c>
      <c r="I401" s="58" t="str">
        <f>IFERROR(VLOOKUP(B401,Conciliação!C404:L1399,8,0),"")</f>
        <v/>
      </c>
      <c r="J401" s="56" t="str">
        <f>IFERROR(VLOOKUP(B401,Conciliação!C404:L1399,9,0),"")</f>
        <v/>
      </c>
      <c r="K401" s="56" t="str">
        <f>IFERROR(VLOOKUP(B401,Conciliação!C404:L1399,10,0),"")</f>
        <v/>
      </c>
      <c r="R401" s="55" t="str">
        <f>IF(Conciliação!E404='Filtro (Conta)'!$C$2,$C$2,"x")</f>
        <v>x</v>
      </c>
      <c r="S401" s="55" t="str">
        <f>IF(R401="x","x",MAX($S$4:S400)+1)</f>
        <v>x</v>
      </c>
      <c r="T401" s="55">
        <v>397</v>
      </c>
      <c r="U401" s="55" t="str">
        <f t="shared" si="38"/>
        <v/>
      </c>
      <c r="V401" s="55" t="str">
        <f t="shared" si="39"/>
        <v/>
      </c>
      <c r="W401" s="45">
        <f>IF(Conciliação!E404='Filtro (Conta)'!R401,1,0)</f>
        <v>0</v>
      </c>
      <c r="X401" s="45">
        <f>W401+Conciliação!A404</f>
        <v>397</v>
      </c>
      <c r="Y401" s="45">
        <v>397</v>
      </c>
      <c r="Z401" s="55" t="str">
        <f>IF(X401=Y401,"",Conciliação!C404)</f>
        <v/>
      </c>
      <c r="AA401" s="55">
        <f>IF(Z401="x","x",MAX($S$4:AA400)+1)</f>
        <v>405</v>
      </c>
      <c r="AB401" s="55">
        <v>397</v>
      </c>
      <c r="AC401" s="55" t="str">
        <f t="shared" si="40"/>
        <v/>
      </c>
      <c r="AD401" s="55" t="str">
        <f t="shared" si="41"/>
        <v/>
      </c>
    </row>
    <row r="402" spans="2:30" ht="15" customHeight="1" x14ac:dyDescent="0.2">
      <c r="B402" s="56" t="str">
        <f t="shared" si="36"/>
        <v/>
      </c>
      <c r="C402" s="57" t="str">
        <f>IFERROR(VLOOKUP(B402,Conciliação!C405:L1400,2,0),"")</f>
        <v/>
      </c>
      <c r="D402" s="52" t="str">
        <f t="shared" si="37"/>
        <v/>
      </c>
      <c r="E402" s="52" t="str">
        <f>IFERROR(VLOOKUP(B402,Conciliação!C405:L1400,4,0),"")</f>
        <v/>
      </c>
      <c r="F402" s="52" t="str">
        <f>IFERROR(VLOOKUP(B402,Conciliação!C405:L1400,5,0),"")</f>
        <v/>
      </c>
      <c r="G402" s="52" t="str">
        <f>IFERROR(VLOOKUP(B402,Conciliação!C405:L1400,6,0),"")</f>
        <v/>
      </c>
      <c r="H402" s="56" t="str">
        <f>IFERROR(VLOOKUP(B402,Conciliação!C405:L1400,7,0),"")</f>
        <v/>
      </c>
      <c r="I402" s="58" t="str">
        <f>IFERROR(VLOOKUP(B402,Conciliação!C405:L1400,8,0),"")</f>
        <v/>
      </c>
      <c r="J402" s="56" t="str">
        <f>IFERROR(VLOOKUP(B402,Conciliação!C405:L1400,9,0),"")</f>
        <v/>
      </c>
      <c r="K402" s="56" t="str">
        <f>IFERROR(VLOOKUP(B402,Conciliação!C405:L1400,10,0),"")</f>
        <v/>
      </c>
      <c r="R402" s="55" t="str">
        <f>IF(Conciliação!E405='Filtro (Conta)'!$C$2,$C$2,"x")</f>
        <v>x</v>
      </c>
      <c r="S402" s="55" t="str">
        <f>IF(R402="x","x",MAX($S$4:S401)+1)</f>
        <v>x</v>
      </c>
      <c r="T402" s="55">
        <v>398</v>
      </c>
      <c r="U402" s="55" t="str">
        <f t="shared" si="38"/>
        <v/>
      </c>
      <c r="V402" s="55" t="str">
        <f t="shared" si="39"/>
        <v/>
      </c>
      <c r="W402" s="45">
        <f>IF(Conciliação!E405='Filtro (Conta)'!R402,1,0)</f>
        <v>0</v>
      </c>
      <c r="X402" s="45">
        <f>W402+Conciliação!A405</f>
        <v>398</v>
      </c>
      <c r="Y402" s="45">
        <v>398</v>
      </c>
      <c r="Z402" s="55" t="str">
        <f>IF(X402=Y402,"",Conciliação!C405)</f>
        <v/>
      </c>
      <c r="AA402" s="55">
        <f>IF(Z402="x","x",MAX($S$4:AA401)+1)</f>
        <v>406</v>
      </c>
      <c r="AB402" s="55">
        <v>398</v>
      </c>
      <c r="AC402" s="55" t="str">
        <f t="shared" si="40"/>
        <v/>
      </c>
      <c r="AD402" s="55" t="str">
        <f t="shared" si="41"/>
        <v/>
      </c>
    </row>
    <row r="403" spans="2:30" ht="15" customHeight="1" x14ac:dyDescent="0.2">
      <c r="B403" s="56" t="str">
        <f t="shared" si="36"/>
        <v/>
      </c>
      <c r="C403" s="57" t="str">
        <f>IFERROR(VLOOKUP(B403,Conciliação!C406:L1401,2,0),"")</f>
        <v/>
      </c>
      <c r="D403" s="52" t="str">
        <f t="shared" si="37"/>
        <v/>
      </c>
      <c r="E403" s="52" t="str">
        <f>IFERROR(VLOOKUP(B403,Conciliação!C406:L1401,4,0),"")</f>
        <v/>
      </c>
      <c r="F403" s="52" t="str">
        <f>IFERROR(VLOOKUP(B403,Conciliação!C406:L1401,5,0),"")</f>
        <v/>
      </c>
      <c r="G403" s="52" t="str">
        <f>IFERROR(VLOOKUP(B403,Conciliação!C406:L1401,6,0),"")</f>
        <v/>
      </c>
      <c r="H403" s="56" t="str">
        <f>IFERROR(VLOOKUP(B403,Conciliação!C406:L1401,7,0),"")</f>
        <v/>
      </c>
      <c r="I403" s="58" t="str">
        <f>IFERROR(VLOOKUP(B403,Conciliação!C406:L1401,8,0),"")</f>
        <v/>
      </c>
      <c r="J403" s="56" t="str">
        <f>IFERROR(VLOOKUP(B403,Conciliação!C406:L1401,9,0),"")</f>
        <v/>
      </c>
      <c r="K403" s="56" t="str">
        <f>IFERROR(VLOOKUP(B403,Conciliação!C406:L1401,10,0),"")</f>
        <v/>
      </c>
      <c r="R403" s="55" t="str">
        <f>IF(Conciliação!E406='Filtro (Conta)'!$C$2,$C$2,"x")</f>
        <v>x</v>
      </c>
      <c r="S403" s="55" t="str">
        <f>IF(R403="x","x",MAX($S$4:S402)+1)</f>
        <v>x</v>
      </c>
      <c r="T403" s="55">
        <v>399</v>
      </c>
      <c r="U403" s="55" t="str">
        <f t="shared" si="38"/>
        <v/>
      </c>
      <c r="V403" s="55" t="str">
        <f t="shared" si="39"/>
        <v/>
      </c>
      <c r="W403" s="45">
        <f>IF(Conciliação!E406='Filtro (Conta)'!R403,1,0)</f>
        <v>0</v>
      </c>
      <c r="X403" s="45">
        <f>W403+Conciliação!A406</f>
        <v>399</v>
      </c>
      <c r="Y403" s="45">
        <v>399</v>
      </c>
      <c r="Z403" s="55" t="str">
        <f>IF(X403=Y403,"",Conciliação!C406)</f>
        <v/>
      </c>
      <c r="AA403" s="55">
        <f>IF(Z403="x","x",MAX($S$4:AA402)+1)</f>
        <v>407</v>
      </c>
      <c r="AB403" s="55">
        <v>399</v>
      </c>
      <c r="AC403" s="55" t="str">
        <f t="shared" si="40"/>
        <v/>
      </c>
      <c r="AD403" s="55" t="str">
        <f t="shared" si="41"/>
        <v/>
      </c>
    </row>
    <row r="404" spans="2:30" ht="15" customHeight="1" x14ac:dyDescent="0.2">
      <c r="B404" s="56" t="str">
        <f t="shared" si="36"/>
        <v/>
      </c>
      <c r="C404" s="57" t="str">
        <f>IFERROR(VLOOKUP(B404,Conciliação!C407:L1402,2,0),"")</f>
        <v/>
      </c>
      <c r="D404" s="52" t="str">
        <f t="shared" si="37"/>
        <v/>
      </c>
      <c r="E404" s="52" t="str">
        <f>IFERROR(VLOOKUP(B404,Conciliação!C407:L1402,4,0),"")</f>
        <v/>
      </c>
      <c r="F404" s="52" t="str">
        <f>IFERROR(VLOOKUP(B404,Conciliação!C407:L1402,5,0),"")</f>
        <v/>
      </c>
      <c r="G404" s="52" t="str">
        <f>IFERROR(VLOOKUP(B404,Conciliação!C407:L1402,6,0),"")</f>
        <v/>
      </c>
      <c r="H404" s="56" t="str">
        <f>IFERROR(VLOOKUP(B404,Conciliação!C407:L1402,7,0),"")</f>
        <v/>
      </c>
      <c r="I404" s="58" t="str">
        <f>IFERROR(VLOOKUP(B404,Conciliação!C407:L1402,8,0),"")</f>
        <v/>
      </c>
      <c r="J404" s="56" t="str">
        <f>IFERROR(VLOOKUP(B404,Conciliação!C407:L1402,9,0),"")</f>
        <v/>
      </c>
      <c r="K404" s="56" t="str">
        <f>IFERROR(VLOOKUP(B404,Conciliação!C407:L1402,10,0),"")</f>
        <v/>
      </c>
      <c r="R404" s="55" t="str">
        <f>IF(Conciliação!E407='Filtro (Conta)'!$C$2,$C$2,"x")</f>
        <v>x</v>
      </c>
      <c r="S404" s="55" t="str">
        <f>IF(R404="x","x",MAX($S$4:S403)+1)</f>
        <v>x</v>
      </c>
      <c r="T404" s="55">
        <v>400</v>
      </c>
      <c r="U404" s="55" t="str">
        <f t="shared" si="38"/>
        <v/>
      </c>
      <c r="V404" s="55" t="str">
        <f t="shared" si="39"/>
        <v/>
      </c>
      <c r="W404" s="45">
        <f>IF(Conciliação!E407='Filtro (Conta)'!R404,1,0)</f>
        <v>0</v>
      </c>
      <c r="X404" s="45">
        <f>W404+Conciliação!A407</f>
        <v>400</v>
      </c>
      <c r="Y404" s="45">
        <v>400</v>
      </c>
      <c r="Z404" s="55" t="str">
        <f>IF(X404=Y404,"",Conciliação!C407)</f>
        <v/>
      </c>
      <c r="AA404" s="55">
        <f>IF(Z404="x","x",MAX($S$4:AA403)+1)</f>
        <v>408</v>
      </c>
      <c r="AB404" s="55">
        <v>400</v>
      </c>
      <c r="AC404" s="55" t="str">
        <f t="shared" si="40"/>
        <v/>
      </c>
      <c r="AD404" s="55" t="str">
        <f t="shared" si="41"/>
        <v/>
      </c>
    </row>
    <row r="405" spans="2:30" ht="15" customHeight="1" x14ac:dyDescent="0.2">
      <c r="B405" s="56" t="str">
        <f t="shared" si="36"/>
        <v/>
      </c>
      <c r="C405" s="57" t="str">
        <f>IFERROR(VLOOKUP(B405,Conciliação!C408:L1403,2,0),"")</f>
        <v/>
      </c>
      <c r="D405" s="52" t="str">
        <f t="shared" si="37"/>
        <v/>
      </c>
      <c r="E405" s="52" t="str">
        <f>IFERROR(VLOOKUP(B405,Conciliação!C408:L1403,4,0),"")</f>
        <v/>
      </c>
      <c r="F405" s="52" t="str">
        <f>IFERROR(VLOOKUP(B405,Conciliação!C408:L1403,5,0),"")</f>
        <v/>
      </c>
      <c r="G405" s="52" t="str">
        <f>IFERROR(VLOOKUP(B405,Conciliação!C408:L1403,6,0),"")</f>
        <v/>
      </c>
      <c r="H405" s="56" t="str">
        <f>IFERROR(VLOOKUP(B405,Conciliação!C408:L1403,7,0),"")</f>
        <v/>
      </c>
      <c r="I405" s="58" t="str">
        <f>IFERROR(VLOOKUP(B405,Conciliação!C408:L1403,8,0),"")</f>
        <v/>
      </c>
      <c r="J405" s="56" t="str">
        <f>IFERROR(VLOOKUP(B405,Conciliação!C408:L1403,9,0),"")</f>
        <v/>
      </c>
      <c r="K405" s="56" t="str">
        <f>IFERROR(VLOOKUP(B405,Conciliação!C408:L1403,10,0),"")</f>
        <v/>
      </c>
      <c r="R405" s="55" t="str">
        <f>IF(Conciliação!E408='Filtro (Conta)'!$C$2,$C$2,"x")</f>
        <v>x</v>
      </c>
      <c r="S405" s="55" t="str">
        <f>IF(R405="x","x",MAX($S$4:S404)+1)</f>
        <v>x</v>
      </c>
      <c r="T405" s="55">
        <v>401</v>
      </c>
      <c r="U405" s="55" t="str">
        <f t="shared" si="38"/>
        <v/>
      </c>
      <c r="V405" s="55" t="str">
        <f t="shared" si="39"/>
        <v/>
      </c>
      <c r="W405" s="45">
        <f>IF(Conciliação!E408='Filtro (Conta)'!R405,1,0)</f>
        <v>0</v>
      </c>
      <c r="X405" s="45">
        <f>W405+Conciliação!A408</f>
        <v>401</v>
      </c>
      <c r="Y405" s="45">
        <v>401</v>
      </c>
      <c r="Z405" s="55" t="str">
        <f>IF(X405=Y405,"",Conciliação!C408)</f>
        <v/>
      </c>
      <c r="AA405" s="55">
        <f>IF(Z405="x","x",MAX($S$4:AA404)+1)</f>
        <v>409</v>
      </c>
      <c r="AB405" s="55">
        <v>401</v>
      </c>
      <c r="AC405" s="55" t="str">
        <f t="shared" si="40"/>
        <v/>
      </c>
      <c r="AD405" s="55" t="str">
        <f t="shared" si="41"/>
        <v/>
      </c>
    </row>
    <row r="406" spans="2:30" ht="15" customHeight="1" x14ac:dyDescent="0.2">
      <c r="B406" s="56" t="str">
        <f t="shared" si="36"/>
        <v/>
      </c>
      <c r="C406" s="57" t="str">
        <f>IFERROR(VLOOKUP(B406,Conciliação!C409:L1404,2,0),"")</f>
        <v/>
      </c>
      <c r="D406" s="52" t="str">
        <f t="shared" si="37"/>
        <v/>
      </c>
      <c r="E406" s="52" t="str">
        <f>IFERROR(VLOOKUP(B406,Conciliação!C409:L1404,4,0),"")</f>
        <v/>
      </c>
      <c r="F406" s="52" t="str">
        <f>IFERROR(VLOOKUP(B406,Conciliação!C409:L1404,5,0),"")</f>
        <v/>
      </c>
      <c r="G406" s="52" t="str">
        <f>IFERROR(VLOOKUP(B406,Conciliação!C409:L1404,6,0),"")</f>
        <v/>
      </c>
      <c r="H406" s="56" t="str">
        <f>IFERROR(VLOOKUP(B406,Conciliação!C409:L1404,7,0),"")</f>
        <v/>
      </c>
      <c r="I406" s="58" t="str">
        <f>IFERROR(VLOOKUP(B406,Conciliação!C409:L1404,8,0),"")</f>
        <v/>
      </c>
      <c r="J406" s="56" t="str">
        <f>IFERROR(VLOOKUP(B406,Conciliação!C409:L1404,9,0),"")</f>
        <v/>
      </c>
      <c r="K406" s="56" t="str">
        <f>IFERROR(VLOOKUP(B406,Conciliação!C409:L1404,10,0),"")</f>
        <v/>
      </c>
      <c r="R406" s="55" t="str">
        <f>IF(Conciliação!E409='Filtro (Conta)'!$C$2,$C$2,"x")</f>
        <v>x</v>
      </c>
      <c r="S406" s="55" t="str">
        <f>IF(R406="x","x",MAX($S$4:S405)+1)</f>
        <v>x</v>
      </c>
      <c r="T406" s="55">
        <v>402</v>
      </c>
      <c r="U406" s="55" t="str">
        <f t="shared" si="38"/>
        <v/>
      </c>
      <c r="V406" s="55" t="str">
        <f t="shared" si="39"/>
        <v/>
      </c>
      <c r="W406" s="45">
        <f>IF(Conciliação!E409='Filtro (Conta)'!R406,1,0)</f>
        <v>0</v>
      </c>
      <c r="X406" s="45">
        <f>W406+Conciliação!A409</f>
        <v>402</v>
      </c>
      <c r="Y406" s="45">
        <v>402</v>
      </c>
      <c r="Z406" s="55" t="str">
        <f>IF(X406=Y406,"",Conciliação!C409)</f>
        <v/>
      </c>
      <c r="AA406" s="55">
        <f>IF(Z406="x","x",MAX($S$4:AA405)+1)</f>
        <v>410</v>
      </c>
      <c r="AB406" s="55">
        <v>402</v>
      </c>
      <c r="AC406" s="55" t="str">
        <f t="shared" si="40"/>
        <v/>
      </c>
      <c r="AD406" s="55" t="str">
        <f t="shared" si="41"/>
        <v/>
      </c>
    </row>
    <row r="407" spans="2:30" ht="15" customHeight="1" x14ac:dyDescent="0.2">
      <c r="B407" s="56" t="str">
        <f t="shared" si="36"/>
        <v/>
      </c>
      <c r="C407" s="57" t="str">
        <f>IFERROR(VLOOKUP(B407,Conciliação!C410:L1405,2,0),"")</f>
        <v/>
      </c>
      <c r="D407" s="52" t="str">
        <f t="shared" si="37"/>
        <v/>
      </c>
      <c r="E407" s="52" t="str">
        <f>IFERROR(VLOOKUP(B407,Conciliação!C410:L1405,4,0),"")</f>
        <v/>
      </c>
      <c r="F407" s="52" t="str">
        <f>IFERROR(VLOOKUP(B407,Conciliação!C410:L1405,5,0),"")</f>
        <v/>
      </c>
      <c r="G407" s="52" t="str">
        <f>IFERROR(VLOOKUP(B407,Conciliação!C410:L1405,6,0),"")</f>
        <v/>
      </c>
      <c r="H407" s="56" t="str">
        <f>IFERROR(VLOOKUP(B407,Conciliação!C410:L1405,7,0),"")</f>
        <v/>
      </c>
      <c r="I407" s="58" t="str">
        <f>IFERROR(VLOOKUP(B407,Conciliação!C410:L1405,8,0),"")</f>
        <v/>
      </c>
      <c r="J407" s="56" t="str">
        <f>IFERROR(VLOOKUP(B407,Conciliação!C410:L1405,9,0),"")</f>
        <v/>
      </c>
      <c r="K407" s="56" t="str">
        <f>IFERROR(VLOOKUP(B407,Conciliação!C410:L1405,10,0),"")</f>
        <v/>
      </c>
      <c r="R407" s="55" t="str">
        <f>IF(Conciliação!E410='Filtro (Conta)'!$C$2,$C$2,"x")</f>
        <v>x</v>
      </c>
      <c r="S407" s="55" t="str">
        <f>IF(R407="x","x",MAX($S$4:S406)+1)</f>
        <v>x</v>
      </c>
      <c r="T407" s="55">
        <v>403</v>
      </c>
      <c r="U407" s="55" t="str">
        <f t="shared" si="38"/>
        <v/>
      </c>
      <c r="V407" s="55" t="str">
        <f t="shared" si="39"/>
        <v/>
      </c>
      <c r="W407" s="45">
        <f>IF(Conciliação!E410='Filtro (Conta)'!R407,1,0)</f>
        <v>0</v>
      </c>
      <c r="X407" s="45">
        <f>W407+Conciliação!A410</f>
        <v>403</v>
      </c>
      <c r="Y407" s="45">
        <v>403</v>
      </c>
      <c r="Z407" s="55" t="str">
        <f>IF(X407=Y407,"",Conciliação!C410)</f>
        <v/>
      </c>
      <c r="AA407" s="55">
        <f>IF(Z407="x","x",MAX($S$4:AA406)+1)</f>
        <v>411</v>
      </c>
      <c r="AB407" s="55">
        <v>403</v>
      </c>
      <c r="AC407" s="55" t="str">
        <f t="shared" si="40"/>
        <v/>
      </c>
      <c r="AD407" s="55" t="str">
        <f t="shared" si="41"/>
        <v/>
      </c>
    </row>
    <row r="408" spans="2:30" ht="15" customHeight="1" x14ac:dyDescent="0.2">
      <c r="B408" s="56" t="str">
        <f t="shared" si="36"/>
        <v/>
      </c>
      <c r="C408" s="57" t="str">
        <f>IFERROR(VLOOKUP(B408,Conciliação!C411:L1406,2,0),"")</f>
        <v/>
      </c>
      <c r="D408" s="52" t="str">
        <f t="shared" si="37"/>
        <v/>
      </c>
      <c r="E408" s="52" t="str">
        <f>IFERROR(VLOOKUP(B408,Conciliação!C411:L1406,4,0),"")</f>
        <v/>
      </c>
      <c r="F408" s="52" t="str">
        <f>IFERROR(VLOOKUP(B408,Conciliação!C411:L1406,5,0),"")</f>
        <v/>
      </c>
      <c r="G408" s="52" t="str">
        <f>IFERROR(VLOOKUP(B408,Conciliação!C411:L1406,6,0),"")</f>
        <v/>
      </c>
      <c r="H408" s="56" t="str">
        <f>IFERROR(VLOOKUP(B408,Conciliação!C411:L1406,7,0),"")</f>
        <v/>
      </c>
      <c r="I408" s="58" t="str">
        <f>IFERROR(VLOOKUP(B408,Conciliação!C411:L1406,8,0),"")</f>
        <v/>
      </c>
      <c r="J408" s="56" t="str">
        <f>IFERROR(VLOOKUP(B408,Conciliação!C411:L1406,9,0),"")</f>
        <v/>
      </c>
      <c r="K408" s="56" t="str">
        <f>IFERROR(VLOOKUP(B408,Conciliação!C411:L1406,10,0),"")</f>
        <v/>
      </c>
      <c r="R408" s="55" t="str">
        <f>IF(Conciliação!E411='Filtro (Conta)'!$C$2,$C$2,"x")</f>
        <v>x</v>
      </c>
      <c r="S408" s="55" t="str">
        <f>IF(R408="x","x",MAX($S$4:S407)+1)</f>
        <v>x</v>
      </c>
      <c r="T408" s="55">
        <v>404</v>
      </c>
      <c r="U408" s="55" t="str">
        <f t="shared" si="38"/>
        <v/>
      </c>
      <c r="V408" s="55" t="str">
        <f t="shared" si="39"/>
        <v/>
      </c>
      <c r="W408" s="45">
        <f>IF(Conciliação!E411='Filtro (Conta)'!R408,1,0)</f>
        <v>0</v>
      </c>
      <c r="X408" s="45">
        <f>W408+Conciliação!A411</f>
        <v>404</v>
      </c>
      <c r="Y408" s="45">
        <v>404</v>
      </c>
      <c r="Z408" s="55" t="str">
        <f>IF(X408=Y408,"",Conciliação!C411)</f>
        <v/>
      </c>
      <c r="AA408" s="55">
        <f>IF(Z408="x","x",MAX($S$4:AA407)+1)</f>
        <v>412</v>
      </c>
      <c r="AB408" s="55">
        <v>404</v>
      </c>
      <c r="AC408" s="55" t="str">
        <f t="shared" si="40"/>
        <v/>
      </c>
      <c r="AD408" s="55" t="str">
        <f t="shared" si="41"/>
        <v/>
      </c>
    </row>
    <row r="409" spans="2:30" ht="15" customHeight="1" x14ac:dyDescent="0.2">
      <c r="B409" s="56" t="str">
        <f t="shared" si="36"/>
        <v/>
      </c>
      <c r="C409" s="57" t="str">
        <f>IFERROR(VLOOKUP(B409,Conciliação!C412:L1407,2,0),"")</f>
        <v/>
      </c>
      <c r="D409" s="52" t="str">
        <f t="shared" si="37"/>
        <v/>
      </c>
      <c r="E409" s="52" t="str">
        <f>IFERROR(VLOOKUP(B409,Conciliação!C412:L1407,4,0),"")</f>
        <v/>
      </c>
      <c r="F409" s="52" t="str">
        <f>IFERROR(VLOOKUP(B409,Conciliação!C412:L1407,5,0),"")</f>
        <v/>
      </c>
      <c r="G409" s="52" t="str">
        <f>IFERROR(VLOOKUP(B409,Conciliação!C412:L1407,6,0),"")</f>
        <v/>
      </c>
      <c r="H409" s="56" t="str">
        <f>IFERROR(VLOOKUP(B409,Conciliação!C412:L1407,7,0),"")</f>
        <v/>
      </c>
      <c r="I409" s="58" t="str">
        <f>IFERROR(VLOOKUP(B409,Conciliação!C412:L1407,8,0),"")</f>
        <v/>
      </c>
      <c r="J409" s="56" t="str">
        <f>IFERROR(VLOOKUP(B409,Conciliação!C412:L1407,9,0),"")</f>
        <v/>
      </c>
      <c r="K409" s="56" t="str">
        <f>IFERROR(VLOOKUP(B409,Conciliação!C412:L1407,10,0),"")</f>
        <v/>
      </c>
      <c r="R409" s="55" t="str">
        <f>IF(Conciliação!E412='Filtro (Conta)'!$C$2,$C$2,"x")</f>
        <v>x</v>
      </c>
      <c r="S409" s="55" t="str">
        <f>IF(R409="x","x",MAX($S$4:S408)+1)</f>
        <v>x</v>
      </c>
      <c r="T409" s="55">
        <v>405</v>
      </c>
      <c r="U409" s="55" t="str">
        <f t="shared" si="38"/>
        <v/>
      </c>
      <c r="V409" s="55" t="str">
        <f t="shared" si="39"/>
        <v/>
      </c>
      <c r="W409" s="45">
        <f>IF(Conciliação!E412='Filtro (Conta)'!R409,1,0)</f>
        <v>0</v>
      </c>
      <c r="X409" s="45">
        <f>W409+Conciliação!A412</f>
        <v>405</v>
      </c>
      <c r="Y409" s="45">
        <v>405</v>
      </c>
      <c r="Z409" s="55" t="str">
        <f>IF(X409=Y409,"",Conciliação!C412)</f>
        <v/>
      </c>
      <c r="AA409" s="55">
        <f>IF(Z409="x","x",MAX($S$4:AA408)+1)</f>
        <v>413</v>
      </c>
      <c r="AB409" s="55">
        <v>405</v>
      </c>
      <c r="AC409" s="55" t="str">
        <f t="shared" si="40"/>
        <v/>
      </c>
      <c r="AD409" s="55" t="str">
        <f t="shared" si="41"/>
        <v/>
      </c>
    </row>
    <row r="410" spans="2:30" ht="15" customHeight="1" x14ac:dyDescent="0.2">
      <c r="B410" s="56" t="str">
        <f t="shared" si="36"/>
        <v/>
      </c>
      <c r="C410" s="57" t="str">
        <f>IFERROR(VLOOKUP(B410,Conciliação!C413:L1408,2,0),"")</f>
        <v/>
      </c>
      <c r="D410" s="52" t="str">
        <f t="shared" si="37"/>
        <v/>
      </c>
      <c r="E410" s="52" t="str">
        <f>IFERROR(VLOOKUP(B410,Conciliação!C413:L1408,4,0),"")</f>
        <v/>
      </c>
      <c r="F410" s="52" t="str">
        <f>IFERROR(VLOOKUP(B410,Conciliação!C413:L1408,5,0),"")</f>
        <v/>
      </c>
      <c r="G410" s="52" t="str">
        <f>IFERROR(VLOOKUP(B410,Conciliação!C413:L1408,6,0),"")</f>
        <v/>
      </c>
      <c r="H410" s="56" t="str">
        <f>IFERROR(VLOOKUP(B410,Conciliação!C413:L1408,7,0),"")</f>
        <v/>
      </c>
      <c r="I410" s="58" t="str">
        <f>IFERROR(VLOOKUP(B410,Conciliação!C413:L1408,8,0),"")</f>
        <v/>
      </c>
      <c r="J410" s="56" t="str">
        <f>IFERROR(VLOOKUP(B410,Conciliação!C413:L1408,9,0),"")</f>
        <v/>
      </c>
      <c r="K410" s="56" t="str">
        <f>IFERROR(VLOOKUP(B410,Conciliação!C413:L1408,10,0),"")</f>
        <v/>
      </c>
      <c r="R410" s="55" t="str">
        <f>IF(Conciliação!E413='Filtro (Conta)'!$C$2,$C$2,"x")</f>
        <v>x</v>
      </c>
      <c r="S410" s="55" t="str">
        <f>IF(R410="x","x",MAX($S$4:S409)+1)</f>
        <v>x</v>
      </c>
      <c r="T410" s="55">
        <v>406</v>
      </c>
      <c r="U410" s="55" t="str">
        <f t="shared" si="38"/>
        <v/>
      </c>
      <c r="V410" s="55" t="str">
        <f t="shared" si="39"/>
        <v/>
      </c>
      <c r="W410" s="45">
        <f>IF(Conciliação!E413='Filtro (Conta)'!R410,1,0)</f>
        <v>0</v>
      </c>
      <c r="X410" s="45">
        <f>W410+Conciliação!A413</f>
        <v>406</v>
      </c>
      <c r="Y410" s="45">
        <v>406</v>
      </c>
      <c r="Z410" s="55" t="str">
        <f>IF(X410=Y410,"",Conciliação!C413)</f>
        <v/>
      </c>
      <c r="AA410" s="55">
        <f>IF(Z410="x","x",MAX($S$4:AA409)+1)</f>
        <v>414</v>
      </c>
      <c r="AB410" s="55">
        <v>406</v>
      </c>
      <c r="AC410" s="55" t="str">
        <f t="shared" si="40"/>
        <v/>
      </c>
      <c r="AD410" s="55" t="str">
        <f t="shared" si="41"/>
        <v/>
      </c>
    </row>
    <row r="411" spans="2:30" ht="15" customHeight="1" x14ac:dyDescent="0.2">
      <c r="B411" s="56" t="str">
        <f t="shared" si="36"/>
        <v/>
      </c>
      <c r="C411" s="57" t="str">
        <f>IFERROR(VLOOKUP(B411,Conciliação!C414:L1409,2,0),"")</f>
        <v/>
      </c>
      <c r="D411" s="52" t="str">
        <f t="shared" si="37"/>
        <v/>
      </c>
      <c r="E411" s="52" t="str">
        <f>IFERROR(VLOOKUP(B411,Conciliação!C414:L1409,4,0),"")</f>
        <v/>
      </c>
      <c r="F411" s="52" t="str">
        <f>IFERROR(VLOOKUP(B411,Conciliação!C414:L1409,5,0),"")</f>
        <v/>
      </c>
      <c r="G411" s="52" t="str">
        <f>IFERROR(VLOOKUP(B411,Conciliação!C414:L1409,6,0),"")</f>
        <v/>
      </c>
      <c r="H411" s="56" t="str">
        <f>IFERROR(VLOOKUP(B411,Conciliação!C414:L1409,7,0),"")</f>
        <v/>
      </c>
      <c r="I411" s="58" t="str">
        <f>IFERROR(VLOOKUP(B411,Conciliação!C414:L1409,8,0),"")</f>
        <v/>
      </c>
      <c r="J411" s="56" t="str">
        <f>IFERROR(VLOOKUP(B411,Conciliação!C414:L1409,9,0),"")</f>
        <v/>
      </c>
      <c r="K411" s="56" t="str">
        <f>IFERROR(VLOOKUP(B411,Conciliação!C414:L1409,10,0),"")</f>
        <v/>
      </c>
      <c r="R411" s="55" t="str">
        <f>IF(Conciliação!E414='Filtro (Conta)'!$C$2,$C$2,"x")</f>
        <v>x</v>
      </c>
      <c r="S411" s="55" t="str">
        <f>IF(R411="x","x",MAX($S$4:S410)+1)</f>
        <v>x</v>
      </c>
      <c r="T411" s="55">
        <v>407</v>
      </c>
      <c r="U411" s="55" t="str">
        <f t="shared" si="38"/>
        <v/>
      </c>
      <c r="V411" s="55" t="str">
        <f t="shared" si="39"/>
        <v/>
      </c>
      <c r="W411" s="45">
        <f>IF(Conciliação!E414='Filtro (Conta)'!R411,1,0)</f>
        <v>0</v>
      </c>
      <c r="X411" s="45">
        <f>W411+Conciliação!A414</f>
        <v>407</v>
      </c>
      <c r="Y411" s="45">
        <v>407</v>
      </c>
      <c r="Z411" s="55" t="str">
        <f>IF(X411=Y411,"",Conciliação!C414)</f>
        <v/>
      </c>
      <c r="AA411" s="55">
        <f>IF(Z411="x","x",MAX($S$4:AA410)+1)</f>
        <v>415</v>
      </c>
      <c r="AB411" s="55">
        <v>407</v>
      </c>
      <c r="AC411" s="55" t="str">
        <f t="shared" si="40"/>
        <v/>
      </c>
      <c r="AD411" s="55" t="str">
        <f t="shared" si="41"/>
        <v/>
      </c>
    </row>
    <row r="412" spans="2:30" ht="15" customHeight="1" x14ac:dyDescent="0.2">
      <c r="B412" s="56" t="str">
        <f t="shared" si="36"/>
        <v/>
      </c>
      <c r="C412" s="57" t="str">
        <f>IFERROR(VLOOKUP(B412,Conciliação!C415:L1410,2,0),"")</f>
        <v/>
      </c>
      <c r="D412" s="52" t="str">
        <f t="shared" si="37"/>
        <v/>
      </c>
      <c r="E412" s="52" t="str">
        <f>IFERROR(VLOOKUP(B412,Conciliação!C415:L1410,4,0),"")</f>
        <v/>
      </c>
      <c r="F412" s="52" t="str">
        <f>IFERROR(VLOOKUP(B412,Conciliação!C415:L1410,5,0),"")</f>
        <v/>
      </c>
      <c r="G412" s="52" t="str">
        <f>IFERROR(VLOOKUP(B412,Conciliação!C415:L1410,6,0),"")</f>
        <v/>
      </c>
      <c r="H412" s="56" t="str">
        <f>IFERROR(VLOOKUP(B412,Conciliação!C415:L1410,7,0),"")</f>
        <v/>
      </c>
      <c r="I412" s="58" t="str">
        <f>IFERROR(VLOOKUP(B412,Conciliação!C415:L1410,8,0),"")</f>
        <v/>
      </c>
      <c r="J412" s="56" t="str">
        <f>IFERROR(VLOOKUP(B412,Conciliação!C415:L1410,9,0),"")</f>
        <v/>
      </c>
      <c r="K412" s="56" t="str">
        <f>IFERROR(VLOOKUP(B412,Conciliação!C415:L1410,10,0),"")</f>
        <v/>
      </c>
      <c r="R412" s="55" t="str">
        <f>IF(Conciliação!E415='Filtro (Conta)'!$C$2,$C$2,"x")</f>
        <v>x</v>
      </c>
      <c r="S412" s="55" t="str">
        <f>IF(R412="x","x",MAX($S$4:S411)+1)</f>
        <v>x</v>
      </c>
      <c r="T412" s="55">
        <v>408</v>
      </c>
      <c r="U412" s="55" t="str">
        <f t="shared" si="38"/>
        <v/>
      </c>
      <c r="V412" s="55" t="str">
        <f t="shared" si="39"/>
        <v/>
      </c>
      <c r="W412" s="45">
        <f>IF(Conciliação!E415='Filtro (Conta)'!R412,1,0)</f>
        <v>0</v>
      </c>
      <c r="X412" s="45">
        <f>W412+Conciliação!A415</f>
        <v>408</v>
      </c>
      <c r="Y412" s="45">
        <v>408</v>
      </c>
      <c r="Z412" s="55" t="str">
        <f>IF(X412=Y412,"",Conciliação!C415)</f>
        <v/>
      </c>
      <c r="AA412" s="55">
        <f>IF(Z412="x","x",MAX($S$4:AA411)+1)</f>
        <v>416</v>
      </c>
      <c r="AB412" s="55">
        <v>408</v>
      </c>
      <c r="AC412" s="55" t="str">
        <f t="shared" si="40"/>
        <v/>
      </c>
      <c r="AD412" s="55" t="str">
        <f t="shared" si="41"/>
        <v/>
      </c>
    </row>
    <row r="413" spans="2:30" ht="15" customHeight="1" x14ac:dyDescent="0.2">
      <c r="B413" s="56" t="str">
        <f t="shared" si="36"/>
        <v/>
      </c>
      <c r="C413" s="57" t="str">
        <f>IFERROR(VLOOKUP(B413,Conciliação!C416:L1411,2,0),"")</f>
        <v/>
      </c>
      <c r="D413" s="52" t="str">
        <f t="shared" si="37"/>
        <v/>
      </c>
      <c r="E413" s="52" t="str">
        <f>IFERROR(VLOOKUP(B413,Conciliação!C416:L1411,4,0),"")</f>
        <v/>
      </c>
      <c r="F413" s="52" t="str">
        <f>IFERROR(VLOOKUP(B413,Conciliação!C416:L1411,5,0),"")</f>
        <v/>
      </c>
      <c r="G413" s="52" t="str">
        <f>IFERROR(VLOOKUP(B413,Conciliação!C416:L1411,6,0),"")</f>
        <v/>
      </c>
      <c r="H413" s="56" t="str">
        <f>IFERROR(VLOOKUP(B413,Conciliação!C416:L1411,7,0),"")</f>
        <v/>
      </c>
      <c r="I413" s="58" t="str">
        <f>IFERROR(VLOOKUP(B413,Conciliação!C416:L1411,8,0),"")</f>
        <v/>
      </c>
      <c r="J413" s="56" t="str">
        <f>IFERROR(VLOOKUP(B413,Conciliação!C416:L1411,9,0),"")</f>
        <v/>
      </c>
      <c r="K413" s="56" t="str">
        <f>IFERROR(VLOOKUP(B413,Conciliação!C416:L1411,10,0),"")</f>
        <v/>
      </c>
      <c r="R413" s="55" t="str">
        <f>IF(Conciliação!E416='Filtro (Conta)'!$C$2,$C$2,"x")</f>
        <v>x</v>
      </c>
      <c r="S413" s="55" t="str">
        <f>IF(R413="x","x",MAX($S$4:S412)+1)</f>
        <v>x</v>
      </c>
      <c r="T413" s="55">
        <v>409</v>
      </c>
      <c r="U413" s="55" t="str">
        <f t="shared" si="38"/>
        <v/>
      </c>
      <c r="V413" s="55" t="str">
        <f t="shared" si="39"/>
        <v/>
      </c>
      <c r="W413" s="45">
        <f>IF(Conciliação!E416='Filtro (Conta)'!R413,1,0)</f>
        <v>0</v>
      </c>
      <c r="X413" s="45">
        <f>W413+Conciliação!A416</f>
        <v>409</v>
      </c>
      <c r="Y413" s="45">
        <v>409</v>
      </c>
      <c r="Z413" s="55" t="str">
        <f>IF(X413=Y413,"",Conciliação!C416)</f>
        <v/>
      </c>
      <c r="AA413" s="55">
        <f>IF(Z413="x","x",MAX($S$4:AA412)+1)</f>
        <v>417</v>
      </c>
      <c r="AB413" s="55">
        <v>409</v>
      </c>
      <c r="AC413" s="55" t="str">
        <f t="shared" si="40"/>
        <v/>
      </c>
      <c r="AD413" s="55" t="str">
        <f t="shared" si="41"/>
        <v/>
      </c>
    </row>
    <row r="414" spans="2:30" ht="15" customHeight="1" x14ac:dyDescent="0.2">
      <c r="B414" s="56" t="str">
        <f t="shared" si="36"/>
        <v/>
      </c>
      <c r="C414" s="57" t="str">
        <f>IFERROR(VLOOKUP(B414,Conciliação!C417:L1412,2,0),"")</f>
        <v/>
      </c>
      <c r="D414" s="52" t="str">
        <f t="shared" si="37"/>
        <v/>
      </c>
      <c r="E414" s="52" t="str">
        <f>IFERROR(VLOOKUP(B414,Conciliação!C417:L1412,4,0),"")</f>
        <v/>
      </c>
      <c r="F414" s="52" t="str">
        <f>IFERROR(VLOOKUP(B414,Conciliação!C417:L1412,5,0),"")</f>
        <v/>
      </c>
      <c r="G414" s="52" t="str">
        <f>IFERROR(VLOOKUP(B414,Conciliação!C417:L1412,6,0),"")</f>
        <v/>
      </c>
      <c r="H414" s="56" t="str">
        <f>IFERROR(VLOOKUP(B414,Conciliação!C417:L1412,7,0),"")</f>
        <v/>
      </c>
      <c r="I414" s="58" t="str">
        <f>IFERROR(VLOOKUP(B414,Conciliação!C417:L1412,8,0),"")</f>
        <v/>
      </c>
      <c r="J414" s="56" t="str">
        <f>IFERROR(VLOOKUP(B414,Conciliação!C417:L1412,9,0),"")</f>
        <v/>
      </c>
      <c r="K414" s="56" t="str">
        <f>IFERROR(VLOOKUP(B414,Conciliação!C417:L1412,10,0),"")</f>
        <v/>
      </c>
      <c r="R414" s="55" t="str">
        <f>IF(Conciliação!E417='Filtro (Conta)'!$C$2,$C$2,"x")</f>
        <v>x</v>
      </c>
      <c r="S414" s="55" t="str">
        <f>IF(R414="x","x",MAX($S$4:S413)+1)</f>
        <v>x</v>
      </c>
      <c r="T414" s="55">
        <v>410</v>
      </c>
      <c r="U414" s="55" t="str">
        <f t="shared" si="38"/>
        <v/>
      </c>
      <c r="V414" s="55" t="str">
        <f t="shared" si="39"/>
        <v/>
      </c>
      <c r="W414" s="45">
        <f>IF(Conciliação!E417='Filtro (Conta)'!R414,1,0)</f>
        <v>0</v>
      </c>
      <c r="X414" s="45">
        <f>W414+Conciliação!A417</f>
        <v>410</v>
      </c>
      <c r="Y414" s="45">
        <v>410</v>
      </c>
      <c r="Z414" s="55" t="str">
        <f>IF(X414=Y414,"",Conciliação!C417)</f>
        <v/>
      </c>
      <c r="AA414" s="55">
        <f>IF(Z414="x","x",MAX($S$4:AA413)+1)</f>
        <v>418</v>
      </c>
      <c r="AB414" s="55">
        <v>410</v>
      </c>
      <c r="AC414" s="55" t="str">
        <f t="shared" si="40"/>
        <v/>
      </c>
      <c r="AD414" s="55" t="str">
        <f t="shared" si="41"/>
        <v/>
      </c>
    </row>
    <row r="415" spans="2:30" ht="15" customHeight="1" x14ac:dyDescent="0.2">
      <c r="B415" s="56" t="str">
        <f t="shared" si="36"/>
        <v/>
      </c>
      <c r="C415" s="57" t="str">
        <f>IFERROR(VLOOKUP(B415,Conciliação!C418:L1413,2,0),"")</f>
        <v/>
      </c>
      <c r="D415" s="52" t="str">
        <f t="shared" si="37"/>
        <v/>
      </c>
      <c r="E415" s="52" t="str">
        <f>IFERROR(VLOOKUP(B415,Conciliação!C418:L1413,4,0),"")</f>
        <v/>
      </c>
      <c r="F415" s="52" t="str">
        <f>IFERROR(VLOOKUP(B415,Conciliação!C418:L1413,5,0),"")</f>
        <v/>
      </c>
      <c r="G415" s="52" t="str">
        <f>IFERROR(VLOOKUP(B415,Conciliação!C418:L1413,6,0),"")</f>
        <v/>
      </c>
      <c r="H415" s="56" t="str">
        <f>IFERROR(VLOOKUP(B415,Conciliação!C418:L1413,7,0),"")</f>
        <v/>
      </c>
      <c r="I415" s="58" t="str">
        <f>IFERROR(VLOOKUP(B415,Conciliação!C418:L1413,8,0),"")</f>
        <v/>
      </c>
      <c r="J415" s="56" t="str">
        <f>IFERROR(VLOOKUP(B415,Conciliação!C418:L1413,9,0),"")</f>
        <v/>
      </c>
      <c r="K415" s="56" t="str">
        <f>IFERROR(VLOOKUP(B415,Conciliação!C418:L1413,10,0),"")</f>
        <v/>
      </c>
      <c r="R415" s="55" t="str">
        <f>IF(Conciliação!E418='Filtro (Conta)'!$C$2,$C$2,"x")</f>
        <v>x</v>
      </c>
      <c r="S415" s="55" t="str">
        <f>IF(R415="x","x",MAX($S$4:S414)+1)</f>
        <v>x</v>
      </c>
      <c r="T415" s="55">
        <v>411</v>
      </c>
      <c r="U415" s="55" t="str">
        <f t="shared" si="38"/>
        <v/>
      </c>
      <c r="V415" s="55" t="str">
        <f t="shared" si="39"/>
        <v/>
      </c>
      <c r="W415" s="45">
        <f>IF(Conciliação!E418='Filtro (Conta)'!R415,1,0)</f>
        <v>0</v>
      </c>
      <c r="X415" s="45">
        <f>W415+Conciliação!A418</f>
        <v>411</v>
      </c>
      <c r="Y415" s="45">
        <v>411</v>
      </c>
      <c r="Z415" s="55" t="str">
        <f>IF(X415=Y415,"",Conciliação!C418)</f>
        <v/>
      </c>
      <c r="AA415" s="55">
        <f>IF(Z415="x","x",MAX($S$4:AA414)+1)</f>
        <v>419</v>
      </c>
      <c r="AB415" s="55">
        <v>411</v>
      </c>
      <c r="AC415" s="55" t="str">
        <f t="shared" si="40"/>
        <v/>
      </c>
      <c r="AD415" s="55" t="str">
        <f t="shared" si="41"/>
        <v/>
      </c>
    </row>
    <row r="416" spans="2:30" ht="15" customHeight="1" x14ac:dyDescent="0.2">
      <c r="B416" s="56" t="str">
        <f t="shared" si="36"/>
        <v/>
      </c>
      <c r="C416" s="57" t="str">
        <f>IFERROR(VLOOKUP(B416,Conciliação!C419:L1414,2,0),"")</f>
        <v/>
      </c>
      <c r="D416" s="52" t="str">
        <f t="shared" si="37"/>
        <v/>
      </c>
      <c r="E416" s="52" t="str">
        <f>IFERROR(VLOOKUP(B416,Conciliação!C419:L1414,4,0),"")</f>
        <v/>
      </c>
      <c r="F416" s="52" t="str">
        <f>IFERROR(VLOOKUP(B416,Conciliação!C419:L1414,5,0),"")</f>
        <v/>
      </c>
      <c r="G416" s="52" t="str">
        <f>IFERROR(VLOOKUP(B416,Conciliação!C419:L1414,6,0),"")</f>
        <v/>
      </c>
      <c r="H416" s="56" t="str">
        <f>IFERROR(VLOOKUP(B416,Conciliação!C419:L1414,7,0),"")</f>
        <v/>
      </c>
      <c r="I416" s="58" t="str">
        <f>IFERROR(VLOOKUP(B416,Conciliação!C419:L1414,8,0),"")</f>
        <v/>
      </c>
      <c r="J416" s="56" t="str">
        <f>IFERROR(VLOOKUP(B416,Conciliação!C419:L1414,9,0),"")</f>
        <v/>
      </c>
      <c r="K416" s="56" t="str">
        <f>IFERROR(VLOOKUP(B416,Conciliação!C419:L1414,10,0),"")</f>
        <v/>
      </c>
      <c r="R416" s="55" t="str">
        <f>IF(Conciliação!E419='Filtro (Conta)'!$C$2,$C$2,"x")</f>
        <v>x</v>
      </c>
      <c r="S416" s="55" t="str">
        <f>IF(R416="x","x",MAX($S$4:S415)+1)</f>
        <v>x</v>
      </c>
      <c r="T416" s="55">
        <v>412</v>
      </c>
      <c r="U416" s="55" t="str">
        <f t="shared" si="38"/>
        <v/>
      </c>
      <c r="V416" s="55" t="str">
        <f t="shared" si="39"/>
        <v/>
      </c>
      <c r="W416" s="45">
        <f>IF(Conciliação!E419='Filtro (Conta)'!R416,1,0)</f>
        <v>0</v>
      </c>
      <c r="X416" s="45">
        <f>W416+Conciliação!A419</f>
        <v>412</v>
      </c>
      <c r="Y416" s="45">
        <v>412</v>
      </c>
      <c r="Z416" s="55" t="str">
        <f>IF(X416=Y416,"",Conciliação!C419)</f>
        <v/>
      </c>
      <c r="AA416" s="55">
        <f>IF(Z416="x","x",MAX($S$4:AA415)+1)</f>
        <v>420</v>
      </c>
      <c r="AB416" s="55">
        <v>412</v>
      </c>
      <c r="AC416" s="55" t="str">
        <f t="shared" si="40"/>
        <v/>
      </c>
      <c r="AD416" s="55" t="str">
        <f t="shared" si="41"/>
        <v/>
      </c>
    </row>
    <row r="417" spans="2:30" ht="15" customHeight="1" x14ac:dyDescent="0.2">
      <c r="B417" s="56" t="str">
        <f t="shared" si="36"/>
        <v/>
      </c>
      <c r="C417" s="57" t="str">
        <f>IFERROR(VLOOKUP(B417,Conciliação!C420:L1415,2,0),"")</f>
        <v/>
      </c>
      <c r="D417" s="52" t="str">
        <f t="shared" si="37"/>
        <v/>
      </c>
      <c r="E417" s="52" t="str">
        <f>IFERROR(VLOOKUP(B417,Conciliação!C420:L1415,4,0),"")</f>
        <v/>
      </c>
      <c r="F417" s="52" t="str">
        <f>IFERROR(VLOOKUP(B417,Conciliação!C420:L1415,5,0),"")</f>
        <v/>
      </c>
      <c r="G417" s="52" t="str">
        <f>IFERROR(VLOOKUP(B417,Conciliação!C420:L1415,6,0),"")</f>
        <v/>
      </c>
      <c r="H417" s="56" t="str">
        <f>IFERROR(VLOOKUP(B417,Conciliação!C420:L1415,7,0),"")</f>
        <v/>
      </c>
      <c r="I417" s="58" t="str">
        <f>IFERROR(VLOOKUP(B417,Conciliação!C420:L1415,8,0),"")</f>
        <v/>
      </c>
      <c r="J417" s="56" t="str">
        <f>IFERROR(VLOOKUP(B417,Conciliação!C420:L1415,9,0),"")</f>
        <v/>
      </c>
      <c r="K417" s="56" t="str">
        <f>IFERROR(VLOOKUP(B417,Conciliação!C420:L1415,10,0),"")</f>
        <v/>
      </c>
      <c r="R417" s="55" t="str">
        <f>IF(Conciliação!E420='Filtro (Conta)'!$C$2,$C$2,"x")</f>
        <v>x</v>
      </c>
      <c r="S417" s="55" t="str">
        <f>IF(R417="x","x",MAX($S$4:S416)+1)</f>
        <v>x</v>
      </c>
      <c r="T417" s="55">
        <v>413</v>
      </c>
      <c r="U417" s="55" t="str">
        <f t="shared" si="38"/>
        <v/>
      </c>
      <c r="V417" s="55" t="str">
        <f t="shared" si="39"/>
        <v/>
      </c>
      <c r="W417" s="45">
        <f>IF(Conciliação!E420='Filtro (Conta)'!R417,1,0)</f>
        <v>0</v>
      </c>
      <c r="X417" s="45">
        <f>W417+Conciliação!A420</f>
        <v>413</v>
      </c>
      <c r="Y417" s="45">
        <v>413</v>
      </c>
      <c r="Z417" s="55" t="str">
        <f>IF(X417=Y417,"",Conciliação!C420)</f>
        <v/>
      </c>
      <c r="AA417" s="55">
        <f>IF(Z417="x","x",MAX($S$4:AA416)+1)</f>
        <v>421</v>
      </c>
      <c r="AB417" s="55">
        <v>413</v>
      </c>
      <c r="AC417" s="55" t="str">
        <f t="shared" si="40"/>
        <v/>
      </c>
      <c r="AD417" s="55" t="str">
        <f t="shared" si="41"/>
        <v/>
      </c>
    </row>
    <row r="418" spans="2:30" ht="15" customHeight="1" x14ac:dyDescent="0.2">
      <c r="B418" s="56" t="str">
        <f t="shared" si="36"/>
        <v/>
      </c>
      <c r="C418" s="57" t="str">
        <f>IFERROR(VLOOKUP(B418,Conciliação!C421:L1416,2,0),"")</f>
        <v/>
      </c>
      <c r="D418" s="52" t="str">
        <f t="shared" si="37"/>
        <v/>
      </c>
      <c r="E418" s="52" t="str">
        <f>IFERROR(VLOOKUP(B418,Conciliação!C421:L1416,4,0),"")</f>
        <v/>
      </c>
      <c r="F418" s="52" t="str">
        <f>IFERROR(VLOOKUP(B418,Conciliação!C421:L1416,5,0),"")</f>
        <v/>
      </c>
      <c r="G418" s="52" t="str">
        <f>IFERROR(VLOOKUP(B418,Conciliação!C421:L1416,6,0),"")</f>
        <v/>
      </c>
      <c r="H418" s="56" t="str">
        <f>IFERROR(VLOOKUP(B418,Conciliação!C421:L1416,7,0),"")</f>
        <v/>
      </c>
      <c r="I418" s="58" t="str">
        <f>IFERROR(VLOOKUP(B418,Conciliação!C421:L1416,8,0),"")</f>
        <v/>
      </c>
      <c r="J418" s="56" t="str">
        <f>IFERROR(VLOOKUP(B418,Conciliação!C421:L1416,9,0),"")</f>
        <v/>
      </c>
      <c r="K418" s="56" t="str">
        <f>IFERROR(VLOOKUP(B418,Conciliação!C421:L1416,10,0),"")</f>
        <v/>
      </c>
      <c r="R418" s="55" t="str">
        <f>IF(Conciliação!E421='Filtro (Conta)'!$C$2,$C$2,"x")</f>
        <v>x</v>
      </c>
      <c r="S418" s="55" t="str">
        <f>IF(R418="x","x",MAX($S$4:S417)+1)</f>
        <v>x</v>
      </c>
      <c r="T418" s="55">
        <v>414</v>
      </c>
      <c r="U418" s="55" t="str">
        <f t="shared" si="38"/>
        <v/>
      </c>
      <c r="V418" s="55" t="str">
        <f t="shared" si="39"/>
        <v/>
      </c>
      <c r="W418" s="45">
        <f>IF(Conciliação!E421='Filtro (Conta)'!R418,1,0)</f>
        <v>0</v>
      </c>
      <c r="X418" s="45">
        <f>W418+Conciliação!A421</f>
        <v>414</v>
      </c>
      <c r="Y418" s="45">
        <v>414</v>
      </c>
      <c r="Z418" s="55" t="str">
        <f>IF(X418=Y418,"",Conciliação!C421)</f>
        <v/>
      </c>
      <c r="AA418" s="55">
        <f>IF(Z418="x","x",MAX($S$4:AA417)+1)</f>
        <v>422</v>
      </c>
      <c r="AB418" s="55">
        <v>414</v>
      </c>
      <c r="AC418" s="55" t="str">
        <f t="shared" si="40"/>
        <v/>
      </c>
      <c r="AD418" s="55" t="str">
        <f t="shared" si="41"/>
        <v/>
      </c>
    </row>
    <row r="419" spans="2:30" ht="15" customHeight="1" x14ac:dyDescent="0.2">
      <c r="B419" s="56" t="str">
        <f t="shared" si="36"/>
        <v/>
      </c>
      <c r="C419" s="57" t="str">
        <f>IFERROR(VLOOKUP(B419,Conciliação!C422:L1417,2,0),"")</f>
        <v/>
      </c>
      <c r="D419" s="52" t="str">
        <f t="shared" si="37"/>
        <v/>
      </c>
      <c r="E419" s="52" t="str">
        <f>IFERROR(VLOOKUP(B419,Conciliação!C422:L1417,4,0),"")</f>
        <v/>
      </c>
      <c r="F419" s="52" t="str">
        <f>IFERROR(VLOOKUP(B419,Conciliação!C422:L1417,5,0),"")</f>
        <v/>
      </c>
      <c r="G419" s="52" t="str">
        <f>IFERROR(VLOOKUP(B419,Conciliação!C422:L1417,6,0),"")</f>
        <v/>
      </c>
      <c r="H419" s="56" t="str">
        <f>IFERROR(VLOOKUP(B419,Conciliação!C422:L1417,7,0),"")</f>
        <v/>
      </c>
      <c r="I419" s="58" t="str">
        <f>IFERROR(VLOOKUP(B419,Conciliação!C422:L1417,8,0),"")</f>
        <v/>
      </c>
      <c r="J419" s="56" t="str">
        <f>IFERROR(VLOOKUP(B419,Conciliação!C422:L1417,9,0),"")</f>
        <v/>
      </c>
      <c r="K419" s="56" t="str">
        <f>IFERROR(VLOOKUP(B419,Conciliação!C422:L1417,10,0),"")</f>
        <v/>
      </c>
      <c r="R419" s="55" t="str">
        <f>IF(Conciliação!E422='Filtro (Conta)'!$C$2,$C$2,"x")</f>
        <v>x</v>
      </c>
      <c r="S419" s="55" t="str">
        <f>IF(R419="x","x",MAX($S$4:S418)+1)</f>
        <v>x</v>
      </c>
      <c r="T419" s="55">
        <v>415</v>
      </c>
      <c r="U419" s="55" t="str">
        <f t="shared" si="38"/>
        <v/>
      </c>
      <c r="V419" s="55" t="str">
        <f t="shared" si="39"/>
        <v/>
      </c>
      <c r="W419" s="45">
        <f>IF(Conciliação!E422='Filtro (Conta)'!R419,1,0)</f>
        <v>0</v>
      </c>
      <c r="X419" s="45">
        <f>W419+Conciliação!A422</f>
        <v>415</v>
      </c>
      <c r="Y419" s="45">
        <v>415</v>
      </c>
      <c r="Z419" s="55" t="str">
        <f>IF(X419=Y419,"",Conciliação!C422)</f>
        <v/>
      </c>
      <c r="AA419" s="55">
        <f>IF(Z419="x","x",MAX($S$4:AA418)+1)</f>
        <v>423</v>
      </c>
      <c r="AB419" s="55">
        <v>415</v>
      </c>
      <c r="AC419" s="55" t="str">
        <f t="shared" si="40"/>
        <v/>
      </c>
      <c r="AD419" s="55" t="str">
        <f t="shared" si="41"/>
        <v/>
      </c>
    </row>
    <row r="420" spans="2:30" ht="15" customHeight="1" x14ac:dyDescent="0.2">
      <c r="B420" s="56" t="str">
        <f t="shared" si="36"/>
        <v/>
      </c>
      <c r="C420" s="57" t="str">
        <f>IFERROR(VLOOKUP(B420,Conciliação!C423:L1418,2,0),"")</f>
        <v/>
      </c>
      <c r="D420" s="52" t="str">
        <f t="shared" si="37"/>
        <v/>
      </c>
      <c r="E420" s="52" t="str">
        <f>IFERROR(VLOOKUP(B420,Conciliação!C423:L1418,4,0),"")</f>
        <v/>
      </c>
      <c r="F420" s="52" t="str">
        <f>IFERROR(VLOOKUP(B420,Conciliação!C423:L1418,5,0),"")</f>
        <v/>
      </c>
      <c r="G420" s="52" t="str">
        <f>IFERROR(VLOOKUP(B420,Conciliação!C423:L1418,6,0),"")</f>
        <v/>
      </c>
      <c r="H420" s="56" t="str">
        <f>IFERROR(VLOOKUP(B420,Conciliação!C423:L1418,7,0),"")</f>
        <v/>
      </c>
      <c r="I420" s="58" t="str">
        <f>IFERROR(VLOOKUP(B420,Conciliação!C423:L1418,8,0),"")</f>
        <v/>
      </c>
      <c r="J420" s="56" t="str">
        <f>IFERROR(VLOOKUP(B420,Conciliação!C423:L1418,9,0),"")</f>
        <v/>
      </c>
      <c r="K420" s="56" t="str">
        <f>IFERROR(VLOOKUP(B420,Conciliação!C423:L1418,10,0),"")</f>
        <v/>
      </c>
      <c r="R420" s="55" t="str">
        <f>IF(Conciliação!E423='Filtro (Conta)'!$C$2,$C$2,"x")</f>
        <v>x</v>
      </c>
      <c r="S420" s="55" t="str">
        <f>IF(R420="x","x",MAX($S$4:S419)+1)</f>
        <v>x</v>
      </c>
      <c r="T420" s="55">
        <v>416</v>
      </c>
      <c r="U420" s="55" t="str">
        <f t="shared" si="38"/>
        <v/>
      </c>
      <c r="V420" s="55" t="str">
        <f t="shared" si="39"/>
        <v/>
      </c>
      <c r="W420" s="45">
        <f>IF(Conciliação!E423='Filtro (Conta)'!R420,1,0)</f>
        <v>0</v>
      </c>
      <c r="X420" s="45">
        <f>W420+Conciliação!A423</f>
        <v>416</v>
      </c>
      <c r="Y420" s="45">
        <v>416</v>
      </c>
      <c r="Z420" s="55" t="str">
        <f>IF(X420=Y420,"",Conciliação!C423)</f>
        <v/>
      </c>
      <c r="AA420" s="55">
        <f>IF(Z420="x","x",MAX($S$4:AA419)+1)</f>
        <v>424</v>
      </c>
      <c r="AB420" s="55">
        <v>416</v>
      </c>
      <c r="AC420" s="55" t="str">
        <f t="shared" si="40"/>
        <v/>
      </c>
      <c r="AD420" s="55" t="str">
        <f t="shared" si="41"/>
        <v/>
      </c>
    </row>
    <row r="421" spans="2:30" ht="15" customHeight="1" x14ac:dyDescent="0.2">
      <c r="B421" s="56" t="str">
        <f t="shared" si="36"/>
        <v/>
      </c>
      <c r="C421" s="57" t="str">
        <f>IFERROR(VLOOKUP(B421,Conciliação!C424:L1419,2,0),"")</f>
        <v/>
      </c>
      <c r="D421" s="52" t="str">
        <f t="shared" si="37"/>
        <v/>
      </c>
      <c r="E421" s="52" t="str">
        <f>IFERROR(VLOOKUP(B421,Conciliação!C424:L1419,4,0),"")</f>
        <v/>
      </c>
      <c r="F421" s="52" t="str">
        <f>IFERROR(VLOOKUP(B421,Conciliação!C424:L1419,5,0),"")</f>
        <v/>
      </c>
      <c r="G421" s="52" t="str">
        <f>IFERROR(VLOOKUP(B421,Conciliação!C424:L1419,6,0),"")</f>
        <v/>
      </c>
      <c r="H421" s="56" t="str">
        <f>IFERROR(VLOOKUP(B421,Conciliação!C424:L1419,7,0),"")</f>
        <v/>
      </c>
      <c r="I421" s="58" t="str">
        <f>IFERROR(VLOOKUP(B421,Conciliação!C424:L1419,8,0),"")</f>
        <v/>
      </c>
      <c r="J421" s="56" t="str">
        <f>IFERROR(VLOOKUP(B421,Conciliação!C424:L1419,9,0),"")</f>
        <v/>
      </c>
      <c r="K421" s="56" t="str">
        <f>IFERROR(VLOOKUP(B421,Conciliação!C424:L1419,10,0),"")</f>
        <v/>
      </c>
      <c r="R421" s="55" t="str">
        <f>IF(Conciliação!E424='Filtro (Conta)'!$C$2,$C$2,"x")</f>
        <v>x</v>
      </c>
      <c r="S421" s="55" t="str">
        <f>IF(R421="x","x",MAX($S$4:S420)+1)</f>
        <v>x</v>
      </c>
      <c r="T421" s="55">
        <v>417</v>
      </c>
      <c r="U421" s="55" t="str">
        <f t="shared" si="38"/>
        <v/>
      </c>
      <c r="V421" s="55" t="str">
        <f t="shared" si="39"/>
        <v/>
      </c>
      <c r="W421" s="45">
        <f>IF(Conciliação!E424='Filtro (Conta)'!R421,1,0)</f>
        <v>0</v>
      </c>
      <c r="X421" s="45">
        <f>W421+Conciliação!A424</f>
        <v>417</v>
      </c>
      <c r="Y421" s="45">
        <v>417</v>
      </c>
      <c r="Z421" s="55" t="str">
        <f>IF(X421=Y421,"",Conciliação!C424)</f>
        <v/>
      </c>
      <c r="AA421" s="55">
        <f>IF(Z421="x","x",MAX($S$4:AA420)+1)</f>
        <v>425</v>
      </c>
      <c r="AB421" s="55">
        <v>417</v>
      </c>
      <c r="AC421" s="55" t="str">
        <f t="shared" si="40"/>
        <v/>
      </c>
      <c r="AD421" s="55" t="str">
        <f t="shared" si="41"/>
        <v/>
      </c>
    </row>
    <row r="422" spans="2:30" ht="15" customHeight="1" x14ac:dyDescent="0.2">
      <c r="B422" s="56" t="str">
        <f t="shared" si="36"/>
        <v/>
      </c>
      <c r="C422" s="57" t="str">
        <f>IFERROR(VLOOKUP(B422,Conciliação!C425:L1420,2,0),"")</f>
        <v/>
      </c>
      <c r="D422" s="52" t="str">
        <f t="shared" si="37"/>
        <v/>
      </c>
      <c r="E422" s="52" t="str">
        <f>IFERROR(VLOOKUP(B422,Conciliação!C425:L1420,4,0),"")</f>
        <v/>
      </c>
      <c r="F422" s="52" t="str">
        <f>IFERROR(VLOOKUP(B422,Conciliação!C425:L1420,5,0),"")</f>
        <v/>
      </c>
      <c r="G422" s="52" t="str">
        <f>IFERROR(VLOOKUP(B422,Conciliação!C425:L1420,6,0),"")</f>
        <v/>
      </c>
      <c r="H422" s="56" t="str">
        <f>IFERROR(VLOOKUP(B422,Conciliação!C425:L1420,7,0),"")</f>
        <v/>
      </c>
      <c r="I422" s="58" t="str">
        <f>IFERROR(VLOOKUP(B422,Conciliação!C425:L1420,8,0),"")</f>
        <v/>
      </c>
      <c r="J422" s="56" t="str">
        <f>IFERROR(VLOOKUP(B422,Conciliação!C425:L1420,9,0),"")</f>
        <v/>
      </c>
      <c r="K422" s="56" t="str">
        <f>IFERROR(VLOOKUP(B422,Conciliação!C425:L1420,10,0),"")</f>
        <v/>
      </c>
      <c r="R422" s="55" t="str">
        <f>IF(Conciliação!E425='Filtro (Conta)'!$C$2,$C$2,"x")</f>
        <v>x</v>
      </c>
      <c r="S422" s="55" t="str">
        <f>IF(R422="x","x",MAX($S$4:S421)+1)</f>
        <v>x</v>
      </c>
      <c r="T422" s="55">
        <v>418</v>
      </c>
      <c r="U422" s="55" t="str">
        <f t="shared" si="38"/>
        <v/>
      </c>
      <c r="V422" s="55" t="str">
        <f t="shared" si="39"/>
        <v/>
      </c>
      <c r="W422" s="45">
        <f>IF(Conciliação!E425='Filtro (Conta)'!R422,1,0)</f>
        <v>0</v>
      </c>
      <c r="X422" s="45">
        <f>W422+Conciliação!A425</f>
        <v>418</v>
      </c>
      <c r="Y422" s="45">
        <v>418</v>
      </c>
      <c r="Z422" s="55" t="str">
        <f>IF(X422=Y422,"",Conciliação!C425)</f>
        <v/>
      </c>
      <c r="AA422" s="55">
        <f>IF(Z422="x","x",MAX($S$4:AA421)+1)</f>
        <v>426</v>
      </c>
      <c r="AB422" s="55">
        <v>418</v>
      </c>
      <c r="AC422" s="55" t="str">
        <f t="shared" si="40"/>
        <v/>
      </c>
      <c r="AD422" s="55" t="str">
        <f t="shared" si="41"/>
        <v/>
      </c>
    </row>
    <row r="423" spans="2:30" ht="15" customHeight="1" x14ac:dyDescent="0.2">
      <c r="B423" s="56" t="str">
        <f t="shared" si="36"/>
        <v/>
      </c>
      <c r="C423" s="57" t="str">
        <f>IFERROR(VLOOKUP(B423,Conciliação!C426:L1421,2,0),"")</f>
        <v/>
      </c>
      <c r="D423" s="52" t="str">
        <f t="shared" si="37"/>
        <v/>
      </c>
      <c r="E423" s="52" t="str">
        <f>IFERROR(VLOOKUP(B423,Conciliação!C426:L1421,4,0),"")</f>
        <v/>
      </c>
      <c r="F423" s="52" t="str">
        <f>IFERROR(VLOOKUP(B423,Conciliação!C426:L1421,5,0),"")</f>
        <v/>
      </c>
      <c r="G423" s="52" t="str">
        <f>IFERROR(VLOOKUP(B423,Conciliação!C426:L1421,6,0),"")</f>
        <v/>
      </c>
      <c r="H423" s="56" t="str">
        <f>IFERROR(VLOOKUP(B423,Conciliação!C426:L1421,7,0),"")</f>
        <v/>
      </c>
      <c r="I423" s="58" t="str">
        <f>IFERROR(VLOOKUP(B423,Conciliação!C426:L1421,8,0),"")</f>
        <v/>
      </c>
      <c r="J423" s="56" t="str">
        <f>IFERROR(VLOOKUP(B423,Conciliação!C426:L1421,9,0),"")</f>
        <v/>
      </c>
      <c r="K423" s="56" t="str">
        <f>IFERROR(VLOOKUP(B423,Conciliação!C426:L1421,10,0),"")</f>
        <v/>
      </c>
      <c r="R423" s="55" t="str">
        <f>IF(Conciliação!E426='Filtro (Conta)'!$C$2,$C$2,"x")</f>
        <v>x</v>
      </c>
      <c r="S423" s="55" t="str">
        <f>IF(R423="x","x",MAX($S$4:S422)+1)</f>
        <v>x</v>
      </c>
      <c r="T423" s="55">
        <v>419</v>
      </c>
      <c r="U423" s="55" t="str">
        <f t="shared" si="38"/>
        <v/>
      </c>
      <c r="V423" s="55" t="str">
        <f t="shared" si="39"/>
        <v/>
      </c>
      <c r="W423" s="45">
        <f>IF(Conciliação!E426='Filtro (Conta)'!R423,1,0)</f>
        <v>0</v>
      </c>
      <c r="X423" s="45">
        <f>W423+Conciliação!A426</f>
        <v>419</v>
      </c>
      <c r="Y423" s="45">
        <v>419</v>
      </c>
      <c r="Z423" s="55" t="str">
        <f>IF(X423=Y423,"",Conciliação!C426)</f>
        <v/>
      </c>
      <c r="AA423" s="55">
        <f>IF(Z423="x","x",MAX($S$4:AA422)+1)</f>
        <v>427</v>
      </c>
      <c r="AB423" s="55">
        <v>419</v>
      </c>
      <c r="AC423" s="55" t="str">
        <f t="shared" si="40"/>
        <v/>
      </c>
      <c r="AD423" s="55" t="str">
        <f t="shared" si="41"/>
        <v/>
      </c>
    </row>
    <row r="424" spans="2:30" ht="15" customHeight="1" x14ac:dyDescent="0.2">
      <c r="B424" s="56" t="str">
        <f t="shared" si="36"/>
        <v/>
      </c>
      <c r="C424" s="57" t="str">
        <f>IFERROR(VLOOKUP(B424,Conciliação!C427:L1422,2,0),"")</f>
        <v/>
      </c>
      <c r="D424" s="52" t="str">
        <f t="shared" si="37"/>
        <v/>
      </c>
      <c r="E424" s="52" t="str">
        <f>IFERROR(VLOOKUP(B424,Conciliação!C427:L1422,4,0),"")</f>
        <v/>
      </c>
      <c r="F424" s="52" t="str">
        <f>IFERROR(VLOOKUP(B424,Conciliação!C427:L1422,5,0),"")</f>
        <v/>
      </c>
      <c r="G424" s="52" t="str">
        <f>IFERROR(VLOOKUP(B424,Conciliação!C427:L1422,6,0),"")</f>
        <v/>
      </c>
      <c r="H424" s="56" t="str">
        <f>IFERROR(VLOOKUP(B424,Conciliação!C427:L1422,7,0),"")</f>
        <v/>
      </c>
      <c r="I424" s="58" t="str">
        <f>IFERROR(VLOOKUP(B424,Conciliação!C427:L1422,8,0),"")</f>
        <v/>
      </c>
      <c r="J424" s="56" t="str">
        <f>IFERROR(VLOOKUP(B424,Conciliação!C427:L1422,9,0),"")</f>
        <v/>
      </c>
      <c r="K424" s="56" t="str">
        <f>IFERROR(VLOOKUP(B424,Conciliação!C427:L1422,10,0),"")</f>
        <v/>
      </c>
      <c r="R424" s="55" t="str">
        <f>IF(Conciliação!E427='Filtro (Conta)'!$C$2,$C$2,"x")</f>
        <v>x</v>
      </c>
      <c r="S424" s="55" t="str">
        <f>IF(R424="x","x",MAX($S$4:S423)+1)</f>
        <v>x</v>
      </c>
      <c r="T424" s="55">
        <v>420</v>
      </c>
      <c r="U424" s="55" t="str">
        <f t="shared" si="38"/>
        <v/>
      </c>
      <c r="V424" s="55" t="str">
        <f t="shared" si="39"/>
        <v/>
      </c>
      <c r="W424" s="45">
        <f>IF(Conciliação!E427='Filtro (Conta)'!R424,1,0)</f>
        <v>0</v>
      </c>
      <c r="X424" s="45">
        <f>W424+Conciliação!A427</f>
        <v>420</v>
      </c>
      <c r="Y424" s="45">
        <v>420</v>
      </c>
      <c r="Z424" s="55" t="str">
        <f>IF(X424=Y424,"",Conciliação!C427)</f>
        <v/>
      </c>
      <c r="AA424" s="55">
        <f>IF(Z424="x","x",MAX($S$4:AA423)+1)</f>
        <v>428</v>
      </c>
      <c r="AB424" s="55">
        <v>420</v>
      </c>
      <c r="AC424" s="55" t="str">
        <f t="shared" si="40"/>
        <v/>
      </c>
      <c r="AD424" s="55" t="str">
        <f t="shared" si="41"/>
        <v/>
      </c>
    </row>
    <row r="425" spans="2:30" ht="15" customHeight="1" x14ac:dyDescent="0.2">
      <c r="B425" s="56" t="str">
        <f t="shared" si="36"/>
        <v/>
      </c>
      <c r="C425" s="57" t="str">
        <f>IFERROR(VLOOKUP(B425,Conciliação!C428:L1423,2,0),"")</f>
        <v/>
      </c>
      <c r="D425" s="52" t="str">
        <f t="shared" si="37"/>
        <v/>
      </c>
      <c r="E425" s="52" t="str">
        <f>IFERROR(VLOOKUP(B425,Conciliação!C428:L1423,4,0),"")</f>
        <v/>
      </c>
      <c r="F425" s="52" t="str">
        <f>IFERROR(VLOOKUP(B425,Conciliação!C428:L1423,5,0),"")</f>
        <v/>
      </c>
      <c r="G425" s="52" t="str">
        <f>IFERROR(VLOOKUP(B425,Conciliação!C428:L1423,6,0),"")</f>
        <v/>
      </c>
      <c r="H425" s="56" t="str">
        <f>IFERROR(VLOOKUP(B425,Conciliação!C428:L1423,7,0),"")</f>
        <v/>
      </c>
      <c r="I425" s="58" t="str">
        <f>IFERROR(VLOOKUP(B425,Conciliação!C428:L1423,8,0),"")</f>
        <v/>
      </c>
      <c r="J425" s="56" t="str">
        <f>IFERROR(VLOOKUP(B425,Conciliação!C428:L1423,9,0),"")</f>
        <v/>
      </c>
      <c r="K425" s="56" t="str">
        <f>IFERROR(VLOOKUP(B425,Conciliação!C428:L1423,10,0),"")</f>
        <v/>
      </c>
      <c r="R425" s="55" t="str">
        <f>IF(Conciliação!E428='Filtro (Conta)'!$C$2,$C$2,"x")</f>
        <v>x</v>
      </c>
      <c r="S425" s="55" t="str">
        <f>IF(R425="x","x",MAX($S$4:S424)+1)</f>
        <v>x</v>
      </c>
      <c r="T425" s="55">
        <v>421</v>
      </c>
      <c r="U425" s="55" t="str">
        <f t="shared" si="38"/>
        <v/>
      </c>
      <c r="V425" s="55" t="str">
        <f t="shared" si="39"/>
        <v/>
      </c>
      <c r="W425" s="45">
        <f>IF(Conciliação!E428='Filtro (Conta)'!R425,1,0)</f>
        <v>0</v>
      </c>
      <c r="X425" s="45">
        <f>W425+Conciliação!A428</f>
        <v>421</v>
      </c>
      <c r="Y425" s="45">
        <v>421</v>
      </c>
      <c r="Z425" s="55" t="str">
        <f>IF(X425=Y425,"",Conciliação!C428)</f>
        <v/>
      </c>
      <c r="AA425" s="55">
        <f>IF(Z425="x","x",MAX($S$4:AA424)+1)</f>
        <v>429</v>
      </c>
      <c r="AB425" s="55">
        <v>421</v>
      </c>
      <c r="AC425" s="55" t="str">
        <f t="shared" si="40"/>
        <v/>
      </c>
      <c r="AD425" s="55" t="str">
        <f t="shared" si="41"/>
        <v/>
      </c>
    </row>
    <row r="426" spans="2:30" ht="15" customHeight="1" x14ac:dyDescent="0.2">
      <c r="B426" s="56" t="str">
        <f t="shared" si="36"/>
        <v/>
      </c>
      <c r="C426" s="57" t="str">
        <f>IFERROR(VLOOKUP(B426,Conciliação!C429:L1424,2,0),"")</f>
        <v/>
      </c>
      <c r="D426" s="52" t="str">
        <f t="shared" si="37"/>
        <v/>
      </c>
      <c r="E426" s="52" t="str">
        <f>IFERROR(VLOOKUP(B426,Conciliação!C429:L1424,4,0),"")</f>
        <v/>
      </c>
      <c r="F426" s="52" t="str">
        <f>IFERROR(VLOOKUP(B426,Conciliação!C429:L1424,5,0),"")</f>
        <v/>
      </c>
      <c r="G426" s="52" t="str">
        <f>IFERROR(VLOOKUP(B426,Conciliação!C429:L1424,6,0),"")</f>
        <v/>
      </c>
      <c r="H426" s="56" t="str">
        <f>IFERROR(VLOOKUP(B426,Conciliação!C429:L1424,7,0),"")</f>
        <v/>
      </c>
      <c r="I426" s="58" t="str">
        <f>IFERROR(VLOOKUP(B426,Conciliação!C429:L1424,8,0),"")</f>
        <v/>
      </c>
      <c r="J426" s="56" t="str">
        <f>IFERROR(VLOOKUP(B426,Conciliação!C429:L1424,9,0),"")</f>
        <v/>
      </c>
      <c r="K426" s="56" t="str">
        <f>IFERROR(VLOOKUP(B426,Conciliação!C429:L1424,10,0),"")</f>
        <v/>
      </c>
      <c r="R426" s="55" t="str">
        <f>IF(Conciliação!E429='Filtro (Conta)'!$C$2,$C$2,"x")</f>
        <v>x</v>
      </c>
      <c r="S426" s="55" t="str">
        <f>IF(R426="x","x",MAX($S$4:S425)+1)</f>
        <v>x</v>
      </c>
      <c r="T426" s="55">
        <v>422</v>
      </c>
      <c r="U426" s="55" t="str">
        <f t="shared" si="38"/>
        <v/>
      </c>
      <c r="V426" s="55" t="str">
        <f t="shared" si="39"/>
        <v/>
      </c>
      <c r="W426" s="45">
        <f>IF(Conciliação!E429='Filtro (Conta)'!R426,1,0)</f>
        <v>0</v>
      </c>
      <c r="X426" s="45">
        <f>W426+Conciliação!A429</f>
        <v>422</v>
      </c>
      <c r="Y426" s="45">
        <v>422</v>
      </c>
      <c r="Z426" s="55" t="str">
        <f>IF(X426=Y426,"",Conciliação!C429)</f>
        <v/>
      </c>
      <c r="AA426" s="55">
        <f>IF(Z426="x","x",MAX($S$4:AA425)+1)</f>
        <v>430</v>
      </c>
      <c r="AB426" s="55">
        <v>422</v>
      </c>
      <c r="AC426" s="55" t="str">
        <f t="shared" si="40"/>
        <v/>
      </c>
      <c r="AD426" s="55" t="str">
        <f t="shared" si="41"/>
        <v/>
      </c>
    </row>
    <row r="427" spans="2:30" ht="15" customHeight="1" x14ac:dyDescent="0.2">
      <c r="B427" s="56" t="str">
        <f t="shared" si="36"/>
        <v/>
      </c>
      <c r="C427" s="57" t="str">
        <f>IFERROR(VLOOKUP(B427,Conciliação!C430:L1425,2,0),"")</f>
        <v/>
      </c>
      <c r="D427" s="52" t="str">
        <f t="shared" si="37"/>
        <v/>
      </c>
      <c r="E427" s="52" t="str">
        <f>IFERROR(VLOOKUP(B427,Conciliação!C430:L1425,4,0),"")</f>
        <v/>
      </c>
      <c r="F427" s="52" t="str">
        <f>IFERROR(VLOOKUP(B427,Conciliação!C430:L1425,5,0),"")</f>
        <v/>
      </c>
      <c r="G427" s="52" t="str">
        <f>IFERROR(VLOOKUP(B427,Conciliação!C430:L1425,6,0),"")</f>
        <v/>
      </c>
      <c r="H427" s="56" t="str">
        <f>IFERROR(VLOOKUP(B427,Conciliação!C430:L1425,7,0),"")</f>
        <v/>
      </c>
      <c r="I427" s="58" t="str">
        <f>IFERROR(VLOOKUP(B427,Conciliação!C430:L1425,8,0),"")</f>
        <v/>
      </c>
      <c r="J427" s="56" t="str">
        <f>IFERROR(VLOOKUP(B427,Conciliação!C430:L1425,9,0),"")</f>
        <v/>
      </c>
      <c r="K427" s="56" t="str">
        <f>IFERROR(VLOOKUP(B427,Conciliação!C430:L1425,10,0),"")</f>
        <v/>
      </c>
      <c r="R427" s="55" t="str">
        <f>IF(Conciliação!E430='Filtro (Conta)'!$C$2,$C$2,"x")</f>
        <v>x</v>
      </c>
      <c r="S427" s="55" t="str">
        <f>IF(R427="x","x",MAX($S$4:S426)+1)</f>
        <v>x</v>
      </c>
      <c r="T427" s="55">
        <v>423</v>
      </c>
      <c r="U427" s="55" t="str">
        <f t="shared" si="38"/>
        <v/>
      </c>
      <c r="V427" s="55" t="str">
        <f t="shared" si="39"/>
        <v/>
      </c>
      <c r="W427" s="45">
        <f>IF(Conciliação!E430='Filtro (Conta)'!R427,1,0)</f>
        <v>0</v>
      </c>
      <c r="X427" s="45">
        <f>W427+Conciliação!A430</f>
        <v>423</v>
      </c>
      <c r="Y427" s="45">
        <v>423</v>
      </c>
      <c r="Z427" s="55" t="str">
        <f>IF(X427=Y427,"",Conciliação!C430)</f>
        <v/>
      </c>
      <c r="AA427" s="55">
        <f>IF(Z427="x","x",MAX($S$4:AA426)+1)</f>
        <v>431</v>
      </c>
      <c r="AB427" s="55">
        <v>423</v>
      </c>
      <c r="AC427" s="55" t="str">
        <f t="shared" si="40"/>
        <v/>
      </c>
      <c r="AD427" s="55" t="str">
        <f t="shared" si="41"/>
        <v/>
      </c>
    </row>
    <row r="428" spans="2:30" ht="15" customHeight="1" x14ac:dyDescent="0.2">
      <c r="B428" s="56" t="str">
        <f t="shared" si="36"/>
        <v/>
      </c>
      <c r="C428" s="57" t="str">
        <f>IFERROR(VLOOKUP(B428,Conciliação!C431:L1426,2,0),"")</f>
        <v/>
      </c>
      <c r="D428" s="52" t="str">
        <f t="shared" si="37"/>
        <v/>
      </c>
      <c r="E428" s="52" t="str">
        <f>IFERROR(VLOOKUP(B428,Conciliação!C431:L1426,4,0),"")</f>
        <v/>
      </c>
      <c r="F428" s="52" t="str">
        <f>IFERROR(VLOOKUP(B428,Conciliação!C431:L1426,5,0),"")</f>
        <v/>
      </c>
      <c r="G428" s="52" t="str">
        <f>IFERROR(VLOOKUP(B428,Conciliação!C431:L1426,6,0),"")</f>
        <v/>
      </c>
      <c r="H428" s="56" t="str">
        <f>IFERROR(VLOOKUP(B428,Conciliação!C431:L1426,7,0),"")</f>
        <v/>
      </c>
      <c r="I428" s="58" t="str">
        <f>IFERROR(VLOOKUP(B428,Conciliação!C431:L1426,8,0),"")</f>
        <v/>
      </c>
      <c r="J428" s="56" t="str">
        <f>IFERROR(VLOOKUP(B428,Conciliação!C431:L1426,9,0),"")</f>
        <v/>
      </c>
      <c r="K428" s="56" t="str">
        <f>IFERROR(VLOOKUP(B428,Conciliação!C431:L1426,10,0),"")</f>
        <v/>
      </c>
      <c r="R428" s="55" t="str">
        <f>IF(Conciliação!E431='Filtro (Conta)'!$C$2,$C$2,"x")</f>
        <v>x</v>
      </c>
      <c r="S428" s="55" t="str">
        <f>IF(R428="x","x",MAX($S$4:S427)+1)</f>
        <v>x</v>
      </c>
      <c r="T428" s="55">
        <v>424</v>
      </c>
      <c r="U428" s="55" t="str">
        <f t="shared" si="38"/>
        <v/>
      </c>
      <c r="V428" s="55" t="str">
        <f t="shared" si="39"/>
        <v/>
      </c>
      <c r="W428" s="45">
        <f>IF(Conciliação!E431='Filtro (Conta)'!R428,1,0)</f>
        <v>0</v>
      </c>
      <c r="X428" s="45">
        <f>W428+Conciliação!A431</f>
        <v>424</v>
      </c>
      <c r="Y428" s="45">
        <v>424</v>
      </c>
      <c r="Z428" s="55" t="str">
        <f>IF(X428=Y428,"",Conciliação!C431)</f>
        <v/>
      </c>
      <c r="AA428" s="55">
        <f>IF(Z428="x","x",MAX($S$4:AA427)+1)</f>
        <v>432</v>
      </c>
      <c r="AB428" s="55">
        <v>424</v>
      </c>
      <c r="AC428" s="55" t="str">
        <f t="shared" si="40"/>
        <v/>
      </c>
      <c r="AD428" s="55" t="str">
        <f t="shared" si="41"/>
        <v/>
      </c>
    </row>
    <row r="429" spans="2:30" ht="15" customHeight="1" x14ac:dyDescent="0.2">
      <c r="B429" s="56" t="str">
        <f t="shared" si="36"/>
        <v/>
      </c>
      <c r="C429" s="57" t="str">
        <f>IFERROR(VLOOKUP(B429,Conciliação!C432:L1427,2,0),"")</f>
        <v/>
      </c>
      <c r="D429" s="52" t="str">
        <f t="shared" si="37"/>
        <v/>
      </c>
      <c r="E429" s="52" t="str">
        <f>IFERROR(VLOOKUP(B429,Conciliação!C432:L1427,4,0),"")</f>
        <v/>
      </c>
      <c r="F429" s="52" t="str">
        <f>IFERROR(VLOOKUP(B429,Conciliação!C432:L1427,5,0),"")</f>
        <v/>
      </c>
      <c r="G429" s="52" t="str">
        <f>IFERROR(VLOOKUP(B429,Conciliação!C432:L1427,6,0),"")</f>
        <v/>
      </c>
      <c r="H429" s="56" t="str">
        <f>IFERROR(VLOOKUP(B429,Conciliação!C432:L1427,7,0),"")</f>
        <v/>
      </c>
      <c r="I429" s="58" t="str">
        <f>IFERROR(VLOOKUP(B429,Conciliação!C432:L1427,8,0),"")</f>
        <v/>
      </c>
      <c r="J429" s="56" t="str">
        <f>IFERROR(VLOOKUP(B429,Conciliação!C432:L1427,9,0),"")</f>
        <v/>
      </c>
      <c r="K429" s="56" t="str">
        <f>IFERROR(VLOOKUP(B429,Conciliação!C432:L1427,10,0),"")</f>
        <v/>
      </c>
      <c r="R429" s="55" t="str">
        <f>IF(Conciliação!E432='Filtro (Conta)'!$C$2,$C$2,"x")</f>
        <v>x</v>
      </c>
      <c r="S429" s="55" t="str">
        <f>IF(R429="x","x",MAX($S$4:S428)+1)</f>
        <v>x</v>
      </c>
      <c r="T429" s="55">
        <v>425</v>
      </c>
      <c r="U429" s="55" t="str">
        <f t="shared" si="38"/>
        <v/>
      </c>
      <c r="V429" s="55" t="str">
        <f t="shared" si="39"/>
        <v/>
      </c>
      <c r="W429" s="45">
        <f>IF(Conciliação!E432='Filtro (Conta)'!R429,1,0)</f>
        <v>0</v>
      </c>
      <c r="X429" s="45">
        <f>W429+Conciliação!A432</f>
        <v>425</v>
      </c>
      <c r="Y429" s="45">
        <v>425</v>
      </c>
      <c r="Z429" s="55" t="str">
        <f>IF(X429=Y429,"",Conciliação!C432)</f>
        <v/>
      </c>
      <c r="AA429" s="55">
        <f>IF(Z429="x","x",MAX($S$4:AA428)+1)</f>
        <v>433</v>
      </c>
      <c r="AB429" s="55">
        <v>425</v>
      </c>
      <c r="AC429" s="55" t="str">
        <f t="shared" si="40"/>
        <v/>
      </c>
      <c r="AD429" s="55" t="str">
        <f t="shared" si="41"/>
        <v/>
      </c>
    </row>
    <row r="430" spans="2:30" ht="15" customHeight="1" x14ac:dyDescent="0.2">
      <c r="B430" s="56" t="str">
        <f t="shared" si="36"/>
        <v/>
      </c>
      <c r="C430" s="57" t="str">
        <f>IFERROR(VLOOKUP(B430,Conciliação!C433:L1428,2,0),"")</f>
        <v/>
      </c>
      <c r="D430" s="52" t="str">
        <f t="shared" si="37"/>
        <v/>
      </c>
      <c r="E430" s="52" t="str">
        <f>IFERROR(VLOOKUP(B430,Conciliação!C433:L1428,4,0),"")</f>
        <v/>
      </c>
      <c r="F430" s="52" t="str">
        <f>IFERROR(VLOOKUP(B430,Conciliação!C433:L1428,5,0),"")</f>
        <v/>
      </c>
      <c r="G430" s="52" t="str">
        <f>IFERROR(VLOOKUP(B430,Conciliação!C433:L1428,6,0),"")</f>
        <v/>
      </c>
      <c r="H430" s="56" t="str">
        <f>IFERROR(VLOOKUP(B430,Conciliação!C433:L1428,7,0),"")</f>
        <v/>
      </c>
      <c r="I430" s="58" t="str">
        <f>IFERROR(VLOOKUP(B430,Conciliação!C433:L1428,8,0),"")</f>
        <v/>
      </c>
      <c r="J430" s="56" t="str">
        <f>IFERROR(VLOOKUP(B430,Conciliação!C433:L1428,9,0),"")</f>
        <v/>
      </c>
      <c r="K430" s="56" t="str">
        <f>IFERROR(VLOOKUP(B430,Conciliação!C433:L1428,10,0),"")</f>
        <v/>
      </c>
      <c r="R430" s="55" t="str">
        <f>IF(Conciliação!E433='Filtro (Conta)'!$C$2,$C$2,"x")</f>
        <v>x</v>
      </c>
      <c r="S430" s="55" t="str">
        <f>IF(R430="x","x",MAX($S$4:S429)+1)</f>
        <v>x</v>
      </c>
      <c r="T430" s="55">
        <v>426</v>
      </c>
      <c r="U430" s="55" t="str">
        <f t="shared" si="38"/>
        <v/>
      </c>
      <c r="V430" s="55" t="str">
        <f t="shared" si="39"/>
        <v/>
      </c>
      <c r="W430" s="45">
        <f>IF(Conciliação!E433='Filtro (Conta)'!R430,1,0)</f>
        <v>0</v>
      </c>
      <c r="X430" s="45">
        <f>W430+Conciliação!A433</f>
        <v>426</v>
      </c>
      <c r="Y430" s="45">
        <v>426</v>
      </c>
      <c r="Z430" s="55" t="str">
        <f>IF(X430=Y430,"",Conciliação!C433)</f>
        <v/>
      </c>
      <c r="AA430" s="55">
        <f>IF(Z430="x","x",MAX($S$4:AA429)+1)</f>
        <v>434</v>
      </c>
      <c r="AB430" s="55">
        <v>426</v>
      </c>
      <c r="AC430" s="55" t="str">
        <f t="shared" si="40"/>
        <v/>
      </c>
      <c r="AD430" s="55" t="str">
        <f t="shared" si="41"/>
        <v/>
      </c>
    </row>
    <row r="431" spans="2:30" ht="15" customHeight="1" x14ac:dyDescent="0.2">
      <c r="B431" s="56" t="str">
        <f t="shared" si="36"/>
        <v/>
      </c>
      <c r="C431" s="57" t="str">
        <f>IFERROR(VLOOKUP(B431,Conciliação!C434:L1429,2,0),"")</f>
        <v/>
      </c>
      <c r="D431" s="52" t="str">
        <f t="shared" si="37"/>
        <v/>
      </c>
      <c r="E431" s="52" t="str">
        <f>IFERROR(VLOOKUP(B431,Conciliação!C434:L1429,4,0),"")</f>
        <v/>
      </c>
      <c r="F431" s="52" t="str">
        <f>IFERROR(VLOOKUP(B431,Conciliação!C434:L1429,5,0),"")</f>
        <v/>
      </c>
      <c r="G431" s="52" t="str">
        <f>IFERROR(VLOOKUP(B431,Conciliação!C434:L1429,6,0),"")</f>
        <v/>
      </c>
      <c r="H431" s="56" t="str">
        <f>IFERROR(VLOOKUP(B431,Conciliação!C434:L1429,7,0),"")</f>
        <v/>
      </c>
      <c r="I431" s="58" t="str">
        <f>IFERROR(VLOOKUP(B431,Conciliação!C434:L1429,8,0),"")</f>
        <v/>
      </c>
      <c r="J431" s="56" t="str">
        <f>IFERROR(VLOOKUP(B431,Conciliação!C434:L1429,9,0),"")</f>
        <v/>
      </c>
      <c r="K431" s="56" t="str">
        <f>IFERROR(VLOOKUP(B431,Conciliação!C434:L1429,10,0),"")</f>
        <v/>
      </c>
      <c r="R431" s="55" t="str">
        <f>IF(Conciliação!E434='Filtro (Conta)'!$C$2,$C$2,"x")</f>
        <v>x</v>
      </c>
      <c r="S431" s="55" t="str">
        <f>IF(R431="x","x",MAX($S$4:S430)+1)</f>
        <v>x</v>
      </c>
      <c r="T431" s="55">
        <v>427</v>
      </c>
      <c r="U431" s="55" t="str">
        <f t="shared" si="38"/>
        <v/>
      </c>
      <c r="V431" s="55" t="str">
        <f t="shared" si="39"/>
        <v/>
      </c>
      <c r="W431" s="45">
        <f>IF(Conciliação!E434='Filtro (Conta)'!R431,1,0)</f>
        <v>0</v>
      </c>
      <c r="X431" s="45">
        <f>W431+Conciliação!A434</f>
        <v>427</v>
      </c>
      <c r="Y431" s="45">
        <v>427</v>
      </c>
      <c r="Z431" s="55" t="str">
        <f>IF(X431=Y431,"",Conciliação!C434)</f>
        <v/>
      </c>
      <c r="AA431" s="55">
        <f>IF(Z431="x","x",MAX($S$4:AA430)+1)</f>
        <v>435</v>
      </c>
      <c r="AB431" s="55">
        <v>427</v>
      </c>
      <c r="AC431" s="55" t="str">
        <f t="shared" si="40"/>
        <v/>
      </c>
      <c r="AD431" s="55" t="str">
        <f t="shared" si="41"/>
        <v/>
      </c>
    </row>
    <row r="432" spans="2:30" ht="15" customHeight="1" x14ac:dyDescent="0.2">
      <c r="B432" s="56" t="str">
        <f t="shared" si="36"/>
        <v/>
      </c>
      <c r="C432" s="57" t="str">
        <f>IFERROR(VLOOKUP(B432,Conciliação!C435:L1430,2,0),"")</f>
        <v/>
      </c>
      <c r="D432" s="52" t="str">
        <f t="shared" si="37"/>
        <v/>
      </c>
      <c r="E432" s="52" t="str">
        <f>IFERROR(VLOOKUP(B432,Conciliação!C435:L1430,4,0),"")</f>
        <v/>
      </c>
      <c r="F432" s="52" t="str">
        <f>IFERROR(VLOOKUP(B432,Conciliação!C435:L1430,5,0),"")</f>
        <v/>
      </c>
      <c r="G432" s="52" t="str">
        <f>IFERROR(VLOOKUP(B432,Conciliação!C435:L1430,6,0),"")</f>
        <v/>
      </c>
      <c r="H432" s="56" t="str">
        <f>IFERROR(VLOOKUP(B432,Conciliação!C435:L1430,7,0),"")</f>
        <v/>
      </c>
      <c r="I432" s="58" t="str">
        <f>IFERROR(VLOOKUP(B432,Conciliação!C435:L1430,8,0),"")</f>
        <v/>
      </c>
      <c r="J432" s="56" t="str">
        <f>IFERROR(VLOOKUP(B432,Conciliação!C435:L1430,9,0),"")</f>
        <v/>
      </c>
      <c r="K432" s="56" t="str">
        <f>IFERROR(VLOOKUP(B432,Conciliação!C435:L1430,10,0),"")</f>
        <v/>
      </c>
      <c r="R432" s="55" t="str">
        <f>IF(Conciliação!E435='Filtro (Conta)'!$C$2,$C$2,"x")</f>
        <v>x</v>
      </c>
      <c r="S432" s="55" t="str">
        <f>IF(R432="x","x",MAX($S$4:S431)+1)</f>
        <v>x</v>
      </c>
      <c r="T432" s="55">
        <v>428</v>
      </c>
      <c r="U432" s="55" t="str">
        <f t="shared" si="38"/>
        <v/>
      </c>
      <c r="V432" s="55" t="str">
        <f t="shared" si="39"/>
        <v/>
      </c>
      <c r="W432" s="45">
        <f>IF(Conciliação!E435='Filtro (Conta)'!R432,1,0)</f>
        <v>0</v>
      </c>
      <c r="X432" s="45">
        <f>W432+Conciliação!A435</f>
        <v>428</v>
      </c>
      <c r="Y432" s="45">
        <v>428</v>
      </c>
      <c r="Z432" s="55" t="str">
        <f>IF(X432=Y432,"",Conciliação!C435)</f>
        <v/>
      </c>
      <c r="AA432" s="55">
        <f>IF(Z432="x","x",MAX($S$4:AA431)+1)</f>
        <v>436</v>
      </c>
      <c r="AB432" s="55">
        <v>428</v>
      </c>
      <c r="AC432" s="55" t="str">
        <f t="shared" si="40"/>
        <v/>
      </c>
      <c r="AD432" s="55" t="str">
        <f t="shared" si="41"/>
        <v/>
      </c>
    </row>
    <row r="433" spans="2:30" ht="15" customHeight="1" x14ac:dyDescent="0.2">
      <c r="B433" s="56" t="str">
        <f t="shared" si="36"/>
        <v/>
      </c>
      <c r="C433" s="57" t="str">
        <f>IFERROR(VLOOKUP(B433,Conciliação!C436:L1431,2,0),"")</f>
        <v/>
      </c>
      <c r="D433" s="52" t="str">
        <f t="shared" si="37"/>
        <v/>
      </c>
      <c r="E433" s="52" t="str">
        <f>IFERROR(VLOOKUP(B433,Conciliação!C436:L1431,4,0),"")</f>
        <v/>
      </c>
      <c r="F433" s="52" t="str">
        <f>IFERROR(VLOOKUP(B433,Conciliação!C436:L1431,5,0),"")</f>
        <v/>
      </c>
      <c r="G433" s="52" t="str">
        <f>IFERROR(VLOOKUP(B433,Conciliação!C436:L1431,6,0),"")</f>
        <v/>
      </c>
      <c r="H433" s="56" t="str">
        <f>IFERROR(VLOOKUP(B433,Conciliação!C436:L1431,7,0),"")</f>
        <v/>
      </c>
      <c r="I433" s="58" t="str">
        <f>IFERROR(VLOOKUP(B433,Conciliação!C436:L1431,8,0),"")</f>
        <v/>
      </c>
      <c r="J433" s="56" t="str">
        <f>IFERROR(VLOOKUP(B433,Conciliação!C436:L1431,9,0),"")</f>
        <v/>
      </c>
      <c r="K433" s="56" t="str">
        <f>IFERROR(VLOOKUP(B433,Conciliação!C436:L1431,10,0),"")</f>
        <v/>
      </c>
      <c r="R433" s="55" t="str">
        <f>IF(Conciliação!E436='Filtro (Conta)'!$C$2,$C$2,"x")</f>
        <v>x</v>
      </c>
      <c r="S433" s="55" t="str">
        <f>IF(R433="x","x",MAX($S$4:S432)+1)</f>
        <v>x</v>
      </c>
      <c r="T433" s="55">
        <v>429</v>
      </c>
      <c r="U433" s="55" t="str">
        <f t="shared" si="38"/>
        <v/>
      </c>
      <c r="V433" s="55" t="str">
        <f t="shared" si="39"/>
        <v/>
      </c>
      <c r="W433" s="45">
        <f>IF(Conciliação!E436='Filtro (Conta)'!R433,1,0)</f>
        <v>0</v>
      </c>
      <c r="X433" s="45">
        <f>W433+Conciliação!A436</f>
        <v>429</v>
      </c>
      <c r="Y433" s="45">
        <v>429</v>
      </c>
      <c r="Z433" s="55" t="str">
        <f>IF(X433=Y433,"",Conciliação!C436)</f>
        <v/>
      </c>
      <c r="AA433" s="55">
        <f>IF(Z433="x","x",MAX($S$4:AA432)+1)</f>
        <v>437</v>
      </c>
      <c r="AB433" s="55">
        <v>429</v>
      </c>
      <c r="AC433" s="55" t="str">
        <f t="shared" si="40"/>
        <v/>
      </c>
      <c r="AD433" s="55" t="str">
        <f t="shared" si="41"/>
        <v/>
      </c>
    </row>
    <row r="434" spans="2:30" ht="15" customHeight="1" x14ac:dyDescent="0.2">
      <c r="B434" s="56" t="str">
        <f t="shared" si="36"/>
        <v/>
      </c>
      <c r="C434" s="57" t="str">
        <f>IFERROR(VLOOKUP(B434,Conciliação!C437:L1432,2,0),"")</f>
        <v/>
      </c>
      <c r="D434" s="52" t="str">
        <f t="shared" si="37"/>
        <v/>
      </c>
      <c r="E434" s="52" t="str">
        <f>IFERROR(VLOOKUP(B434,Conciliação!C437:L1432,4,0),"")</f>
        <v/>
      </c>
      <c r="F434" s="52" t="str">
        <f>IFERROR(VLOOKUP(B434,Conciliação!C437:L1432,5,0),"")</f>
        <v/>
      </c>
      <c r="G434" s="52" t="str">
        <f>IFERROR(VLOOKUP(B434,Conciliação!C437:L1432,6,0),"")</f>
        <v/>
      </c>
      <c r="H434" s="56" t="str">
        <f>IFERROR(VLOOKUP(B434,Conciliação!C437:L1432,7,0),"")</f>
        <v/>
      </c>
      <c r="I434" s="58" t="str">
        <f>IFERROR(VLOOKUP(B434,Conciliação!C437:L1432,8,0),"")</f>
        <v/>
      </c>
      <c r="J434" s="56" t="str">
        <f>IFERROR(VLOOKUP(B434,Conciliação!C437:L1432,9,0),"")</f>
        <v/>
      </c>
      <c r="K434" s="56" t="str">
        <f>IFERROR(VLOOKUP(B434,Conciliação!C437:L1432,10,0),"")</f>
        <v/>
      </c>
      <c r="R434" s="55" t="str">
        <f>IF(Conciliação!E437='Filtro (Conta)'!$C$2,$C$2,"x")</f>
        <v>x</v>
      </c>
      <c r="S434" s="55" t="str">
        <f>IF(R434="x","x",MAX($S$4:S433)+1)</f>
        <v>x</v>
      </c>
      <c r="T434" s="55">
        <v>430</v>
      </c>
      <c r="U434" s="55" t="str">
        <f t="shared" si="38"/>
        <v/>
      </c>
      <c r="V434" s="55" t="str">
        <f t="shared" si="39"/>
        <v/>
      </c>
      <c r="W434" s="45">
        <f>IF(Conciliação!E437='Filtro (Conta)'!R434,1,0)</f>
        <v>0</v>
      </c>
      <c r="X434" s="45">
        <f>W434+Conciliação!A437</f>
        <v>430</v>
      </c>
      <c r="Y434" s="45">
        <v>430</v>
      </c>
      <c r="Z434" s="55" t="str">
        <f>IF(X434=Y434,"",Conciliação!C437)</f>
        <v/>
      </c>
      <c r="AA434" s="55">
        <f>IF(Z434="x","x",MAX($S$4:AA433)+1)</f>
        <v>438</v>
      </c>
      <c r="AB434" s="55">
        <v>430</v>
      </c>
      <c r="AC434" s="55" t="str">
        <f t="shared" si="40"/>
        <v/>
      </c>
      <c r="AD434" s="55" t="str">
        <f t="shared" si="41"/>
        <v/>
      </c>
    </row>
    <row r="435" spans="2:30" ht="15" customHeight="1" x14ac:dyDescent="0.2">
      <c r="B435" s="56" t="str">
        <f t="shared" si="36"/>
        <v/>
      </c>
      <c r="C435" s="57" t="str">
        <f>IFERROR(VLOOKUP(B435,Conciliação!C438:L1433,2,0),"")</f>
        <v/>
      </c>
      <c r="D435" s="52" t="str">
        <f t="shared" si="37"/>
        <v/>
      </c>
      <c r="E435" s="52" t="str">
        <f>IFERROR(VLOOKUP(B435,Conciliação!C438:L1433,4,0),"")</f>
        <v/>
      </c>
      <c r="F435" s="52" t="str">
        <f>IFERROR(VLOOKUP(B435,Conciliação!C438:L1433,5,0),"")</f>
        <v/>
      </c>
      <c r="G435" s="52" t="str">
        <f>IFERROR(VLOOKUP(B435,Conciliação!C438:L1433,6,0),"")</f>
        <v/>
      </c>
      <c r="H435" s="56" t="str">
        <f>IFERROR(VLOOKUP(B435,Conciliação!C438:L1433,7,0),"")</f>
        <v/>
      </c>
      <c r="I435" s="58" t="str">
        <f>IFERROR(VLOOKUP(B435,Conciliação!C438:L1433,8,0),"")</f>
        <v/>
      </c>
      <c r="J435" s="56" t="str">
        <f>IFERROR(VLOOKUP(B435,Conciliação!C438:L1433,9,0),"")</f>
        <v/>
      </c>
      <c r="K435" s="56" t="str">
        <f>IFERROR(VLOOKUP(B435,Conciliação!C438:L1433,10,0),"")</f>
        <v/>
      </c>
      <c r="R435" s="55" t="str">
        <f>IF(Conciliação!E438='Filtro (Conta)'!$C$2,$C$2,"x")</f>
        <v>x</v>
      </c>
      <c r="S435" s="55" t="str">
        <f>IF(R435="x","x",MAX($S$4:S434)+1)</f>
        <v>x</v>
      </c>
      <c r="T435" s="55">
        <v>431</v>
      </c>
      <c r="U435" s="55" t="str">
        <f t="shared" si="38"/>
        <v/>
      </c>
      <c r="V435" s="55" t="str">
        <f t="shared" si="39"/>
        <v/>
      </c>
      <c r="W435" s="45">
        <f>IF(Conciliação!E438='Filtro (Conta)'!R435,1,0)</f>
        <v>0</v>
      </c>
      <c r="X435" s="45">
        <f>W435+Conciliação!A438</f>
        <v>431</v>
      </c>
      <c r="Y435" s="45">
        <v>431</v>
      </c>
      <c r="Z435" s="55" t="str">
        <f>IF(X435=Y435,"",Conciliação!C438)</f>
        <v/>
      </c>
      <c r="AA435" s="55">
        <f>IF(Z435="x","x",MAX($S$4:AA434)+1)</f>
        <v>439</v>
      </c>
      <c r="AB435" s="55">
        <v>431</v>
      </c>
      <c r="AC435" s="55" t="str">
        <f t="shared" si="40"/>
        <v/>
      </c>
      <c r="AD435" s="55" t="str">
        <f t="shared" si="41"/>
        <v/>
      </c>
    </row>
    <row r="436" spans="2:30" ht="15" customHeight="1" x14ac:dyDescent="0.2">
      <c r="B436" s="56" t="str">
        <f t="shared" si="36"/>
        <v/>
      </c>
      <c r="C436" s="57" t="str">
        <f>IFERROR(VLOOKUP(B436,Conciliação!C439:L1434,2,0),"")</f>
        <v/>
      </c>
      <c r="D436" s="52" t="str">
        <f t="shared" si="37"/>
        <v/>
      </c>
      <c r="E436" s="52" t="str">
        <f>IFERROR(VLOOKUP(B436,Conciliação!C439:L1434,4,0),"")</f>
        <v/>
      </c>
      <c r="F436" s="52" t="str">
        <f>IFERROR(VLOOKUP(B436,Conciliação!C439:L1434,5,0),"")</f>
        <v/>
      </c>
      <c r="G436" s="52" t="str">
        <f>IFERROR(VLOOKUP(B436,Conciliação!C439:L1434,6,0),"")</f>
        <v/>
      </c>
      <c r="H436" s="56" t="str">
        <f>IFERROR(VLOOKUP(B436,Conciliação!C439:L1434,7,0),"")</f>
        <v/>
      </c>
      <c r="I436" s="58" t="str">
        <f>IFERROR(VLOOKUP(B436,Conciliação!C439:L1434,8,0),"")</f>
        <v/>
      </c>
      <c r="J436" s="56" t="str">
        <f>IFERROR(VLOOKUP(B436,Conciliação!C439:L1434,9,0),"")</f>
        <v/>
      </c>
      <c r="K436" s="56" t="str">
        <f>IFERROR(VLOOKUP(B436,Conciliação!C439:L1434,10,0),"")</f>
        <v/>
      </c>
      <c r="R436" s="55" t="str">
        <f>IF(Conciliação!E439='Filtro (Conta)'!$C$2,$C$2,"x")</f>
        <v>x</v>
      </c>
      <c r="S436" s="55" t="str">
        <f>IF(R436="x","x",MAX($S$4:S435)+1)</f>
        <v>x</v>
      </c>
      <c r="T436" s="55">
        <v>432</v>
      </c>
      <c r="U436" s="55" t="str">
        <f t="shared" si="38"/>
        <v/>
      </c>
      <c r="V436" s="55" t="str">
        <f t="shared" si="39"/>
        <v/>
      </c>
      <c r="W436" s="45">
        <f>IF(Conciliação!E439='Filtro (Conta)'!R436,1,0)</f>
        <v>0</v>
      </c>
      <c r="X436" s="45">
        <f>W436+Conciliação!A439</f>
        <v>432</v>
      </c>
      <c r="Y436" s="45">
        <v>432</v>
      </c>
      <c r="Z436" s="55" t="str">
        <f>IF(X436=Y436,"",Conciliação!C439)</f>
        <v/>
      </c>
      <c r="AA436" s="55">
        <f>IF(Z436="x","x",MAX($S$4:AA435)+1)</f>
        <v>440</v>
      </c>
      <c r="AB436" s="55">
        <v>432</v>
      </c>
      <c r="AC436" s="55" t="str">
        <f t="shared" si="40"/>
        <v/>
      </c>
      <c r="AD436" s="55" t="str">
        <f t="shared" si="41"/>
        <v/>
      </c>
    </row>
    <row r="437" spans="2:30" ht="15" customHeight="1" x14ac:dyDescent="0.2">
      <c r="B437" s="56" t="str">
        <f t="shared" si="36"/>
        <v/>
      </c>
      <c r="C437" s="57" t="str">
        <f>IFERROR(VLOOKUP(B437,Conciliação!C440:L1435,2,0),"")</f>
        <v/>
      </c>
      <c r="D437" s="52" t="str">
        <f t="shared" si="37"/>
        <v/>
      </c>
      <c r="E437" s="52" t="str">
        <f>IFERROR(VLOOKUP(B437,Conciliação!C440:L1435,4,0),"")</f>
        <v/>
      </c>
      <c r="F437" s="52" t="str">
        <f>IFERROR(VLOOKUP(B437,Conciliação!C440:L1435,5,0),"")</f>
        <v/>
      </c>
      <c r="G437" s="52" t="str">
        <f>IFERROR(VLOOKUP(B437,Conciliação!C440:L1435,6,0),"")</f>
        <v/>
      </c>
      <c r="H437" s="56" t="str">
        <f>IFERROR(VLOOKUP(B437,Conciliação!C440:L1435,7,0),"")</f>
        <v/>
      </c>
      <c r="I437" s="58" t="str">
        <f>IFERROR(VLOOKUP(B437,Conciliação!C440:L1435,8,0),"")</f>
        <v/>
      </c>
      <c r="J437" s="56" t="str">
        <f>IFERROR(VLOOKUP(B437,Conciliação!C440:L1435,9,0),"")</f>
        <v/>
      </c>
      <c r="K437" s="56" t="str">
        <f>IFERROR(VLOOKUP(B437,Conciliação!C440:L1435,10,0),"")</f>
        <v/>
      </c>
      <c r="R437" s="55" t="str">
        <f>IF(Conciliação!E440='Filtro (Conta)'!$C$2,$C$2,"x")</f>
        <v>x</v>
      </c>
      <c r="S437" s="55" t="str">
        <f>IF(R437="x","x",MAX($S$4:S436)+1)</f>
        <v>x</v>
      </c>
      <c r="T437" s="55">
        <v>433</v>
      </c>
      <c r="U437" s="55" t="str">
        <f t="shared" si="38"/>
        <v/>
      </c>
      <c r="V437" s="55" t="str">
        <f t="shared" si="39"/>
        <v/>
      </c>
      <c r="W437" s="45">
        <f>IF(Conciliação!E440='Filtro (Conta)'!R437,1,0)</f>
        <v>0</v>
      </c>
      <c r="X437" s="45">
        <f>W437+Conciliação!A440</f>
        <v>433</v>
      </c>
      <c r="Y437" s="45">
        <v>433</v>
      </c>
      <c r="Z437" s="55" t="str">
        <f>IF(X437=Y437,"",Conciliação!C440)</f>
        <v/>
      </c>
      <c r="AA437" s="55">
        <f>IF(Z437="x","x",MAX($S$4:AA436)+1)</f>
        <v>441</v>
      </c>
      <c r="AB437" s="55">
        <v>433</v>
      </c>
      <c r="AC437" s="55" t="str">
        <f t="shared" si="40"/>
        <v/>
      </c>
      <c r="AD437" s="55" t="str">
        <f t="shared" si="41"/>
        <v/>
      </c>
    </row>
    <row r="438" spans="2:30" ht="15" customHeight="1" x14ac:dyDescent="0.2">
      <c r="B438" s="56" t="str">
        <f t="shared" si="36"/>
        <v/>
      </c>
      <c r="C438" s="57" t="str">
        <f>IFERROR(VLOOKUP(B438,Conciliação!C441:L1436,2,0),"")</f>
        <v/>
      </c>
      <c r="D438" s="52" t="str">
        <f t="shared" si="37"/>
        <v/>
      </c>
      <c r="E438" s="52" t="str">
        <f>IFERROR(VLOOKUP(B438,Conciliação!C441:L1436,4,0),"")</f>
        <v/>
      </c>
      <c r="F438" s="52" t="str">
        <f>IFERROR(VLOOKUP(B438,Conciliação!C441:L1436,5,0),"")</f>
        <v/>
      </c>
      <c r="G438" s="52" t="str">
        <f>IFERROR(VLOOKUP(B438,Conciliação!C441:L1436,6,0),"")</f>
        <v/>
      </c>
      <c r="H438" s="56" t="str">
        <f>IFERROR(VLOOKUP(B438,Conciliação!C441:L1436,7,0),"")</f>
        <v/>
      </c>
      <c r="I438" s="58" t="str">
        <f>IFERROR(VLOOKUP(B438,Conciliação!C441:L1436,8,0),"")</f>
        <v/>
      </c>
      <c r="J438" s="56" t="str">
        <f>IFERROR(VLOOKUP(B438,Conciliação!C441:L1436,9,0),"")</f>
        <v/>
      </c>
      <c r="K438" s="56" t="str">
        <f>IFERROR(VLOOKUP(B438,Conciliação!C441:L1436,10,0),"")</f>
        <v/>
      </c>
      <c r="R438" s="55" t="str">
        <f>IF(Conciliação!E441='Filtro (Conta)'!$C$2,$C$2,"x")</f>
        <v>x</v>
      </c>
      <c r="S438" s="55" t="str">
        <f>IF(R438="x","x",MAX($S$4:S437)+1)</f>
        <v>x</v>
      </c>
      <c r="T438" s="55">
        <v>434</v>
      </c>
      <c r="U438" s="55" t="str">
        <f t="shared" si="38"/>
        <v/>
      </c>
      <c r="V438" s="55" t="str">
        <f t="shared" si="39"/>
        <v/>
      </c>
      <c r="W438" s="45">
        <f>IF(Conciliação!E441='Filtro (Conta)'!R438,1,0)</f>
        <v>0</v>
      </c>
      <c r="X438" s="45">
        <f>W438+Conciliação!A441</f>
        <v>434</v>
      </c>
      <c r="Y438" s="45">
        <v>434</v>
      </c>
      <c r="Z438" s="55" t="str">
        <f>IF(X438=Y438,"",Conciliação!C441)</f>
        <v/>
      </c>
      <c r="AA438" s="55">
        <f>IF(Z438="x","x",MAX($S$4:AA437)+1)</f>
        <v>442</v>
      </c>
      <c r="AB438" s="55">
        <v>434</v>
      </c>
      <c r="AC438" s="55" t="str">
        <f t="shared" si="40"/>
        <v/>
      </c>
      <c r="AD438" s="55" t="str">
        <f t="shared" si="41"/>
        <v/>
      </c>
    </row>
    <row r="439" spans="2:30" ht="15" customHeight="1" x14ac:dyDescent="0.2">
      <c r="B439" s="56" t="str">
        <f t="shared" si="36"/>
        <v/>
      </c>
      <c r="C439" s="57" t="str">
        <f>IFERROR(VLOOKUP(B439,Conciliação!C442:L1437,2,0),"")</f>
        <v/>
      </c>
      <c r="D439" s="52" t="str">
        <f t="shared" si="37"/>
        <v/>
      </c>
      <c r="E439" s="52" t="str">
        <f>IFERROR(VLOOKUP(B439,Conciliação!C442:L1437,4,0),"")</f>
        <v/>
      </c>
      <c r="F439" s="52" t="str">
        <f>IFERROR(VLOOKUP(B439,Conciliação!C442:L1437,5,0),"")</f>
        <v/>
      </c>
      <c r="G439" s="52" t="str">
        <f>IFERROR(VLOOKUP(B439,Conciliação!C442:L1437,6,0),"")</f>
        <v/>
      </c>
      <c r="H439" s="56" t="str">
        <f>IFERROR(VLOOKUP(B439,Conciliação!C442:L1437,7,0),"")</f>
        <v/>
      </c>
      <c r="I439" s="58" t="str">
        <f>IFERROR(VLOOKUP(B439,Conciliação!C442:L1437,8,0),"")</f>
        <v/>
      </c>
      <c r="J439" s="56" t="str">
        <f>IFERROR(VLOOKUP(B439,Conciliação!C442:L1437,9,0),"")</f>
        <v/>
      </c>
      <c r="K439" s="56" t="str">
        <f>IFERROR(VLOOKUP(B439,Conciliação!C442:L1437,10,0),"")</f>
        <v/>
      </c>
      <c r="R439" s="55" t="str">
        <f>IF(Conciliação!E442='Filtro (Conta)'!$C$2,$C$2,"x")</f>
        <v>x</v>
      </c>
      <c r="S439" s="55" t="str">
        <f>IF(R439="x","x",MAX($S$4:S438)+1)</f>
        <v>x</v>
      </c>
      <c r="T439" s="55">
        <v>435</v>
      </c>
      <c r="U439" s="55" t="str">
        <f t="shared" si="38"/>
        <v/>
      </c>
      <c r="V439" s="55" t="str">
        <f t="shared" si="39"/>
        <v/>
      </c>
      <c r="W439" s="45">
        <f>IF(Conciliação!E442='Filtro (Conta)'!R439,1,0)</f>
        <v>0</v>
      </c>
      <c r="X439" s="45">
        <f>W439+Conciliação!A442</f>
        <v>435</v>
      </c>
      <c r="Y439" s="45">
        <v>435</v>
      </c>
      <c r="Z439" s="55" t="str">
        <f>IF(X439=Y439,"",Conciliação!C442)</f>
        <v/>
      </c>
      <c r="AA439" s="55">
        <f>IF(Z439="x","x",MAX($S$4:AA438)+1)</f>
        <v>443</v>
      </c>
      <c r="AB439" s="55">
        <v>435</v>
      </c>
      <c r="AC439" s="55" t="str">
        <f t="shared" si="40"/>
        <v/>
      </c>
      <c r="AD439" s="55" t="str">
        <f t="shared" si="41"/>
        <v/>
      </c>
    </row>
    <row r="440" spans="2:30" ht="15" customHeight="1" x14ac:dyDescent="0.2">
      <c r="B440" s="56" t="str">
        <f t="shared" si="36"/>
        <v/>
      </c>
      <c r="C440" s="57" t="str">
        <f>IFERROR(VLOOKUP(B440,Conciliação!C443:L1438,2,0),"")</f>
        <v/>
      </c>
      <c r="D440" s="52" t="str">
        <f t="shared" si="37"/>
        <v/>
      </c>
      <c r="E440" s="52" t="str">
        <f>IFERROR(VLOOKUP(B440,Conciliação!C443:L1438,4,0),"")</f>
        <v/>
      </c>
      <c r="F440" s="52" t="str">
        <f>IFERROR(VLOOKUP(B440,Conciliação!C443:L1438,5,0),"")</f>
        <v/>
      </c>
      <c r="G440" s="52" t="str">
        <f>IFERROR(VLOOKUP(B440,Conciliação!C443:L1438,6,0),"")</f>
        <v/>
      </c>
      <c r="H440" s="56" t="str">
        <f>IFERROR(VLOOKUP(B440,Conciliação!C443:L1438,7,0),"")</f>
        <v/>
      </c>
      <c r="I440" s="58" t="str">
        <f>IFERROR(VLOOKUP(B440,Conciliação!C443:L1438,8,0),"")</f>
        <v/>
      </c>
      <c r="J440" s="56" t="str">
        <f>IFERROR(VLOOKUP(B440,Conciliação!C443:L1438,9,0),"")</f>
        <v/>
      </c>
      <c r="K440" s="56" t="str">
        <f>IFERROR(VLOOKUP(B440,Conciliação!C443:L1438,10,0),"")</f>
        <v/>
      </c>
      <c r="R440" s="55" t="str">
        <f>IF(Conciliação!E443='Filtro (Conta)'!$C$2,$C$2,"x")</f>
        <v>x</v>
      </c>
      <c r="S440" s="55" t="str">
        <f>IF(R440="x","x",MAX($S$4:S439)+1)</f>
        <v>x</v>
      </c>
      <c r="T440" s="55">
        <v>436</v>
      </c>
      <c r="U440" s="55" t="str">
        <f t="shared" si="38"/>
        <v/>
      </c>
      <c r="V440" s="55" t="str">
        <f t="shared" si="39"/>
        <v/>
      </c>
      <c r="W440" s="45">
        <f>IF(Conciliação!E443='Filtro (Conta)'!R440,1,0)</f>
        <v>0</v>
      </c>
      <c r="X440" s="45">
        <f>W440+Conciliação!A443</f>
        <v>436</v>
      </c>
      <c r="Y440" s="45">
        <v>436</v>
      </c>
      <c r="Z440" s="55" t="str">
        <f>IF(X440=Y440,"",Conciliação!C443)</f>
        <v/>
      </c>
      <c r="AA440" s="55">
        <f>IF(Z440="x","x",MAX($S$4:AA439)+1)</f>
        <v>444</v>
      </c>
      <c r="AB440" s="55">
        <v>436</v>
      </c>
      <c r="AC440" s="55" t="str">
        <f t="shared" si="40"/>
        <v/>
      </c>
      <c r="AD440" s="55" t="str">
        <f t="shared" si="41"/>
        <v/>
      </c>
    </row>
    <row r="441" spans="2:30" ht="15" customHeight="1" x14ac:dyDescent="0.2">
      <c r="B441" s="56" t="str">
        <f t="shared" si="36"/>
        <v/>
      </c>
      <c r="C441" s="57" t="str">
        <f>IFERROR(VLOOKUP(B441,Conciliação!C444:L1439,2,0),"")</f>
        <v/>
      </c>
      <c r="D441" s="52" t="str">
        <f t="shared" si="37"/>
        <v/>
      </c>
      <c r="E441" s="52" t="str">
        <f>IFERROR(VLOOKUP(B441,Conciliação!C444:L1439,4,0),"")</f>
        <v/>
      </c>
      <c r="F441" s="52" t="str">
        <f>IFERROR(VLOOKUP(B441,Conciliação!C444:L1439,5,0),"")</f>
        <v/>
      </c>
      <c r="G441" s="52" t="str">
        <f>IFERROR(VLOOKUP(B441,Conciliação!C444:L1439,6,0),"")</f>
        <v/>
      </c>
      <c r="H441" s="56" t="str">
        <f>IFERROR(VLOOKUP(B441,Conciliação!C444:L1439,7,0),"")</f>
        <v/>
      </c>
      <c r="I441" s="58" t="str">
        <f>IFERROR(VLOOKUP(B441,Conciliação!C444:L1439,8,0),"")</f>
        <v/>
      </c>
      <c r="J441" s="56" t="str">
        <f>IFERROR(VLOOKUP(B441,Conciliação!C444:L1439,9,0),"")</f>
        <v/>
      </c>
      <c r="K441" s="56" t="str">
        <f>IFERROR(VLOOKUP(B441,Conciliação!C444:L1439,10,0),"")</f>
        <v/>
      </c>
      <c r="R441" s="55" t="str">
        <f>IF(Conciliação!E444='Filtro (Conta)'!$C$2,$C$2,"x")</f>
        <v>x</v>
      </c>
      <c r="S441" s="55" t="str">
        <f>IF(R441="x","x",MAX($S$4:S440)+1)</f>
        <v>x</v>
      </c>
      <c r="T441" s="55">
        <v>437</v>
      </c>
      <c r="U441" s="55" t="str">
        <f t="shared" si="38"/>
        <v/>
      </c>
      <c r="V441" s="55" t="str">
        <f t="shared" si="39"/>
        <v/>
      </c>
      <c r="W441" s="45">
        <f>IF(Conciliação!E444='Filtro (Conta)'!R441,1,0)</f>
        <v>0</v>
      </c>
      <c r="X441" s="45">
        <f>W441+Conciliação!A444</f>
        <v>437</v>
      </c>
      <c r="Y441" s="45">
        <v>437</v>
      </c>
      <c r="Z441" s="55" t="str">
        <f>IF(X441=Y441,"",Conciliação!C444)</f>
        <v/>
      </c>
      <c r="AA441" s="55">
        <f>IF(Z441="x","x",MAX($S$4:AA440)+1)</f>
        <v>445</v>
      </c>
      <c r="AB441" s="55">
        <v>437</v>
      </c>
      <c r="AC441" s="55" t="str">
        <f t="shared" si="40"/>
        <v/>
      </c>
      <c r="AD441" s="55" t="str">
        <f t="shared" si="41"/>
        <v/>
      </c>
    </row>
    <row r="442" spans="2:30" ht="15" customHeight="1" x14ac:dyDescent="0.2">
      <c r="B442" s="56" t="str">
        <f t="shared" si="36"/>
        <v/>
      </c>
      <c r="C442" s="57" t="str">
        <f>IFERROR(VLOOKUP(B442,Conciliação!C445:L1440,2,0),"")</f>
        <v/>
      </c>
      <c r="D442" s="52" t="str">
        <f t="shared" si="37"/>
        <v/>
      </c>
      <c r="E442" s="52" t="str">
        <f>IFERROR(VLOOKUP(B442,Conciliação!C445:L1440,4,0),"")</f>
        <v/>
      </c>
      <c r="F442" s="52" t="str">
        <f>IFERROR(VLOOKUP(B442,Conciliação!C445:L1440,5,0),"")</f>
        <v/>
      </c>
      <c r="G442" s="52" t="str">
        <f>IFERROR(VLOOKUP(B442,Conciliação!C445:L1440,6,0),"")</f>
        <v/>
      </c>
      <c r="H442" s="56" t="str">
        <f>IFERROR(VLOOKUP(B442,Conciliação!C445:L1440,7,0),"")</f>
        <v/>
      </c>
      <c r="I442" s="58" t="str">
        <f>IFERROR(VLOOKUP(B442,Conciliação!C445:L1440,8,0),"")</f>
        <v/>
      </c>
      <c r="J442" s="56" t="str">
        <f>IFERROR(VLOOKUP(B442,Conciliação!C445:L1440,9,0),"")</f>
        <v/>
      </c>
      <c r="K442" s="56" t="str">
        <f>IFERROR(VLOOKUP(B442,Conciliação!C445:L1440,10,0),"")</f>
        <v/>
      </c>
      <c r="R442" s="55" t="str">
        <f>IF(Conciliação!E445='Filtro (Conta)'!$C$2,$C$2,"x")</f>
        <v>x</v>
      </c>
      <c r="S442" s="55" t="str">
        <f>IF(R442="x","x",MAX($S$4:S441)+1)</f>
        <v>x</v>
      </c>
      <c r="T442" s="55">
        <v>438</v>
      </c>
      <c r="U442" s="55" t="str">
        <f t="shared" si="38"/>
        <v/>
      </c>
      <c r="V442" s="55" t="str">
        <f t="shared" si="39"/>
        <v/>
      </c>
      <c r="W442" s="45">
        <f>IF(Conciliação!E445='Filtro (Conta)'!R442,1,0)</f>
        <v>0</v>
      </c>
      <c r="X442" s="45">
        <f>W442+Conciliação!A445</f>
        <v>438</v>
      </c>
      <c r="Y442" s="45">
        <v>438</v>
      </c>
      <c r="Z442" s="55" t="str">
        <f>IF(X442=Y442,"",Conciliação!C445)</f>
        <v/>
      </c>
      <c r="AA442" s="55">
        <f>IF(Z442="x","x",MAX($S$4:AA441)+1)</f>
        <v>446</v>
      </c>
      <c r="AB442" s="55">
        <v>438</v>
      </c>
      <c r="AC442" s="55" t="str">
        <f t="shared" si="40"/>
        <v/>
      </c>
      <c r="AD442" s="55" t="str">
        <f t="shared" si="41"/>
        <v/>
      </c>
    </row>
    <row r="443" spans="2:30" ht="15" customHeight="1" x14ac:dyDescent="0.2">
      <c r="B443" s="56" t="str">
        <f t="shared" si="36"/>
        <v/>
      </c>
      <c r="C443" s="57" t="str">
        <f>IFERROR(VLOOKUP(B443,Conciliação!C446:L1441,2,0),"")</f>
        <v/>
      </c>
      <c r="D443" s="52" t="str">
        <f t="shared" si="37"/>
        <v/>
      </c>
      <c r="E443" s="52" t="str">
        <f>IFERROR(VLOOKUP(B443,Conciliação!C446:L1441,4,0),"")</f>
        <v/>
      </c>
      <c r="F443" s="52" t="str">
        <f>IFERROR(VLOOKUP(B443,Conciliação!C446:L1441,5,0),"")</f>
        <v/>
      </c>
      <c r="G443" s="52" t="str">
        <f>IFERROR(VLOOKUP(B443,Conciliação!C446:L1441,6,0),"")</f>
        <v/>
      </c>
      <c r="H443" s="56" t="str">
        <f>IFERROR(VLOOKUP(B443,Conciliação!C446:L1441,7,0),"")</f>
        <v/>
      </c>
      <c r="I443" s="58" t="str">
        <f>IFERROR(VLOOKUP(B443,Conciliação!C446:L1441,8,0),"")</f>
        <v/>
      </c>
      <c r="J443" s="56" t="str">
        <f>IFERROR(VLOOKUP(B443,Conciliação!C446:L1441,9,0),"")</f>
        <v/>
      </c>
      <c r="K443" s="56" t="str">
        <f>IFERROR(VLOOKUP(B443,Conciliação!C446:L1441,10,0),"")</f>
        <v/>
      </c>
      <c r="R443" s="55" t="str">
        <f>IF(Conciliação!E446='Filtro (Conta)'!$C$2,$C$2,"x")</f>
        <v>x</v>
      </c>
      <c r="S443" s="55" t="str">
        <f>IF(R443="x","x",MAX($S$4:S442)+1)</f>
        <v>x</v>
      </c>
      <c r="T443" s="55">
        <v>439</v>
      </c>
      <c r="U443" s="55" t="str">
        <f t="shared" si="38"/>
        <v/>
      </c>
      <c r="V443" s="55" t="str">
        <f t="shared" si="39"/>
        <v/>
      </c>
      <c r="W443" s="45">
        <f>IF(Conciliação!E446='Filtro (Conta)'!R443,1,0)</f>
        <v>0</v>
      </c>
      <c r="X443" s="45">
        <f>W443+Conciliação!A446</f>
        <v>439</v>
      </c>
      <c r="Y443" s="45">
        <v>439</v>
      </c>
      <c r="Z443" s="55" t="str">
        <f>IF(X443=Y443,"",Conciliação!C446)</f>
        <v/>
      </c>
      <c r="AA443" s="55">
        <f>IF(Z443="x","x",MAX($S$4:AA442)+1)</f>
        <v>447</v>
      </c>
      <c r="AB443" s="55">
        <v>439</v>
      </c>
      <c r="AC443" s="55" t="str">
        <f t="shared" si="40"/>
        <v/>
      </c>
      <c r="AD443" s="55" t="str">
        <f t="shared" si="41"/>
        <v/>
      </c>
    </row>
    <row r="444" spans="2:30" ht="15" customHeight="1" x14ac:dyDescent="0.2">
      <c r="B444" s="56" t="str">
        <f t="shared" si="36"/>
        <v/>
      </c>
      <c r="C444" s="57" t="str">
        <f>IFERROR(VLOOKUP(B444,Conciliação!C447:L1442,2,0),"")</f>
        <v/>
      </c>
      <c r="D444" s="52" t="str">
        <f t="shared" si="37"/>
        <v/>
      </c>
      <c r="E444" s="52" t="str">
        <f>IFERROR(VLOOKUP(B444,Conciliação!C447:L1442,4,0),"")</f>
        <v/>
      </c>
      <c r="F444" s="52" t="str">
        <f>IFERROR(VLOOKUP(B444,Conciliação!C447:L1442,5,0),"")</f>
        <v/>
      </c>
      <c r="G444" s="52" t="str">
        <f>IFERROR(VLOOKUP(B444,Conciliação!C447:L1442,6,0),"")</f>
        <v/>
      </c>
      <c r="H444" s="56" t="str">
        <f>IFERROR(VLOOKUP(B444,Conciliação!C447:L1442,7,0),"")</f>
        <v/>
      </c>
      <c r="I444" s="58" t="str">
        <f>IFERROR(VLOOKUP(B444,Conciliação!C447:L1442,8,0),"")</f>
        <v/>
      </c>
      <c r="J444" s="56" t="str">
        <f>IFERROR(VLOOKUP(B444,Conciliação!C447:L1442,9,0),"")</f>
        <v/>
      </c>
      <c r="K444" s="56" t="str">
        <f>IFERROR(VLOOKUP(B444,Conciliação!C447:L1442,10,0),"")</f>
        <v/>
      </c>
      <c r="R444" s="55" t="str">
        <f>IF(Conciliação!E447='Filtro (Conta)'!$C$2,$C$2,"x")</f>
        <v>x</v>
      </c>
      <c r="S444" s="55" t="str">
        <f>IF(R444="x","x",MAX($S$4:S443)+1)</f>
        <v>x</v>
      </c>
      <c r="T444" s="55">
        <v>440</v>
      </c>
      <c r="U444" s="55" t="str">
        <f t="shared" si="38"/>
        <v/>
      </c>
      <c r="V444" s="55" t="str">
        <f t="shared" si="39"/>
        <v/>
      </c>
      <c r="W444" s="45">
        <f>IF(Conciliação!E447='Filtro (Conta)'!R444,1,0)</f>
        <v>0</v>
      </c>
      <c r="X444" s="45">
        <f>W444+Conciliação!A447</f>
        <v>440</v>
      </c>
      <c r="Y444" s="45">
        <v>440</v>
      </c>
      <c r="Z444" s="55" t="str">
        <f>IF(X444=Y444,"",Conciliação!C447)</f>
        <v/>
      </c>
      <c r="AA444" s="55">
        <f>IF(Z444="x","x",MAX($S$4:AA443)+1)</f>
        <v>448</v>
      </c>
      <c r="AB444" s="55">
        <v>440</v>
      </c>
      <c r="AC444" s="55" t="str">
        <f t="shared" si="40"/>
        <v/>
      </c>
      <c r="AD444" s="55" t="str">
        <f t="shared" si="41"/>
        <v/>
      </c>
    </row>
    <row r="445" spans="2:30" ht="15" customHeight="1" x14ac:dyDescent="0.2">
      <c r="B445" s="56" t="str">
        <f t="shared" si="36"/>
        <v/>
      </c>
      <c r="C445" s="57" t="str">
        <f>IFERROR(VLOOKUP(B445,Conciliação!C448:L1443,2,0),"")</f>
        <v/>
      </c>
      <c r="D445" s="52" t="str">
        <f t="shared" si="37"/>
        <v/>
      </c>
      <c r="E445" s="52" t="str">
        <f>IFERROR(VLOOKUP(B445,Conciliação!C448:L1443,4,0),"")</f>
        <v/>
      </c>
      <c r="F445" s="52" t="str">
        <f>IFERROR(VLOOKUP(B445,Conciliação!C448:L1443,5,0),"")</f>
        <v/>
      </c>
      <c r="G445" s="52" t="str">
        <f>IFERROR(VLOOKUP(B445,Conciliação!C448:L1443,6,0),"")</f>
        <v/>
      </c>
      <c r="H445" s="56" t="str">
        <f>IFERROR(VLOOKUP(B445,Conciliação!C448:L1443,7,0),"")</f>
        <v/>
      </c>
      <c r="I445" s="58" t="str">
        <f>IFERROR(VLOOKUP(B445,Conciliação!C448:L1443,8,0),"")</f>
        <v/>
      </c>
      <c r="J445" s="56" t="str">
        <f>IFERROR(VLOOKUP(B445,Conciliação!C448:L1443,9,0),"")</f>
        <v/>
      </c>
      <c r="K445" s="56" t="str">
        <f>IFERROR(VLOOKUP(B445,Conciliação!C448:L1443,10,0),"")</f>
        <v/>
      </c>
      <c r="R445" s="55" t="str">
        <f>IF(Conciliação!E448='Filtro (Conta)'!$C$2,$C$2,"x")</f>
        <v>x</v>
      </c>
      <c r="S445" s="55" t="str">
        <f>IF(R445="x","x",MAX($S$4:S444)+1)</f>
        <v>x</v>
      </c>
      <c r="T445" s="55">
        <v>441</v>
      </c>
      <c r="U445" s="55" t="str">
        <f t="shared" si="38"/>
        <v/>
      </c>
      <c r="V445" s="55" t="str">
        <f t="shared" si="39"/>
        <v/>
      </c>
      <c r="W445" s="45">
        <f>IF(Conciliação!E448='Filtro (Conta)'!R445,1,0)</f>
        <v>0</v>
      </c>
      <c r="X445" s="45">
        <f>W445+Conciliação!A448</f>
        <v>441</v>
      </c>
      <c r="Y445" s="45">
        <v>441</v>
      </c>
      <c r="Z445" s="55" t="str">
        <f>IF(X445=Y445,"",Conciliação!C448)</f>
        <v/>
      </c>
      <c r="AA445" s="55">
        <f>IF(Z445="x","x",MAX($S$4:AA444)+1)</f>
        <v>449</v>
      </c>
      <c r="AB445" s="55">
        <v>441</v>
      </c>
      <c r="AC445" s="55" t="str">
        <f t="shared" si="40"/>
        <v/>
      </c>
      <c r="AD445" s="55" t="str">
        <f t="shared" si="41"/>
        <v/>
      </c>
    </row>
    <row r="446" spans="2:30" ht="15" customHeight="1" x14ac:dyDescent="0.2">
      <c r="B446" s="56" t="str">
        <f t="shared" si="36"/>
        <v/>
      </c>
      <c r="C446" s="57" t="str">
        <f>IFERROR(VLOOKUP(B446,Conciliação!C449:L1444,2,0),"")</f>
        <v/>
      </c>
      <c r="D446" s="52" t="str">
        <f t="shared" si="37"/>
        <v/>
      </c>
      <c r="E446" s="52" t="str">
        <f>IFERROR(VLOOKUP(B446,Conciliação!C449:L1444,4,0),"")</f>
        <v/>
      </c>
      <c r="F446" s="52" t="str">
        <f>IFERROR(VLOOKUP(B446,Conciliação!C449:L1444,5,0),"")</f>
        <v/>
      </c>
      <c r="G446" s="52" t="str">
        <f>IFERROR(VLOOKUP(B446,Conciliação!C449:L1444,6,0),"")</f>
        <v/>
      </c>
      <c r="H446" s="56" t="str">
        <f>IFERROR(VLOOKUP(B446,Conciliação!C449:L1444,7,0),"")</f>
        <v/>
      </c>
      <c r="I446" s="58" t="str">
        <f>IFERROR(VLOOKUP(B446,Conciliação!C449:L1444,8,0),"")</f>
        <v/>
      </c>
      <c r="J446" s="56" t="str">
        <f>IFERROR(VLOOKUP(B446,Conciliação!C449:L1444,9,0),"")</f>
        <v/>
      </c>
      <c r="K446" s="56" t="str">
        <f>IFERROR(VLOOKUP(B446,Conciliação!C449:L1444,10,0),"")</f>
        <v/>
      </c>
      <c r="R446" s="55" t="str">
        <f>IF(Conciliação!E449='Filtro (Conta)'!$C$2,$C$2,"x")</f>
        <v>x</v>
      </c>
      <c r="S446" s="55" t="str">
        <f>IF(R446="x","x",MAX($S$4:S445)+1)</f>
        <v>x</v>
      </c>
      <c r="T446" s="55">
        <v>442</v>
      </c>
      <c r="U446" s="55" t="str">
        <f t="shared" si="38"/>
        <v/>
      </c>
      <c r="V446" s="55" t="str">
        <f t="shared" si="39"/>
        <v/>
      </c>
      <c r="W446" s="45">
        <f>IF(Conciliação!E449='Filtro (Conta)'!R446,1,0)</f>
        <v>0</v>
      </c>
      <c r="X446" s="45">
        <f>W446+Conciliação!A449</f>
        <v>442</v>
      </c>
      <c r="Y446" s="45">
        <v>442</v>
      </c>
      <c r="Z446" s="55" t="str">
        <f>IF(X446=Y446,"",Conciliação!C449)</f>
        <v/>
      </c>
      <c r="AA446" s="55">
        <f>IF(Z446="x","x",MAX($S$4:AA445)+1)</f>
        <v>450</v>
      </c>
      <c r="AB446" s="55">
        <v>442</v>
      </c>
      <c r="AC446" s="55" t="str">
        <f t="shared" si="40"/>
        <v/>
      </c>
      <c r="AD446" s="55" t="str">
        <f t="shared" si="41"/>
        <v/>
      </c>
    </row>
    <row r="447" spans="2:30" ht="15" customHeight="1" x14ac:dyDescent="0.2">
      <c r="B447" s="56" t="str">
        <f t="shared" si="36"/>
        <v/>
      </c>
      <c r="C447" s="57" t="str">
        <f>IFERROR(VLOOKUP(B447,Conciliação!C450:L1445,2,0),"")</f>
        <v/>
      </c>
      <c r="D447" s="52" t="str">
        <f t="shared" si="37"/>
        <v/>
      </c>
      <c r="E447" s="52" t="str">
        <f>IFERROR(VLOOKUP(B447,Conciliação!C450:L1445,4,0),"")</f>
        <v/>
      </c>
      <c r="F447" s="52" t="str">
        <f>IFERROR(VLOOKUP(B447,Conciliação!C450:L1445,5,0),"")</f>
        <v/>
      </c>
      <c r="G447" s="52" t="str">
        <f>IFERROR(VLOOKUP(B447,Conciliação!C450:L1445,6,0),"")</f>
        <v/>
      </c>
      <c r="H447" s="56" t="str">
        <f>IFERROR(VLOOKUP(B447,Conciliação!C450:L1445,7,0),"")</f>
        <v/>
      </c>
      <c r="I447" s="58" t="str">
        <f>IFERROR(VLOOKUP(B447,Conciliação!C450:L1445,8,0),"")</f>
        <v/>
      </c>
      <c r="J447" s="56" t="str">
        <f>IFERROR(VLOOKUP(B447,Conciliação!C450:L1445,9,0),"")</f>
        <v/>
      </c>
      <c r="K447" s="56" t="str">
        <f>IFERROR(VLOOKUP(B447,Conciliação!C450:L1445,10,0),"")</f>
        <v/>
      </c>
      <c r="R447" s="55" t="str">
        <f>IF(Conciliação!E450='Filtro (Conta)'!$C$2,$C$2,"x")</f>
        <v>x</v>
      </c>
      <c r="S447" s="55" t="str">
        <f>IF(R447="x","x",MAX($S$4:S446)+1)</f>
        <v>x</v>
      </c>
      <c r="T447" s="55">
        <v>443</v>
      </c>
      <c r="U447" s="55" t="str">
        <f t="shared" si="38"/>
        <v/>
      </c>
      <c r="V447" s="55" t="str">
        <f t="shared" si="39"/>
        <v/>
      </c>
      <c r="W447" s="45">
        <f>IF(Conciliação!E450='Filtro (Conta)'!R447,1,0)</f>
        <v>0</v>
      </c>
      <c r="X447" s="45">
        <f>W447+Conciliação!A450</f>
        <v>443</v>
      </c>
      <c r="Y447" s="45">
        <v>443</v>
      </c>
      <c r="Z447" s="55" t="str">
        <f>IF(X447=Y447,"",Conciliação!C450)</f>
        <v/>
      </c>
      <c r="AA447" s="55">
        <f>IF(Z447="x","x",MAX($S$4:AA446)+1)</f>
        <v>451</v>
      </c>
      <c r="AB447" s="55">
        <v>443</v>
      </c>
      <c r="AC447" s="55" t="str">
        <f t="shared" si="40"/>
        <v/>
      </c>
      <c r="AD447" s="55" t="str">
        <f t="shared" si="41"/>
        <v/>
      </c>
    </row>
    <row r="448" spans="2:30" ht="15" customHeight="1" x14ac:dyDescent="0.2">
      <c r="B448" s="56" t="str">
        <f t="shared" si="36"/>
        <v/>
      </c>
      <c r="C448" s="57" t="str">
        <f>IFERROR(VLOOKUP(B448,Conciliação!C451:L1446,2,0),"")</f>
        <v/>
      </c>
      <c r="D448" s="52" t="str">
        <f t="shared" si="37"/>
        <v/>
      </c>
      <c r="E448" s="52" t="str">
        <f>IFERROR(VLOOKUP(B448,Conciliação!C451:L1446,4,0),"")</f>
        <v/>
      </c>
      <c r="F448" s="52" t="str">
        <f>IFERROR(VLOOKUP(B448,Conciliação!C451:L1446,5,0),"")</f>
        <v/>
      </c>
      <c r="G448" s="52" t="str">
        <f>IFERROR(VLOOKUP(B448,Conciliação!C451:L1446,6,0),"")</f>
        <v/>
      </c>
      <c r="H448" s="56" t="str">
        <f>IFERROR(VLOOKUP(B448,Conciliação!C451:L1446,7,0),"")</f>
        <v/>
      </c>
      <c r="I448" s="58" t="str">
        <f>IFERROR(VLOOKUP(B448,Conciliação!C451:L1446,8,0),"")</f>
        <v/>
      </c>
      <c r="J448" s="56" t="str">
        <f>IFERROR(VLOOKUP(B448,Conciliação!C451:L1446,9,0),"")</f>
        <v/>
      </c>
      <c r="K448" s="56" t="str">
        <f>IFERROR(VLOOKUP(B448,Conciliação!C451:L1446,10,0),"")</f>
        <v/>
      </c>
      <c r="R448" s="55" t="str">
        <f>IF(Conciliação!E451='Filtro (Conta)'!$C$2,$C$2,"x")</f>
        <v>x</v>
      </c>
      <c r="S448" s="55" t="str">
        <f>IF(R448="x","x",MAX($S$4:S447)+1)</f>
        <v>x</v>
      </c>
      <c r="T448" s="55">
        <v>444</v>
      </c>
      <c r="U448" s="55" t="str">
        <f t="shared" si="38"/>
        <v/>
      </c>
      <c r="V448" s="55" t="str">
        <f t="shared" si="39"/>
        <v/>
      </c>
      <c r="W448" s="45">
        <f>IF(Conciliação!E451='Filtro (Conta)'!R448,1,0)</f>
        <v>0</v>
      </c>
      <c r="X448" s="45">
        <f>W448+Conciliação!A451</f>
        <v>444</v>
      </c>
      <c r="Y448" s="45">
        <v>444</v>
      </c>
      <c r="Z448" s="55" t="str">
        <f>IF(X448=Y448,"",Conciliação!C451)</f>
        <v/>
      </c>
      <c r="AA448" s="55">
        <f>IF(Z448="x","x",MAX($S$4:AA447)+1)</f>
        <v>452</v>
      </c>
      <c r="AB448" s="55">
        <v>444</v>
      </c>
      <c r="AC448" s="55" t="str">
        <f t="shared" si="40"/>
        <v/>
      </c>
      <c r="AD448" s="55" t="str">
        <f t="shared" si="41"/>
        <v/>
      </c>
    </row>
    <row r="449" spans="2:30" ht="15" customHeight="1" x14ac:dyDescent="0.2">
      <c r="B449" s="56" t="str">
        <f t="shared" si="36"/>
        <v/>
      </c>
      <c r="C449" s="57" t="str">
        <f>IFERROR(VLOOKUP(B449,Conciliação!C452:L1447,2,0),"")</f>
        <v/>
      </c>
      <c r="D449" s="52" t="str">
        <f t="shared" si="37"/>
        <v/>
      </c>
      <c r="E449" s="52" t="str">
        <f>IFERROR(VLOOKUP(B449,Conciliação!C452:L1447,4,0),"")</f>
        <v/>
      </c>
      <c r="F449" s="52" t="str">
        <f>IFERROR(VLOOKUP(B449,Conciliação!C452:L1447,5,0),"")</f>
        <v/>
      </c>
      <c r="G449" s="52" t="str">
        <f>IFERROR(VLOOKUP(B449,Conciliação!C452:L1447,6,0),"")</f>
        <v/>
      </c>
      <c r="H449" s="56" t="str">
        <f>IFERROR(VLOOKUP(B449,Conciliação!C452:L1447,7,0),"")</f>
        <v/>
      </c>
      <c r="I449" s="58" t="str">
        <f>IFERROR(VLOOKUP(B449,Conciliação!C452:L1447,8,0),"")</f>
        <v/>
      </c>
      <c r="J449" s="56" t="str">
        <f>IFERROR(VLOOKUP(B449,Conciliação!C452:L1447,9,0),"")</f>
        <v/>
      </c>
      <c r="K449" s="56" t="str">
        <f>IFERROR(VLOOKUP(B449,Conciliação!C452:L1447,10,0),"")</f>
        <v/>
      </c>
      <c r="R449" s="55" t="str">
        <f>IF(Conciliação!E452='Filtro (Conta)'!$C$2,$C$2,"x")</f>
        <v>x</v>
      </c>
      <c r="S449" s="55" t="str">
        <f>IF(R449="x","x",MAX($S$4:S448)+1)</f>
        <v>x</v>
      </c>
      <c r="T449" s="55">
        <v>445</v>
      </c>
      <c r="U449" s="55" t="str">
        <f t="shared" si="38"/>
        <v/>
      </c>
      <c r="V449" s="55" t="str">
        <f t="shared" si="39"/>
        <v/>
      </c>
      <c r="W449" s="45">
        <f>IF(Conciliação!E452='Filtro (Conta)'!R449,1,0)</f>
        <v>0</v>
      </c>
      <c r="X449" s="45">
        <f>W449+Conciliação!A452</f>
        <v>445</v>
      </c>
      <c r="Y449" s="45">
        <v>445</v>
      </c>
      <c r="Z449" s="55" t="str">
        <f>IF(X449=Y449,"",Conciliação!C452)</f>
        <v/>
      </c>
      <c r="AA449" s="55">
        <f>IF(Z449="x","x",MAX($S$4:AA448)+1)</f>
        <v>453</v>
      </c>
      <c r="AB449" s="55">
        <v>445</v>
      </c>
      <c r="AC449" s="55" t="str">
        <f t="shared" si="40"/>
        <v/>
      </c>
      <c r="AD449" s="55" t="str">
        <f t="shared" si="41"/>
        <v/>
      </c>
    </row>
    <row r="450" spans="2:30" ht="15" customHeight="1" x14ac:dyDescent="0.2">
      <c r="B450" s="56" t="str">
        <f t="shared" si="36"/>
        <v/>
      </c>
      <c r="C450" s="57" t="str">
        <f>IFERROR(VLOOKUP(B450,Conciliação!C453:L1448,2,0),"")</f>
        <v/>
      </c>
      <c r="D450" s="52" t="str">
        <f t="shared" si="37"/>
        <v/>
      </c>
      <c r="E450" s="52" t="str">
        <f>IFERROR(VLOOKUP(B450,Conciliação!C453:L1448,4,0),"")</f>
        <v/>
      </c>
      <c r="F450" s="52" t="str">
        <f>IFERROR(VLOOKUP(B450,Conciliação!C453:L1448,5,0),"")</f>
        <v/>
      </c>
      <c r="G450" s="52" t="str">
        <f>IFERROR(VLOOKUP(B450,Conciliação!C453:L1448,6,0),"")</f>
        <v/>
      </c>
      <c r="H450" s="56" t="str">
        <f>IFERROR(VLOOKUP(B450,Conciliação!C453:L1448,7,0),"")</f>
        <v/>
      </c>
      <c r="I450" s="58" t="str">
        <f>IFERROR(VLOOKUP(B450,Conciliação!C453:L1448,8,0),"")</f>
        <v/>
      </c>
      <c r="J450" s="56" t="str">
        <f>IFERROR(VLOOKUP(B450,Conciliação!C453:L1448,9,0),"")</f>
        <v/>
      </c>
      <c r="K450" s="56" t="str">
        <f>IFERROR(VLOOKUP(B450,Conciliação!C453:L1448,10,0),"")</f>
        <v/>
      </c>
      <c r="R450" s="55" t="str">
        <f>IF(Conciliação!E453='Filtro (Conta)'!$C$2,$C$2,"x")</f>
        <v>x</v>
      </c>
      <c r="S450" s="55" t="str">
        <f>IF(R450="x","x",MAX($S$4:S449)+1)</f>
        <v>x</v>
      </c>
      <c r="T450" s="55">
        <v>446</v>
      </c>
      <c r="U450" s="55" t="str">
        <f t="shared" si="38"/>
        <v/>
      </c>
      <c r="V450" s="55" t="str">
        <f t="shared" si="39"/>
        <v/>
      </c>
      <c r="W450" s="45">
        <f>IF(Conciliação!E453='Filtro (Conta)'!R450,1,0)</f>
        <v>0</v>
      </c>
      <c r="X450" s="45">
        <f>W450+Conciliação!A453</f>
        <v>446</v>
      </c>
      <c r="Y450" s="45">
        <v>446</v>
      </c>
      <c r="Z450" s="55" t="str">
        <f>IF(X450=Y450,"",Conciliação!C453)</f>
        <v/>
      </c>
      <c r="AA450" s="55">
        <f>IF(Z450="x","x",MAX($S$4:AA449)+1)</f>
        <v>454</v>
      </c>
      <c r="AB450" s="55">
        <v>446</v>
      </c>
      <c r="AC450" s="55" t="str">
        <f t="shared" si="40"/>
        <v/>
      </c>
      <c r="AD450" s="55" t="str">
        <f t="shared" si="41"/>
        <v/>
      </c>
    </row>
    <row r="451" spans="2:30" ht="15" customHeight="1" x14ac:dyDescent="0.2">
      <c r="B451" s="56" t="str">
        <f t="shared" si="36"/>
        <v/>
      </c>
      <c r="C451" s="57" t="str">
        <f>IFERROR(VLOOKUP(B451,Conciliação!C454:L1449,2,0),"")</f>
        <v/>
      </c>
      <c r="D451" s="52" t="str">
        <f t="shared" si="37"/>
        <v/>
      </c>
      <c r="E451" s="52" t="str">
        <f>IFERROR(VLOOKUP(B451,Conciliação!C454:L1449,4,0),"")</f>
        <v/>
      </c>
      <c r="F451" s="52" t="str">
        <f>IFERROR(VLOOKUP(B451,Conciliação!C454:L1449,5,0),"")</f>
        <v/>
      </c>
      <c r="G451" s="52" t="str">
        <f>IFERROR(VLOOKUP(B451,Conciliação!C454:L1449,6,0),"")</f>
        <v/>
      </c>
      <c r="H451" s="56" t="str">
        <f>IFERROR(VLOOKUP(B451,Conciliação!C454:L1449,7,0),"")</f>
        <v/>
      </c>
      <c r="I451" s="58" t="str">
        <f>IFERROR(VLOOKUP(B451,Conciliação!C454:L1449,8,0),"")</f>
        <v/>
      </c>
      <c r="J451" s="56" t="str">
        <f>IFERROR(VLOOKUP(B451,Conciliação!C454:L1449,9,0),"")</f>
        <v/>
      </c>
      <c r="K451" s="56" t="str">
        <f>IFERROR(VLOOKUP(B451,Conciliação!C454:L1449,10,0),"")</f>
        <v/>
      </c>
      <c r="R451" s="55" t="str">
        <f>IF(Conciliação!E454='Filtro (Conta)'!$C$2,$C$2,"x")</f>
        <v>x</v>
      </c>
      <c r="S451" s="55" t="str">
        <f>IF(R451="x","x",MAX($S$4:S450)+1)</f>
        <v>x</v>
      </c>
      <c r="T451" s="55">
        <v>447</v>
      </c>
      <c r="U451" s="55" t="str">
        <f t="shared" si="38"/>
        <v/>
      </c>
      <c r="V451" s="55" t="str">
        <f t="shared" si="39"/>
        <v/>
      </c>
      <c r="W451" s="45">
        <f>IF(Conciliação!E454='Filtro (Conta)'!R451,1,0)</f>
        <v>0</v>
      </c>
      <c r="X451" s="45">
        <f>W451+Conciliação!A454</f>
        <v>447</v>
      </c>
      <c r="Y451" s="45">
        <v>447</v>
      </c>
      <c r="Z451" s="55" t="str">
        <f>IF(X451=Y451,"",Conciliação!C454)</f>
        <v/>
      </c>
      <c r="AA451" s="55">
        <f>IF(Z451="x","x",MAX($S$4:AA450)+1)</f>
        <v>455</v>
      </c>
      <c r="AB451" s="55">
        <v>447</v>
      </c>
      <c r="AC451" s="55" t="str">
        <f t="shared" si="40"/>
        <v/>
      </c>
      <c r="AD451" s="55" t="str">
        <f t="shared" si="41"/>
        <v/>
      </c>
    </row>
    <row r="452" spans="2:30" ht="15" customHeight="1" x14ac:dyDescent="0.2">
      <c r="B452" s="56" t="str">
        <f t="shared" si="36"/>
        <v/>
      </c>
      <c r="C452" s="57" t="str">
        <f>IFERROR(VLOOKUP(B452,Conciliação!C455:L1450,2,0),"")</f>
        <v/>
      </c>
      <c r="D452" s="52" t="str">
        <f t="shared" si="37"/>
        <v/>
      </c>
      <c r="E452" s="52" t="str">
        <f>IFERROR(VLOOKUP(B452,Conciliação!C455:L1450,4,0),"")</f>
        <v/>
      </c>
      <c r="F452" s="52" t="str">
        <f>IFERROR(VLOOKUP(B452,Conciliação!C455:L1450,5,0),"")</f>
        <v/>
      </c>
      <c r="G452" s="52" t="str">
        <f>IFERROR(VLOOKUP(B452,Conciliação!C455:L1450,6,0),"")</f>
        <v/>
      </c>
      <c r="H452" s="56" t="str">
        <f>IFERROR(VLOOKUP(B452,Conciliação!C455:L1450,7,0),"")</f>
        <v/>
      </c>
      <c r="I452" s="58" t="str">
        <f>IFERROR(VLOOKUP(B452,Conciliação!C455:L1450,8,0),"")</f>
        <v/>
      </c>
      <c r="J452" s="56" t="str">
        <f>IFERROR(VLOOKUP(B452,Conciliação!C455:L1450,9,0),"")</f>
        <v/>
      </c>
      <c r="K452" s="56" t="str">
        <f>IFERROR(VLOOKUP(B452,Conciliação!C455:L1450,10,0),"")</f>
        <v/>
      </c>
      <c r="R452" s="55" t="str">
        <f>IF(Conciliação!E455='Filtro (Conta)'!$C$2,$C$2,"x")</f>
        <v>x</v>
      </c>
      <c r="S452" s="55" t="str">
        <f>IF(R452="x","x",MAX($S$4:S451)+1)</f>
        <v>x</v>
      </c>
      <c r="T452" s="55">
        <v>448</v>
      </c>
      <c r="U452" s="55" t="str">
        <f t="shared" si="38"/>
        <v/>
      </c>
      <c r="V452" s="55" t="str">
        <f t="shared" si="39"/>
        <v/>
      </c>
      <c r="W452" s="45">
        <f>IF(Conciliação!E455='Filtro (Conta)'!R452,1,0)</f>
        <v>0</v>
      </c>
      <c r="X452" s="45">
        <f>W452+Conciliação!A455</f>
        <v>448</v>
      </c>
      <c r="Y452" s="45">
        <v>448</v>
      </c>
      <c r="Z452" s="55" t="str">
        <f>IF(X452=Y452,"",Conciliação!C455)</f>
        <v/>
      </c>
      <c r="AA452" s="55">
        <f>IF(Z452="x","x",MAX($S$4:AA451)+1)</f>
        <v>456</v>
      </c>
      <c r="AB452" s="55">
        <v>448</v>
      </c>
      <c r="AC452" s="55" t="str">
        <f t="shared" si="40"/>
        <v/>
      </c>
      <c r="AD452" s="55" t="str">
        <f t="shared" si="41"/>
        <v/>
      </c>
    </row>
    <row r="453" spans="2:30" ht="15" customHeight="1" x14ac:dyDescent="0.2">
      <c r="B453" s="56" t="str">
        <f t="shared" ref="B453:B516" si="42">(AD453)</f>
        <v/>
      </c>
      <c r="C453" s="57" t="str">
        <f>IFERROR(VLOOKUP(B453,Conciliação!C456:L1451,2,0),"")</f>
        <v/>
      </c>
      <c r="D453" s="52" t="str">
        <f t="shared" ref="D453:D516" si="43">(V453)</f>
        <v/>
      </c>
      <c r="E453" s="52" t="str">
        <f>IFERROR(VLOOKUP(B453,Conciliação!C456:L1451,4,0),"")</f>
        <v/>
      </c>
      <c r="F453" s="52" t="str">
        <f>IFERROR(VLOOKUP(B453,Conciliação!C456:L1451,5,0),"")</f>
        <v/>
      </c>
      <c r="G453" s="52" t="str">
        <f>IFERROR(VLOOKUP(B453,Conciliação!C456:L1451,6,0),"")</f>
        <v/>
      </c>
      <c r="H453" s="56" t="str">
        <f>IFERROR(VLOOKUP(B453,Conciliação!C456:L1451,7,0),"")</f>
        <v/>
      </c>
      <c r="I453" s="58" t="str">
        <f>IFERROR(VLOOKUP(B453,Conciliação!C456:L1451,8,0),"")</f>
        <v/>
      </c>
      <c r="J453" s="56" t="str">
        <f>IFERROR(VLOOKUP(B453,Conciliação!C456:L1451,9,0),"")</f>
        <v/>
      </c>
      <c r="K453" s="56" t="str">
        <f>IFERROR(VLOOKUP(B453,Conciliação!C456:L1451,10,0),"")</f>
        <v/>
      </c>
      <c r="R453" s="55" t="str">
        <f>IF(Conciliação!E456='Filtro (Conta)'!$C$2,$C$2,"x")</f>
        <v>x</v>
      </c>
      <c r="S453" s="55" t="str">
        <f>IF(R453="x","x",MAX($S$4:S452)+1)</f>
        <v>x</v>
      </c>
      <c r="T453" s="55">
        <v>449</v>
      </c>
      <c r="U453" s="55" t="str">
        <f t="shared" ref="U453:U516" si="44">IFERROR(MATCH(T453,$S$5:$S$1001,0),"")</f>
        <v/>
      </c>
      <c r="V453" s="55" t="str">
        <f t="shared" ref="V453:V516" si="45">IFERROR(INDEX(R$5:R$1048576,U453),"")</f>
        <v/>
      </c>
      <c r="W453" s="45">
        <f>IF(Conciliação!E456='Filtro (Conta)'!R453,1,0)</f>
        <v>0</v>
      </c>
      <c r="X453" s="45">
        <f>W453+Conciliação!A456</f>
        <v>449</v>
      </c>
      <c r="Y453" s="45">
        <v>449</v>
      </c>
      <c r="Z453" s="55" t="str">
        <f>IF(X453=Y453,"",Conciliação!C456)</f>
        <v/>
      </c>
      <c r="AA453" s="55">
        <f>IF(Z453="x","x",MAX($S$4:AA452)+1)</f>
        <v>457</v>
      </c>
      <c r="AB453" s="55">
        <v>449</v>
      </c>
      <c r="AC453" s="55" t="str">
        <f t="shared" ref="AC453:AC516" si="46">IFERROR(MATCH(AB453,$S$5:$S$1001,0),"")</f>
        <v/>
      </c>
      <c r="AD453" s="55" t="str">
        <f t="shared" ref="AD453:AD516" si="47">IFERROR(INDEX(Z$5:Z$1048576,AC453),"")</f>
        <v/>
      </c>
    </row>
    <row r="454" spans="2:30" ht="15" customHeight="1" x14ac:dyDescent="0.2">
      <c r="B454" s="56" t="str">
        <f t="shared" si="42"/>
        <v/>
      </c>
      <c r="C454" s="57" t="str">
        <f>IFERROR(VLOOKUP(B454,Conciliação!C457:L1452,2,0),"")</f>
        <v/>
      </c>
      <c r="D454" s="52" t="str">
        <f t="shared" si="43"/>
        <v/>
      </c>
      <c r="E454" s="52" t="str">
        <f>IFERROR(VLOOKUP(B454,Conciliação!C457:L1452,4,0),"")</f>
        <v/>
      </c>
      <c r="F454" s="52" t="str">
        <f>IFERROR(VLOOKUP(B454,Conciliação!C457:L1452,5,0),"")</f>
        <v/>
      </c>
      <c r="G454" s="52" t="str">
        <f>IFERROR(VLOOKUP(B454,Conciliação!C457:L1452,6,0),"")</f>
        <v/>
      </c>
      <c r="H454" s="56" t="str">
        <f>IFERROR(VLOOKUP(B454,Conciliação!C457:L1452,7,0),"")</f>
        <v/>
      </c>
      <c r="I454" s="58" t="str">
        <f>IFERROR(VLOOKUP(B454,Conciliação!C457:L1452,8,0),"")</f>
        <v/>
      </c>
      <c r="J454" s="56" t="str">
        <f>IFERROR(VLOOKUP(B454,Conciliação!C457:L1452,9,0),"")</f>
        <v/>
      </c>
      <c r="K454" s="56" t="str">
        <f>IFERROR(VLOOKUP(B454,Conciliação!C457:L1452,10,0),"")</f>
        <v/>
      </c>
      <c r="R454" s="55" t="str">
        <f>IF(Conciliação!E457='Filtro (Conta)'!$C$2,$C$2,"x")</f>
        <v>x</v>
      </c>
      <c r="S454" s="55" t="str">
        <f>IF(R454="x","x",MAX($S$4:S453)+1)</f>
        <v>x</v>
      </c>
      <c r="T454" s="55">
        <v>450</v>
      </c>
      <c r="U454" s="55" t="str">
        <f t="shared" si="44"/>
        <v/>
      </c>
      <c r="V454" s="55" t="str">
        <f t="shared" si="45"/>
        <v/>
      </c>
      <c r="W454" s="45">
        <f>IF(Conciliação!E457='Filtro (Conta)'!R454,1,0)</f>
        <v>0</v>
      </c>
      <c r="X454" s="45">
        <f>W454+Conciliação!A457</f>
        <v>450</v>
      </c>
      <c r="Y454" s="45">
        <v>450</v>
      </c>
      <c r="Z454" s="55" t="str">
        <f>IF(X454=Y454,"",Conciliação!C457)</f>
        <v/>
      </c>
      <c r="AA454" s="55">
        <f>IF(Z454="x","x",MAX($S$4:AA453)+1)</f>
        <v>458</v>
      </c>
      <c r="AB454" s="55">
        <v>450</v>
      </c>
      <c r="AC454" s="55" t="str">
        <f t="shared" si="46"/>
        <v/>
      </c>
      <c r="AD454" s="55" t="str">
        <f t="shared" si="47"/>
        <v/>
      </c>
    </row>
    <row r="455" spans="2:30" ht="15" customHeight="1" x14ac:dyDescent="0.2">
      <c r="B455" s="56" t="str">
        <f t="shared" si="42"/>
        <v/>
      </c>
      <c r="C455" s="57" t="str">
        <f>IFERROR(VLOOKUP(B455,Conciliação!C458:L1453,2,0),"")</f>
        <v/>
      </c>
      <c r="D455" s="52" t="str">
        <f t="shared" si="43"/>
        <v/>
      </c>
      <c r="E455" s="52" t="str">
        <f>IFERROR(VLOOKUP(B455,Conciliação!C458:L1453,4,0),"")</f>
        <v/>
      </c>
      <c r="F455" s="52" t="str">
        <f>IFERROR(VLOOKUP(B455,Conciliação!C458:L1453,5,0),"")</f>
        <v/>
      </c>
      <c r="G455" s="52" t="str">
        <f>IFERROR(VLOOKUP(B455,Conciliação!C458:L1453,6,0),"")</f>
        <v/>
      </c>
      <c r="H455" s="56" t="str">
        <f>IFERROR(VLOOKUP(B455,Conciliação!C458:L1453,7,0),"")</f>
        <v/>
      </c>
      <c r="I455" s="58" t="str">
        <f>IFERROR(VLOOKUP(B455,Conciliação!C458:L1453,8,0),"")</f>
        <v/>
      </c>
      <c r="J455" s="56" t="str">
        <f>IFERROR(VLOOKUP(B455,Conciliação!C458:L1453,9,0),"")</f>
        <v/>
      </c>
      <c r="K455" s="56" t="str">
        <f>IFERROR(VLOOKUP(B455,Conciliação!C458:L1453,10,0),"")</f>
        <v/>
      </c>
      <c r="R455" s="55" t="str">
        <f>IF(Conciliação!E458='Filtro (Conta)'!$C$2,$C$2,"x")</f>
        <v>x</v>
      </c>
      <c r="S455" s="55" t="str">
        <f>IF(R455="x","x",MAX($S$4:S454)+1)</f>
        <v>x</v>
      </c>
      <c r="T455" s="55">
        <v>451</v>
      </c>
      <c r="U455" s="55" t="str">
        <f t="shared" si="44"/>
        <v/>
      </c>
      <c r="V455" s="55" t="str">
        <f t="shared" si="45"/>
        <v/>
      </c>
      <c r="W455" s="45">
        <f>IF(Conciliação!E458='Filtro (Conta)'!R455,1,0)</f>
        <v>0</v>
      </c>
      <c r="X455" s="45">
        <f>W455+Conciliação!A458</f>
        <v>451</v>
      </c>
      <c r="Y455" s="45">
        <v>451</v>
      </c>
      <c r="Z455" s="55" t="str">
        <f>IF(X455=Y455,"",Conciliação!C458)</f>
        <v/>
      </c>
      <c r="AA455" s="55">
        <f>IF(Z455="x","x",MAX($S$4:AA454)+1)</f>
        <v>459</v>
      </c>
      <c r="AB455" s="55">
        <v>451</v>
      </c>
      <c r="AC455" s="55" t="str">
        <f t="shared" si="46"/>
        <v/>
      </c>
      <c r="AD455" s="55" t="str">
        <f t="shared" si="47"/>
        <v/>
      </c>
    </row>
    <row r="456" spans="2:30" ht="15" customHeight="1" x14ac:dyDescent="0.2">
      <c r="B456" s="56" t="str">
        <f t="shared" si="42"/>
        <v/>
      </c>
      <c r="C456" s="57" t="str">
        <f>IFERROR(VLOOKUP(B456,Conciliação!C459:L1454,2,0),"")</f>
        <v/>
      </c>
      <c r="D456" s="52" t="str">
        <f t="shared" si="43"/>
        <v/>
      </c>
      <c r="E456" s="52" t="str">
        <f>IFERROR(VLOOKUP(B456,Conciliação!C459:L1454,4,0),"")</f>
        <v/>
      </c>
      <c r="F456" s="52" t="str">
        <f>IFERROR(VLOOKUP(B456,Conciliação!C459:L1454,5,0),"")</f>
        <v/>
      </c>
      <c r="G456" s="52" t="str">
        <f>IFERROR(VLOOKUP(B456,Conciliação!C459:L1454,6,0),"")</f>
        <v/>
      </c>
      <c r="H456" s="56" t="str">
        <f>IFERROR(VLOOKUP(B456,Conciliação!C459:L1454,7,0),"")</f>
        <v/>
      </c>
      <c r="I456" s="58" t="str">
        <f>IFERROR(VLOOKUP(B456,Conciliação!C459:L1454,8,0),"")</f>
        <v/>
      </c>
      <c r="J456" s="56" t="str">
        <f>IFERROR(VLOOKUP(B456,Conciliação!C459:L1454,9,0),"")</f>
        <v/>
      </c>
      <c r="K456" s="56" t="str">
        <f>IFERROR(VLOOKUP(B456,Conciliação!C459:L1454,10,0),"")</f>
        <v/>
      </c>
      <c r="R456" s="55" t="str">
        <f>IF(Conciliação!E459='Filtro (Conta)'!$C$2,$C$2,"x")</f>
        <v>x</v>
      </c>
      <c r="S456" s="55" t="str">
        <f>IF(R456="x","x",MAX($S$4:S455)+1)</f>
        <v>x</v>
      </c>
      <c r="T456" s="55">
        <v>452</v>
      </c>
      <c r="U456" s="55" t="str">
        <f t="shared" si="44"/>
        <v/>
      </c>
      <c r="V456" s="55" t="str">
        <f t="shared" si="45"/>
        <v/>
      </c>
      <c r="W456" s="45">
        <f>IF(Conciliação!E459='Filtro (Conta)'!R456,1,0)</f>
        <v>0</v>
      </c>
      <c r="X456" s="45">
        <f>W456+Conciliação!A459</f>
        <v>452</v>
      </c>
      <c r="Y456" s="45">
        <v>452</v>
      </c>
      <c r="Z456" s="55" t="str">
        <f>IF(X456=Y456,"",Conciliação!C459)</f>
        <v/>
      </c>
      <c r="AA456" s="55">
        <f>IF(Z456="x","x",MAX($S$4:AA455)+1)</f>
        <v>460</v>
      </c>
      <c r="AB456" s="55">
        <v>452</v>
      </c>
      <c r="AC456" s="55" t="str">
        <f t="shared" si="46"/>
        <v/>
      </c>
      <c r="AD456" s="55" t="str">
        <f t="shared" si="47"/>
        <v/>
      </c>
    </row>
    <row r="457" spans="2:30" ht="15" customHeight="1" x14ac:dyDescent="0.2">
      <c r="B457" s="56" t="str">
        <f t="shared" si="42"/>
        <v/>
      </c>
      <c r="C457" s="57" t="str">
        <f>IFERROR(VLOOKUP(B457,Conciliação!C460:L1455,2,0),"")</f>
        <v/>
      </c>
      <c r="D457" s="52" t="str">
        <f t="shared" si="43"/>
        <v/>
      </c>
      <c r="E457" s="52" t="str">
        <f>IFERROR(VLOOKUP(B457,Conciliação!C460:L1455,4,0),"")</f>
        <v/>
      </c>
      <c r="F457" s="52" t="str">
        <f>IFERROR(VLOOKUP(B457,Conciliação!C460:L1455,5,0),"")</f>
        <v/>
      </c>
      <c r="G457" s="52" t="str">
        <f>IFERROR(VLOOKUP(B457,Conciliação!C460:L1455,6,0),"")</f>
        <v/>
      </c>
      <c r="H457" s="56" t="str">
        <f>IFERROR(VLOOKUP(B457,Conciliação!C460:L1455,7,0),"")</f>
        <v/>
      </c>
      <c r="I457" s="58" t="str">
        <f>IFERROR(VLOOKUP(B457,Conciliação!C460:L1455,8,0),"")</f>
        <v/>
      </c>
      <c r="J457" s="56" t="str">
        <f>IFERROR(VLOOKUP(B457,Conciliação!C460:L1455,9,0),"")</f>
        <v/>
      </c>
      <c r="K457" s="56" t="str">
        <f>IFERROR(VLOOKUP(B457,Conciliação!C460:L1455,10,0),"")</f>
        <v/>
      </c>
      <c r="R457" s="55" t="str">
        <f>IF(Conciliação!E460='Filtro (Conta)'!$C$2,$C$2,"x")</f>
        <v>x</v>
      </c>
      <c r="S457" s="55" t="str">
        <f>IF(R457="x","x",MAX($S$4:S456)+1)</f>
        <v>x</v>
      </c>
      <c r="T457" s="55">
        <v>453</v>
      </c>
      <c r="U457" s="55" t="str">
        <f t="shared" si="44"/>
        <v/>
      </c>
      <c r="V457" s="55" t="str">
        <f t="shared" si="45"/>
        <v/>
      </c>
      <c r="W457" s="45">
        <f>IF(Conciliação!E460='Filtro (Conta)'!R457,1,0)</f>
        <v>0</v>
      </c>
      <c r="X457" s="45">
        <f>W457+Conciliação!A460</f>
        <v>453</v>
      </c>
      <c r="Y457" s="45">
        <v>453</v>
      </c>
      <c r="Z457" s="55" t="str">
        <f>IF(X457=Y457,"",Conciliação!C460)</f>
        <v/>
      </c>
      <c r="AA457" s="55">
        <f>IF(Z457="x","x",MAX($S$4:AA456)+1)</f>
        <v>461</v>
      </c>
      <c r="AB457" s="55">
        <v>453</v>
      </c>
      <c r="AC457" s="55" t="str">
        <f t="shared" si="46"/>
        <v/>
      </c>
      <c r="AD457" s="55" t="str">
        <f t="shared" si="47"/>
        <v/>
      </c>
    </row>
    <row r="458" spans="2:30" ht="15" customHeight="1" x14ac:dyDescent="0.2">
      <c r="B458" s="56" t="str">
        <f t="shared" si="42"/>
        <v/>
      </c>
      <c r="C458" s="57" t="str">
        <f>IFERROR(VLOOKUP(B458,Conciliação!C461:L1456,2,0),"")</f>
        <v/>
      </c>
      <c r="D458" s="52" t="str">
        <f t="shared" si="43"/>
        <v/>
      </c>
      <c r="E458" s="52" t="str">
        <f>IFERROR(VLOOKUP(B458,Conciliação!C461:L1456,4,0),"")</f>
        <v/>
      </c>
      <c r="F458" s="52" t="str">
        <f>IFERROR(VLOOKUP(B458,Conciliação!C461:L1456,5,0),"")</f>
        <v/>
      </c>
      <c r="G458" s="52" t="str">
        <f>IFERROR(VLOOKUP(B458,Conciliação!C461:L1456,6,0),"")</f>
        <v/>
      </c>
      <c r="H458" s="56" t="str">
        <f>IFERROR(VLOOKUP(B458,Conciliação!C461:L1456,7,0),"")</f>
        <v/>
      </c>
      <c r="I458" s="58" t="str">
        <f>IFERROR(VLOOKUP(B458,Conciliação!C461:L1456,8,0),"")</f>
        <v/>
      </c>
      <c r="J458" s="56" t="str">
        <f>IFERROR(VLOOKUP(B458,Conciliação!C461:L1456,9,0),"")</f>
        <v/>
      </c>
      <c r="K458" s="56" t="str">
        <f>IFERROR(VLOOKUP(B458,Conciliação!C461:L1456,10,0),"")</f>
        <v/>
      </c>
      <c r="R458" s="55" t="str">
        <f>IF(Conciliação!E461='Filtro (Conta)'!$C$2,$C$2,"x")</f>
        <v>x</v>
      </c>
      <c r="S458" s="55" t="str">
        <f>IF(R458="x","x",MAX($S$4:S457)+1)</f>
        <v>x</v>
      </c>
      <c r="T458" s="55">
        <v>454</v>
      </c>
      <c r="U458" s="55" t="str">
        <f t="shared" si="44"/>
        <v/>
      </c>
      <c r="V458" s="55" t="str">
        <f t="shared" si="45"/>
        <v/>
      </c>
      <c r="W458" s="45">
        <f>IF(Conciliação!E461='Filtro (Conta)'!R458,1,0)</f>
        <v>0</v>
      </c>
      <c r="X458" s="45">
        <f>W458+Conciliação!A461</f>
        <v>454</v>
      </c>
      <c r="Y458" s="45">
        <v>454</v>
      </c>
      <c r="Z458" s="55" t="str">
        <f>IF(X458=Y458,"",Conciliação!C461)</f>
        <v/>
      </c>
      <c r="AA458" s="55">
        <f>IF(Z458="x","x",MAX($S$4:AA457)+1)</f>
        <v>462</v>
      </c>
      <c r="AB458" s="55">
        <v>454</v>
      </c>
      <c r="AC458" s="55" t="str">
        <f t="shared" si="46"/>
        <v/>
      </c>
      <c r="AD458" s="55" t="str">
        <f t="shared" si="47"/>
        <v/>
      </c>
    </row>
    <row r="459" spans="2:30" ht="15" customHeight="1" x14ac:dyDescent="0.2">
      <c r="B459" s="56" t="str">
        <f t="shared" si="42"/>
        <v/>
      </c>
      <c r="C459" s="57" t="str">
        <f>IFERROR(VLOOKUP(B459,Conciliação!C462:L1457,2,0),"")</f>
        <v/>
      </c>
      <c r="D459" s="52" t="str">
        <f t="shared" si="43"/>
        <v/>
      </c>
      <c r="E459" s="52" t="str">
        <f>IFERROR(VLOOKUP(B459,Conciliação!C462:L1457,4,0),"")</f>
        <v/>
      </c>
      <c r="F459" s="52" t="str">
        <f>IFERROR(VLOOKUP(B459,Conciliação!C462:L1457,5,0),"")</f>
        <v/>
      </c>
      <c r="G459" s="52" t="str">
        <f>IFERROR(VLOOKUP(B459,Conciliação!C462:L1457,6,0),"")</f>
        <v/>
      </c>
      <c r="H459" s="56" t="str">
        <f>IFERROR(VLOOKUP(B459,Conciliação!C462:L1457,7,0),"")</f>
        <v/>
      </c>
      <c r="I459" s="58" t="str">
        <f>IFERROR(VLOOKUP(B459,Conciliação!C462:L1457,8,0),"")</f>
        <v/>
      </c>
      <c r="J459" s="56" t="str">
        <f>IFERROR(VLOOKUP(B459,Conciliação!C462:L1457,9,0),"")</f>
        <v/>
      </c>
      <c r="K459" s="56" t="str">
        <f>IFERROR(VLOOKUP(B459,Conciliação!C462:L1457,10,0),"")</f>
        <v/>
      </c>
      <c r="R459" s="55" t="str">
        <f>IF(Conciliação!E462='Filtro (Conta)'!$C$2,$C$2,"x")</f>
        <v>x</v>
      </c>
      <c r="S459" s="55" t="str">
        <f>IF(R459="x","x",MAX($S$4:S458)+1)</f>
        <v>x</v>
      </c>
      <c r="T459" s="55">
        <v>455</v>
      </c>
      <c r="U459" s="55" t="str">
        <f t="shared" si="44"/>
        <v/>
      </c>
      <c r="V459" s="55" t="str">
        <f t="shared" si="45"/>
        <v/>
      </c>
      <c r="W459" s="45">
        <f>IF(Conciliação!E462='Filtro (Conta)'!R459,1,0)</f>
        <v>0</v>
      </c>
      <c r="X459" s="45">
        <f>W459+Conciliação!A462</f>
        <v>455</v>
      </c>
      <c r="Y459" s="45">
        <v>455</v>
      </c>
      <c r="Z459" s="55" t="str">
        <f>IF(X459=Y459,"",Conciliação!C462)</f>
        <v/>
      </c>
      <c r="AA459" s="55">
        <f>IF(Z459="x","x",MAX($S$4:AA458)+1)</f>
        <v>463</v>
      </c>
      <c r="AB459" s="55">
        <v>455</v>
      </c>
      <c r="AC459" s="55" t="str">
        <f t="shared" si="46"/>
        <v/>
      </c>
      <c r="AD459" s="55" t="str">
        <f t="shared" si="47"/>
        <v/>
      </c>
    </row>
    <row r="460" spans="2:30" ht="15" customHeight="1" x14ac:dyDescent="0.2">
      <c r="B460" s="56" t="str">
        <f t="shared" si="42"/>
        <v/>
      </c>
      <c r="C460" s="57" t="str">
        <f>IFERROR(VLOOKUP(B460,Conciliação!C463:L1458,2,0),"")</f>
        <v/>
      </c>
      <c r="D460" s="52" t="str">
        <f t="shared" si="43"/>
        <v/>
      </c>
      <c r="E460" s="52" t="str">
        <f>IFERROR(VLOOKUP(B460,Conciliação!C463:L1458,4,0),"")</f>
        <v/>
      </c>
      <c r="F460" s="52" t="str">
        <f>IFERROR(VLOOKUP(B460,Conciliação!C463:L1458,5,0),"")</f>
        <v/>
      </c>
      <c r="G460" s="52" t="str">
        <f>IFERROR(VLOOKUP(B460,Conciliação!C463:L1458,6,0),"")</f>
        <v/>
      </c>
      <c r="H460" s="56" t="str">
        <f>IFERROR(VLOOKUP(B460,Conciliação!C463:L1458,7,0),"")</f>
        <v/>
      </c>
      <c r="I460" s="58" t="str">
        <f>IFERROR(VLOOKUP(B460,Conciliação!C463:L1458,8,0),"")</f>
        <v/>
      </c>
      <c r="J460" s="56" t="str">
        <f>IFERROR(VLOOKUP(B460,Conciliação!C463:L1458,9,0),"")</f>
        <v/>
      </c>
      <c r="K460" s="56" t="str">
        <f>IFERROR(VLOOKUP(B460,Conciliação!C463:L1458,10,0),"")</f>
        <v/>
      </c>
      <c r="R460" s="55" t="str">
        <f>IF(Conciliação!E463='Filtro (Conta)'!$C$2,$C$2,"x")</f>
        <v>x</v>
      </c>
      <c r="S460" s="55" t="str">
        <f>IF(R460="x","x",MAX($S$4:S459)+1)</f>
        <v>x</v>
      </c>
      <c r="T460" s="55">
        <v>456</v>
      </c>
      <c r="U460" s="55" t="str">
        <f t="shared" si="44"/>
        <v/>
      </c>
      <c r="V460" s="55" t="str">
        <f t="shared" si="45"/>
        <v/>
      </c>
      <c r="W460" s="45">
        <f>IF(Conciliação!E463='Filtro (Conta)'!R460,1,0)</f>
        <v>0</v>
      </c>
      <c r="X460" s="45">
        <f>W460+Conciliação!A463</f>
        <v>456</v>
      </c>
      <c r="Y460" s="45">
        <v>456</v>
      </c>
      <c r="Z460" s="55" t="str">
        <f>IF(X460=Y460,"",Conciliação!C463)</f>
        <v/>
      </c>
      <c r="AA460" s="55">
        <f>IF(Z460="x","x",MAX($S$4:AA459)+1)</f>
        <v>464</v>
      </c>
      <c r="AB460" s="55">
        <v>456</v>
      </c>
      <c r="AC460" s="55" t="str">
        <f t="shared" si="46"/>
        <v/>
      </c>
      <c r="AD460" s="55" t="str">
        <f t="shared" si="47"/>
        <v/>
      </c>
    </row>
    <row r="461" spans="2:30" ht="15" customHeight="1" x14ac:dyDescent="0.2">
      <c r="B461" s="56" t="str">
        <f t="shared" si="42"/>
        <v/>
      </c>
      <c r="C461" s="57" t="str">
        <f>IFERROR(VLOOKUP(B461,Conciliação!C464:L1459,2,0),"")</f>
        <v/>
      </c>
      <c r="D461" s="52" t="str">
        <f t="shared" si="43"/>
        <v/>
      </c>
      <c r="E461" s="52" t="str">
        <f>IFERROR(VLOOKUP(B461,Conciliação!C464:L1459,4,0),"")</f>
        <v/>
      </c>
      <c r="F461" s="52" t="str">
        <f>IFERROR(VLOOKUP(B461,Conciliação!C464:L1459,5,0),"")</f>
        <v/>
      </c>
      <c r="G461" s="52" t="str">
        <f>IFERROR(VLOOKUP(B461,Conciliação!C464:L1459,6,0),"")</f>
        <v/>
      </c>
      <c r="H461" s="56" t="str">
        <f>IFERROR(VLOOKUP(B461,Conciliação!C464:L1459,7,0),"")</f>
        <v/>
      </c>
      <c r="I461" s="58" t="str">
        <f>IFERROR(VLOOKUP(B461,Conciliação!C464:L1459,8,0),"")</f>
        <v/>
      </c>
      <c r="J461" s="56" t="str">
        <f>IFERROR(VLOOKUP(B461,Conciliação!C464:L1459,9,0),"")</f>
        <v/>
      </c>
      <c r="K461" s="56" t="str">
        <f>IFERROR(VLOOKUP(B461,Conciliação!C464:L1459,10,0),"")</f>
        <v/>
      </c>
      <c r="R461" s="55" t="str">
        <f>IF(Conciliação!E464='Filtro (Conta)'!$C$2,$C$2,"x")</f>
        <v>x</v>
      </c>
      <c r="S461" s="55" t="str">
        <f>IF(R461="x","x",MAX($S$4:S460)+1)</f>
        <v>x</v>
      </c>
      <c r="T461" s="55">
        <v>457</v>
      </c>
      <c r="U461" s="55" t="str">
        <f t="shared" si="44"/>
        <v/>
      </c>
      <c r="V461" s="55" t="str">
        <f t="shared" si="45"/>
        <v/>
      </c>
      <c r="W461" s="45">
        <f>IF(Conciliação!E464='Filtro (Conta)'!R461,1,0)</f>
        <v>0</v>
      </c>
      <c r="X461" s="45">
        <f>W461+Conciliação!A464</f>
        <v>457</v>
      </c>
      <c r="Y461" s="45">
        <v>457</v>
      </c>
      <c r="Z461" s="55" t="str">
        <f>IF(X461=Y461,"",Conciliação!C464)</f>
        <v/>
      </c>
      <c r="AA461" s="55">
        <f>IF(Z461="x","x",MAX($S$4:AA460)+1)</f>
        <v>465</v>
      </c>
      <c r="AB461" s="55">
        <v>457</v>
      </c>
      <c r="AC461" s="55" t="str">
        <f t="shared" si="46"/>
        <v/>
      </c>
      <c r="AD461" s="55" t="str">
        <f t="shared" si="47"/>
        <v/>
      </c>
    </row>
    <row r="462" spans="2:30" ht="15" customHeight="1" x14ac:dyDescent="0.2">
      <c r="B462" s="56" t="str">
        <f t="shared" si="42"/>
        <v/>
      </c>
      <c r="C462" s="57" t="str">
        <f>IFERROR(VLOOKUP(B462,Conciliação!C465:L1460,2,0),"")</f>
        <v/>
      </c>
      <c r="D462" s="52" t="str">
        <f t="shared" si="43"/>
        <v/>
      </c>
      <c r="E462" s="52" t="str">
        <f>IFERROR(VLOOKUP(B462,Conciliação!C465:L1460,4,0),"")</f>
        <v/>
      </c>
      <c r="F462" s="52" t="str">
        <f>IFERROR(VLOOKUP(B462,Conciliação!C465:L1460,5,0),"")</f>
        <v/>
      </c>
      <c r="G462" s="52" t="str">
        <f>IFERROR(VLOOKUP(B462,Conciliação!C465:L1460,6,0),"")</f>
        <v/>
      </c>
      <c r="H462" s="56" t="str">
        <f>IFERROR(VLOOKUP(B462,Conciliação!C465:L1460,7,0),"")</f>
        <v/>
      </c>
      <c r="I462" s="58" t="str">
        <f>IFERROR(VLOOKUP(B462,Conciliação!C465:L1460,8,0),"")</f>
        <v/>
      </c>
      <c r="J462" s="56" t="str">
        <f>IFERROR(VLOOKUP(B462,Conciliação!C465:L1460,9,0),"")</f>
        <v/>
      </c>
      <c r="K462" s="56" t="str">
        <f>IFERROR(VLOOKUP(B462,Conciliação!C465:L1460,10,0),"")</f>
        <v/>
      </c>
      <c r="R462" s="55" t="str">
        <f>IF(Conciliação!E465='Filtro (Conta)'!$C$2,$C$2,"x")</f>
        <v>x</v>
      </c>
      <c r="S462" s="55" t="str">
        <f>IF(R462="x","x",MAX($S$4:S461)+1)</f>
        <v>x</v>
      </c>
      <c r="T462" s="55">
        <v>458</v>
      </c>
      <c r="U462" s="55" t="str">
        <f t="shared" si="44"/>
        <v/>
      </c>
      <c r="V462" s="55" t="str">
        <f t="shared" si="45"/>
        <v/>
      </c>
      <c r="W462" s="45">
        <f>IF(Conciliação!E465='Filtro (Conta)'!R462,1,0)</f>
        <v>0</v>
      </c>
      <c r="X462" s="45">
        <f>W462+Conciliação!A465</f>
        <v>458</v>
      </c>
      <c r="Y462" s="45">
        <v>458</v>
      </c>
      <c r="Z462" s="55" t="str">
        <f>IF(X462=Y462,"",Conciliação!C465)</f>
        <v/>
      </c>
      <c r="AA462" s="55">
        <f>IF(Z462="x","x",MAX($S$4:AA461)+1)</f>
        <v>466</v>
      </c>
      <c r="AB462" s="55">
        <v>458</v>
      </c>
      <c r="AC462" s="55" t="str">
        <f t="shared" si="46"/>
        <v/>
      </c>
      <c r="AD462" s="55" t="str">
        <f t="shared" si="47"/>
        <v/>
      </c>
    </row>
    <row r="463" spans="2:30" ht="15" customHeight="1" x14ac:dyDescent="0.2">
      <c r="B463" s="56" t="str">
        <f t="shared" si="42"/>
        <v/>
      </c>
      <c r="C463" s="57" t="str">
        <f>IFERROR(VLOOKUP(B463,Conciliação!C466:L1461,2,0),"")</f>
        <v/>
      </c>
      <c r="D463" s="52" t="str">
        <f t="shared" si="43"/>
        <v/>
      </c>
      <c r="E463" s="52" t="str">
        <f>IFERROR(VLOOKUP(B463,Conciliação!C466:L1461,4,0),"")</f>
        <v/>
      </c>
      <c r="F463" s="52" t="str">
        <f>IFERROR(VLOOKUP(B463,Conciliação!C466:L1461,5,0),"")</f>
        <v/>
      </c>
      <c r="G463" s="52" t="str">
        <f>IFERROR(VLOOKUP(B463,Conciliação!C466:L1461,6,0),"")</f>
        <v/>
      </c>
      <c r="H463" s="56" t="str">
        <f>IFERROR(VLOOKUP(B463,Conciliação!C466:L1461,7,0),"")</f>
        <v/>
      </c>
      <c r="I463" s="58" t="str">
        <f>IFERROR(VLOOKUP(B463,Conciliação!C466:L1461,8,0),"")</f>
        <v/>
      </c>
      <c r="J463" s="56" t="str">
        <f>IFERROR(VLOOKUP(B463,Conciliação!C466:L1461,9,0),"")</f>
        <v/>
      </c>
      <c r="K463" s="56" t="str">
        <f>IFERROR(VLOOKUP(B463,Conciliação!C466:L1461,10,0),"")</f>
        <v/>
      </c>
      <c r="R463" s="55" t="str">
        <f>IF(Conciliação!E466='Filtro (Conta)'!$C$2,$C$2,"x")</f>
        <v>x</v>
      </c>
      <c r="S463" s="55" t="str">
        <f>IF(R463="x","x",MAX($S$4:S462)+1)</f>
        <v>x</v>
      </c>
      <c r="T463" s="55">
        <v>459</v>
      </c>
      <c r="U463" s="55" t="str">
        <f t="shared" si="44"/>
        <v/>
      </c>
      <c r="V463" s="55" t="str">
        <f t="shared" si="45"/>
        <v/>
      </c>
      <c r="W463" s="45">
        <f>IF(Conciliação!E466='Filtro (Conta)'!R463,1,0)</f>
        <v>0</v>
      </c>
      <c r="X463" s="45">
        <f>W463+Conciliação!A466</f>
        <v>459</v>
      </c>
      <c r="Y463" s="45">
        <v>459</v>
      </c>
      <c r="Z463" s="55" t="str">
        <f>IF(X463=Y463,"",Conciliação!C466)</f>
        <v/>
      </c>
      <c r="AA463" s="55">
        <f>IF(Z463="x","x",MAX($S$4:AA462)+1)</f>
        <v>467</v>
      </c>
      <c r="AB463" s="55">
        <v>459</v>
      </c>
      <c r="AC463" s="55" t="str">
        <f t="shared" si="46"/>
        <v/>
      </c>
      <c r="AD463" s="55" t="str">
        <f t="shared" si="47"/>
        <v/>
      </c>
    </row>
    <row r="464" spans="2:30" ht="15" customHeight="1" x14ac:dyDescent="0.2">
      <c r="B464" s="56" t="str">
        <f t="shared" si="42"/>
        <v/>
      </c>
      <c r="C464" s="57" t="str">
        <f>IFERROR(VLOOKUP(B464,Conciliação!C467:L1462,2,0),"")</f>
        <v/>
      </c>
      <c r="D464" s="52" t="str">
        <f t="shared" si="43"/>
        <v/>
      </c>
      <c r="E464" s="52" t="str">
        <f>IFERROR(VLOOKUP(B464,Conciliação!C467:L1462,4,0),"")</f>
        <v/>
      </c>
      <c r="F464" s="52" t="str">
        <f>IFERROR(VLOOKUP(B464,Conciliação!C467:L1462,5,0),"")</f>
        <v/>
      </c>
      <c r="G464" s="52" t="str">
        <f>IFERROR(VLOOKUP(B464,Conciliação!C467:L1462,6,0),"")</f>
        <v/>
      </c>
      <c r="H464" s="56" t="str">
        <f>IFERROR(VLOOKUP(B464,Conciliação!C467:L1462,7,0),"")</f>
        <v/>
      </c>
      <c r="I464" s="58" t="str">
        <f>IFERROR(VLOOKUP(B464,Conciliação!C467:L1462,8,0),"")</f>
        <v/>
      </c>
      <c r="J464" s="56" t="str">
        <f>IFERROR(VLOOKUP(B464,Conciliação!C467:L1462,9,0),"")</f>
        <v/>
      </c>
      <c r="K464" s="56" t="str">
        <f>IFERROR(VLOOKUP(B464,Conciliação!C467:L1462,10,0),"")</f>
        <v/>
      </c>
      <c r="R464" s="55" t="str">
        <f>IF(Conciliação!E467='Filtro (Conta)'!$C$2,$C$2,"x")</f>
        <v>x</v>
      </c>
      <c r="S464" s="55" t="str">
        <f>IF(R464="x","x",MAX($S$4:S463)+1)</f>
        <v>x</v>
      </c>
      <c r="T464" s="55">
        <v>460</v>
      </c>
      <c r="U464" s="55" t="str">
        <f t="shared" si="44"/>
        <v/>
      </c>
      <c r="V464" s="55" t="str">
        <f t="shared" si="45"/>
        <v/>
      </c>
      <c r="W464" s="45">
        <f>IF(Conciliação!E467='Filtro (Conta)'!R464,1,0)</f>
        <v>0</v>
      </c>
      <c r="X464" s="45">
        <f>W464+Conciliação!A467</f>
        <v>460</v>
      </c>
      <c r="Y464" s="45">
        <v>460</v>
      </c>
      <c r="Z464" s="55" t="str">
        <f>IF(X464=Y464,"",Conciliação!C467)</f>
        <v/>
      </c>
      <c r="AA464" s="55">
        <f>IF(Z464="x","x",MAX($S$4:AA463)+1)</f>
        <v>468</v>
      </c>
      <c r="AB464" s="55">
        <v>460</v>
      </c>
      <c r="AC464" s="55" t="str">
        <f t="shared" si="46"/>
        <v/>
      </c>
      <c r="AD464" s="55" t="str">
        <f t="shared" si="47"/>
        <v/>
      </c>
    </row>
    <row r="465" spans="2:30" ht="15" customHeight="1" x14ac:dyDescent="0.2">
      <c r="B465" s="56" t="str">
        <f t="shared" si="42"/>
        <v/>
      </c>
      <c r="C465" s="57" t="str">
        <f>IFERROR(VLOOKUP(B465,Conciliação!C468:L1463,2,0),"")</f>
        <v/>
      </c>
      <c r="D465" s="52" t="str">
        <f t="shared" si="43"/>
        <v/>
      </c>
      <c r="E465" s="52" t="str">
        <f>IFERROR(VLOOKUP(B465,Conciliação!C468:L1463,4,0),"")</f>
        <v/>
      </c>
      <c r="F465" s="52" t="str">
        <f>IFERROR(VLOOKUP(B465,Conciliação!C468:L1463,5,0),"")</f>
        <v/>
      </c>
      <c r="G465" s="52" t="str">
        <f>IFERROR(VLOOKUP(B465,Conciliação!C468:L1463,6,0),"")</f>
        <v/>
      </c>
      <c r="H465" s="56" t="str">
        <f>IFERROR(VLOOKUP(B465,Conciliação!C468:L1463,7,0),"")</f>
        <v/>
      </c>
      <c r="I465" s="58" t="str">
        <f>IFERROR(VLOOKUP(B465,Conciliação!C468:L1463,8,0),"")</f>
        <v/>
      </c>
      <c r="J465" s="56" t="str">
        <f>IFERROR(VLOOKUP(B465,Conciliação!C468:L1463,9,0),"")</f>
        <v/>
      </c>
      <c r="K465" s="56" t="str">
        <f>IFERROR(VLOOKUP(B465,Conciliação!C468:L1463,10,0),"")</f>
        <v/>
      </c>
      <c r="R465" s="55" t="str">
        <f>IF(Conciliação!E468='Filtro (Conta)'!$C$2,$C$2,"x")</f>
        <v>x</v>
      </c>
      <c r="S465" s="55" t="str">
        <f>IF(R465="x","x",MAX($S$4:S464)+1)</f>
        <v>x</v>
      </c>
      <c r="T465" s="55">
        <v>461</v>
      </c>
      <c r="U465" s="55" t="str">
        <f t="shared" si="44"/>
        <v/>
      </c>
      <c r="V465" s="55" t="str">
        <f t="shared" si="45"/>
        <v/>
      </c>
      <c r="W465" s="45">
        <f>IF(Conciliação!E468='Filtro (Conta)'!R465,1,0)</f>
        <v>0</v>
      </c>
      <c r="X465" s="45">
        <f>W465+Conciliação!A468</f>
        <v>461</v>
      </c>
      <c r="Y465" s="45">
        <v>461</v>
      </c>
      <c r="Z465" s="55" t="str">
        <f>IF(X465=Y465,"",Conciliação!C468)</f>
        <v/>
      </c>
      <c r="AA465" s="55">
        <f>IF(Z465="x","x",MAX($S$4:AA464)+1)</f>
        <v>469</v>
      </c>
      <c r="AB465" s="55">
        <v>461</v>
      </c>
      <c r="AC465" s="55" t="str">
        <f t="shared" si="46"/>
        <v/>
      </c>
      <c r="AD465" s="55" t="str">
        <f t="shared" si="47"/>
        <v/>
      </c>
    </row>
    <row r="466" spans="2:30" ht="15" customHeight="1" x14ac:dyDescent="0.2">
      <c r="B466" s="56" t="str">
        <f t="shared" si="42"/>
        <v/>
      </c>
      <c r="C466" s="57" t="str">
        <f>IFERROR(VLOOKUP(B466,Conciliação!C469:L1464,2,0),"")</f>
        <v/>
      </c>
      <c r="D466" s="52" t="str">
        <f t="shared" si="43"/>
        <v/>
      </c>
      <c r="E466" s="52" t="str">
        <f>IFERROR(VLOOKUP(B466,Conciliação!C469:L1464,4,0),"")</f>
        <v/>
      </c>
      <c r="F466" s="52" t="str">
        <f>IFERROR(VLOOKUP(B466,Conciliação!C469:L1464,5,0),"")</f>
        <v/>
      </c>
      <c r="G466" s="52" t="str">
        <f>IFERROR(VLOOKUP(B466,Conciliação!C469:L1464,6,0),"")</f>
        <v/>
      </c>
      <c r="H466" s="56" t="str">
        <f>IFERROR(VLOOKUP(B466,Conciliação!C469:L1464,7,0),"")</f>
        <v/>
      </c>
      <c r="I466" s="58" t="str">
        <f>IFERROR(VLOOKUP(B466,Conciliação!C469:L1464,8,0),"")</f>
        <v/>
      </c>
      <c r="J466" s="56" t="str">
        <f>IFERROR(VLOOKUP(B466,Conciliação!C469:L1464,9,0),"")</f>
        <v/>
      </c>
      <c r="K466" s="56" t="str">
        <f>IFERROR(VLOOKUP(B466,Conciliação!C469:L1464,10,0),"")</f>
        <v/>
      </c>
      <c r="R466" s="55" t="str">
        <f>IF(Conciliação!E469='Filtro (Conta)'!$C$2,$C$2,"x")</f>
        <v>x</v>
      </c>
      <c r="S466" s="55" t="str">
        <f>IF(R466="x","x",MAX($S$4:S465)+1)</f>
        <v>x</v>
      </c>
      <c r="T466" s="55">
        <v>462</v>
      </c>
      <c r="U466" s="55" t="str">
        <f t="shared" si="44"/>
        <v/>
      </c>
      <c r="V466" s="55" t="str">
        <f t="shared" si="45"/>
        <v/>
      </c>
      <c r="W466" s="45">
        <f>IF(Conciliação!E469='Filtro (Conta)'!R466,1,0)</f>
        <v>0</v>
      </c>
      <c r="X466" s="45">
        <f>W466+Conciliação!A469</f>
        <v>462</v>
      </c>
      <c r="Y466" s="45">
        <v>462</v>
      </c>
      <c r="Z466" s="55" t="str">
        <f>IF(X466=Y466,"",Conciliação!C469)</f>
        <v/>
      </c>
      <c r="AA466" s="55">
        <f>IF(Z466="x","x",MAX($S$4:AA465)+1)</f>
        <v>470</v>
      </c>
      <c r="AB466" s="55">
        <v>462</v>
      </c>
      <c r="AC466" s="55" t="str">
        <f t="shared" si="46"/>
        <v/>
      </c>
      <c r="AD466" s="55" t="str">
        <f t="shared" si="47"/>
        <v/>
      </c>
    </row>
    <row r="467" spans="2:30" ht="15" customHeight="1" x14ac:dyDescent="0.2">
      <c r="B467" s="56" t="str">
        <f t="shared" si="42"/>
        <v/>
      </c>
      <c r="C467" s="57" t="str">
        <f>IFERROR(VLOOKUP(B467,Conciliação!C470:L1465,2,0),"")</f>
        <v/>
      </c>
      <c r="D467" s="52" t="str">
        <f t="shared" si="43"/>
        <v/>
      </c>
      <c r="E467" s="52" t="str">
        <f>IFERROR(VLOOKUP(B467,Conciliação!C470:L1465,4,0),"")</f>
        <v/>
      </c>
      <c r="F467" s="52" t="str">
        <f>IFERROR(VLOOKUP(B467,Conciliação!C470:L1465,5,0),"")</f>
        <v/>
      </c>
      <c r="G467" s="52" t="str">
        <f>IFERROR(VLOOKUP(B467,Conciliação!C470:L1465,6,0),"")</f>
        <v/>
      </c>
      <c r="H467" s="56" t="str">
        <f>IFERROR(VLOOKUP(B467,Conciliação!C470:L1465,7,0),"")</f>
        <v/>
      </c>
      <c r="I467" s="58" t="str">
        <f>IFERROR(VLOOKUP(B467,Conciliação!C470:L1465,8,0),"")</f>
        <v/>
      </c>
      <c r="J467" s="56" t="str">
        <f>IFERROR(VLOOKUP(B467,Conciliação!C470:L1465,9,0),"")</f>
        <v/>
      </c>
      <c r="K467" s="56" t="str">
        <f>IFERROR(VLOOKUP(B467,Conciliação!C470:L1465,10,0),"")</f>
        <v/>
      </c>
      <c r="R467" s="55" t="str">
        <f>IF(Conciliação!E470='Filtro (Conta)'!$C$2,$C$2,"x")</f>
        <v>x</v>
      </c>
      <c r="S467" s="55" t="str">
        <f>IF(R467="x","x",MAX($S$4:S466)+1)</f>
        <v>x</v>
      </c>
      <c r="T467" s="55">
        <v>463</v>
      </c>
      <c r="U467" s="55" t="str">
        <f t="shared" si="44"/>
        <v/>
      </c>
      <c r="V467" s="55" t="str">
        <f t="shared" si="45"/>
        <v/>
      </c>
      <c r="W467" s="45">
        <f>IF(Conciliação!E470='Filtro (Conta)'!R467,1,0)</f>
        <v>0</v>
      </c>
      <c r="X467" s="45">
        <f>W467+Conciliação!A470</f>
        <v>463</v>
      </c>
      <c r="Y467" s="45">
        <v>463</v>
      </c>
      <c r="Z467" s="55" t="str">
        <f>IF(X467=Y467,"",Conciliação!C470)</f>
        <v/>
      </c>
      <c r="AA467" s="55">
        <f>IF(Z467="x","x",MAX($S$4:AA466)+1)</f>
        <v>471</v>
      </c>
      <c r="AB467" s="55">
        <v>463</v>
      </c>
      <c r="AC467" s="55" t="str">
        <f t="shared" si="46"/>
        <v/>
      </c>
      <c r="AD467" s="55" t="str">
        <f t="shared" si="47"/>
        <v/>
      </c>
    </row>
    <row r="468" spans="2:30" ht="15" customHeight="1" x14ac:dyDescent="0.2">
      <c r="B468" s="56" t="str">
        <f t="shared" si="42"/>
        <v/>
      </c>
      <c r="C468" s="57" t="str">
        <f>IFERROR(VLOOKUP(B468,Conciliação!C471:L1466,2,0),"")</f>
        <v/>
      </c>
      <c r="D468" s="52" t="str">
        <f t="shared" si="43"/>
        <v/>
      </c>
      <c r="E468" s="52" t="str">
        <f>IFERROR(VLOOKUP(B468,Conciliação!C471:L1466,4,0),"")</f>
        <v/>
      </c>
      <c r="F468" s="52" t="str">
        <f>IFERROR(VLOOKUP(B468,Conciliação!C471:L1466,5,0),"")</f>
        <v/>
      </c>
      <c r="G468" s="52" t="str">
        <f>IFERROR(VLOOKUP(B468,Conciliação!C471:L1466,6,0),"")</f>
        <v/>
      </c>
      <c r="H468" s="56" t="str">
        <f>IFERROR(VLOOKUP(B468,Conciliação!C471:L1466,7,0),"")</f>
        <v/>
      </c>
      <c r="I468" s="58" t="str">
        <f>IFERROR(VLOOKUP(B468,Conciliação!C471:L1466,8,0),"")</f>
        <v/>
      </c>
      <c r="J468" s="56" t="str">
        <f>IFERROR(VLOOKUP(B468,Conciliação!C471:L1466,9,0),"")</f>
        <v/>
      </c>
      <c r="K468" s="56" t="str">
        <f>IFERROR(VLOOKUP(B468,Conciliação!C471:L1466,10,0),"")</f>
        <v/>
      </c>
      <c r="R468" s="55" t="str">
        <f>IF(Conciliação!E471='Filtro (Conta)'!$C$2,$C$2,"x")</f>
        <v>x</v>
      </c>
      <c r="S468" s="55" t="str">
        <f>IF(R468="x","x",MAX($S$4:S467)+1)</f>
        <v>x</v>
      </c>
      <c r="T468" s="55">
        <v>464</v>
      </c>
      <c r="U468" s="55" t="str">
        <f t="shared" si="44"/>
        <v/>
      </c>
      <c r="V468" s="55" t="str">
        <f t="shared" si="45"/>
        <v/>
      </c>
      <c r="W468" s="45">
        <f>IF(Conciliação!E471='Filtro (Conta)'!R468,1,0)</f>
        <v>0</v>
      </c>
      <c r="X468" s="45">
        <f>W468+Conciliação!A471</f>
        <v>464</v>
      </c>
      <c r="Y468" s="45">
        <v>464</v>
      </c>
      <c r="Z468" s="55" t="str">
        <f>IF(X468=Y468,"",Conciliação!C471)</f>
        <v/>
      </c>
      <c r="AA468" s="55">
        <f>IF(Z468="x","x",MAX($S$4:AA467)+1)</f>
        <v>472</v>
      </c>
      <c r="AB468" s="55">
        <v>464</v>
      </c>
      <c r="AC468" s="55" t="str">
        <f t="shared" si="46"/>
        <v/>
      </c>
      <c r="AD468" s="55" t="str">
        <f t="shared" si="47"/>
        <v/>
      </c>
    </row>
    <row r="469" spans="2:30" ht="15" customHeight="1" x14ac:dyDescent="0.2">
      <c r="B469" s="56" t="str">
        <f t="shared" si="42"/>
        <v/>
      </c>
      <c r="C469" s="57" t="str">
        <f>IFERROR(VLOOKUP(B469,Conciliação!C472:L1467,2,0),"")</f>
        <v/>
      </c>
      <c r="D469" s="52" t="str">
        <f t="shared" si="43"/>
        <v/>
      </c>
      <c r="E469" s="52" t="str">
        <f>IFERROR(VLOOKUP(B469,Conciliação!C472:L1467,4,0),"")</f>
        <v/>
      </c>
      <c r="F469" s="52" t="str">
        <f>IFERROR(VLOOKUP(B469,Conciliação!C472:L1467,5,0),"")</f>
        <v/>
      </c>
      <c r="G469" s="52" t="str">
        <f>IFERROR(VLOOKUP(B469,Conciliação!C472:L1467,6,0),"")</f>
        <v/>
      </c>
      <c r="H469" s="56" t="str">
        <f>IFERROR(VLOOKUP(B469,Conciliação!C472:L1467,7,0),"")</f>
        <v/>
      </c>
      <c r="I469" s="58" t="str">
        <f>IFERROR(VLOOKUP(B469,Conciliação!C472:L1467,8,0),"")</f>
        <v/>
      </c>
      <c r="J469" s="56" t="str">
        <f>IFERROR(VLOOKUP(B469,Conciliação!C472:L1467,9,0),"")</f>
        <v/>
      </c>
      <c r="K469" s="56" t="str">
        <f>IFERROR(VLOOKUP(B469,Conciliação!C472:L1467,10,0),"")</f>
        <v/>
      </c>
      <c r="R469" s="55" t="str">
        <f>IF(Conciliação!E472='Filtro (Conta)'!$C$2,$C$2,"x")</f>
        <v>x</v>
      </c>
      <c r="S469" s="55" t="str">
        <f>IF(R469="x","x",MAX($S$4:S468)+1)</f>
        <v>x</v>
      </c>
      <c r="T469" s="55">
        <v>465</v>
      </c>
      <c r="U469" s="55" t="str">
        <f t="shared" si="44"/>
        <v/>
      </c>
      <c r="V469" s="55" t="str">
        <f t="shared" si="45"/>
        <v/>
      </c>
      <c r="W469" s="45">
        <f>IF(Conciliação!E472='Filtro (Conta)'!R469,1,0)</f>
        <v>0</v>
      </c>
      <c r="X469" s="45">
        <f>W469+Conciliação!A472</f>
        <v>465</v>
      </c>
      <c r="Y469" s="45">
        <v>465</v>
      </c>
      <c r="Z469" s="55" t="str">
        <f>IF(X469=Y469,"",Conciliação!C472)</f>
        <v/>
      </c>
      <c r="AA469" s="55">
        <f>IF(Z469="x","x",MAX($S$4:AA468)+1)</f>
        <v>473</v>
      </c>
      <c r="AB469" s="55">
        <v>465</v>
      </c>
      <c r="AC469" s="55" t="str">
        <f t="shared" si="46"/>
        <v/>
      </c>
      <c r="AD469" s="55" t="str">
        <f t="shared" si="47"/>
        <v/>
      </c>
    </row>
    <row r="470" spans="2:30" ht="15" customHeight="1" x14ac:dyDescent="0.2">
      <c r="B470" s="56" t="str">
        <f t="shared" si="42"/>
        <v/>
      </c>
      <c r="C470" s="57" t="str">
        <f>IFERROR(VLOOKUP(B470,Conciliação!C473:L1468,2,0),"")</f>
        <v/>
      </c>
      <c r="D470" s="52" t="str">
        <f t="shared" si="43"/>
        <v/>
      </c>
      <c r="E470" s="52" t="str">
        <f>IFERROR(VLOOKUP(B470,Conciliação!C473:L1468,4,0),"")</f>
        <v/>
      </c>
      <c r="F470" s="52" t="str">
        <f>IFERROR(VLOOKUP(B470,Conciliação!C473:L1468,5,0),"")</f>
        <v/>
      </c>
      <c r="G470" s="52" t="str">
        <f>IFERROR(VLOOKUP(B470,Conciliação!C473:L1468,6,0),"")</f>
        <v/>
      </c>
      <c r="H470" s="56" t="str">
        <f>IFERROR(VLOOKUP(B470,Conciliação!C473:L1468,7,0),"")</f>
        <v/>
      </c>
      <c r="I470" s="58" t="str">
        <f>IFERROR(VLOOKUP(B470,Conciliação!C473:L1468,8,0),"")</f>
        <v/>
      </c>
      <c r="J470" s="56" t="str">
        <f>IFERROR(VLOOKUP(B470,Conciliação!C473:L1468,9,0),"")</f>
        <v/>
      </c>
      <c r="K470" s="56" t="str">
        <f>IFERROR(VLOOKUP(B470,Conciliação!C473:L1468,10,0),"")</f>
        <v/>
      </c>
      <c r="R470" s="55" t="str">
        <f>IF(Conciliação!E473='Filtro (Conta)'!$C$2,$C$2,"x")</f>
        <v>x</v>
      </c>
      <c r="S470" s="55" t="str">
        <f>IF(R470="x","x",MAX($S$4:S469)+1)</f>
        <v>x</v>
      </c>
      <c r="T470" s="55">
        <v>466</v>
      </c>
      <c r="U470" s="55" t="str">
        <f t="shared" si="44"/>
        <v/>
      </c>
      <c r="V470" s="55" t="str">
        <f t="shared" si="45"/>
        <v/>
      </c>
      <c r="W470" s="45">
        <f>IF(Conciliação!E473='Filtro (Conta)'!R470,1,0)</f>
        <v>0</v>
      </c>
      <c r="X470" s="45">
        <f>W470+Conciliação!A473</f>
        <v>466</v>
      </c>
      <c r="Y470" s="45">
        <v>466</v>
      </c>
      <c r="Z470" s="55" t="str">
        <f>IF(X470=Y470,"",Conciliação!C473)</f>
        <v/>
      </c>
      <c r="AA470" s="55">
        <f>IF(Z470="x","x",MAX($S$4:AA469)+1)</f>
        <v>474</v>
      </c>
      <c r="AB470" s="55">
        <v>466</v>
      </c>
      <c r="AC470" s="55" t="str">
        <f t="shared" si="46"/>
        <v/>
      </c>
      <c r="AD470" s="55" t="str">
        <f t="shared" si="47"/>
        <v/>
      </c>
    </row>
    <row r="471" spans="2:30" ht="15" customHeight="1" x14ac:dyDescent="0.2">
      <c r="B471" s="56" t="str">
        <f t="shared" si="42"/>
        <v/>
      </c>
      <c r="C471" s="57" t="str">
        <f>IFERROR(VLOOKUP(B471,Conciliação!C474:L1469,2,0),"")</f>
        <v/>
      </c>
      <c r="D471" s="52" t="str">
        <f t="shared" si="43"/>
        <v/>
      </c>
      <c r="E471" s="52" t="str">
        <f>IFERROR(VLOOKUP(B471,Conciliação!C474:L1469,4,0),"")</f>
        <v/>
      </c>
      <c r="F471" s="52" t="str">
        <f>IFERROR(VLOOKUP(B471,Conciliação!C474:L1469,5,0),"")</f>
        <v/>
      </c>
      <c r="G471" s="52" t="str">
        <f>IFERROR(VLOOKUP(B471,Conciliação!C474:L1469,6,0),"")</f>
        <v/>
      </c>
      <c r="H471" s="56" t="str">
        <f>IFERROR(VLOOKUP(B471,Conciliação!C474:L1469,7,0),"")</f>
        <v/>
      </c>
      <c r="I471" s="58" t="str">
        <f>IFERROR(VLOOKUP(B471,Conciliação!C474:L1469,8,0),"")</f>
        <v/>
      </c>
      <c r="J471" s="56" t="str">
        <f>IFERROR(VLOOKUP(B471,Conciliação!C474:L1469,9,0),"")</f>
        <v/>
      </c>
      <c r="K471" s="56" t="str">
        <f>IFERROR(VLOOKUP(B471,Conciliação!C474:L1469,10,0),"")</f>
        <v/>
      </c>
      <c r="R471" s="55" t="str">
        <f>IF(Conciliação!E474='Filtro (Conta)'!$C$2,$C$2,"x")</f>
        <v>x</v>
      </c>
      <c r="S471" s="55" t="str">
        <f>IF(R471="x","x",MAX($S$4:S470)+1)</f>
        <v>x</v>
      </c>
      <c r="T471" s="55">
        <v>467</v>
      </c>
      <c r="U471" s="55" t="str">
        <f t="shared" si="44"/>
        <v/>
      </c>
      <c r="V471" s="55" t="str">
        <f t="shared" si="45"/>
        <v/>
      </c>
      <c r="W471" s="45">
        <f>IF(Conciliação!E474='Filtro (Conta)'!R471,1,0)</f>
        <v>0</v>
      </c>
      <c r="X471" s="45">
        <f>W471+Conciliação!A474</f>
        <v>467</v>
      </c>
      <c r="Y471" s="45">
        <v>467</v>
      </c>
      <c r="Z471" s="55" t="str">
        <f>IF(X471=Y471,"",Conciliação!C474)</f>
        <v/>
      </c>
      <c r="AA471" s="55">
        <f>IF(Z471="x","x",MAX($S$4:AA470)+1)</f>
        <v>475</v>
      </c>
      <c r="AB471" s="55">
        <v>467</v>
      </c>
      <c r="AC471" s="55" t="str">
        <f t="shared" si="46"/>
        <v/>
      </c>
      <c r="AD471" s="55" t="str">
        <f t="shared" si="47"/>
        <v/>
      </c>
    </row>
    <row r="472" spans="2:30" ht="15" customHeight="1" x14ac:dyDescent="0.2">
      <c r="B472" s="56" t="str">
        <f t="shared" si="42"/>
        <v/>
      </c>
      <c r="C472" s="57" t="str">
        <f>IFERROR(VLOOKUP(B472,Conciliação!C475:L1470,2,0),"")</f>
        <v/>
      </c>
      <c r="D472" s="52" t="str">
        <f t="shared" si="43"/>
        <v/>
      </c>
      <c r="E472" s="52" t="str">
        <f>IFERROR(VLOOKUP(B472,Conciliação!C475:L1470,4,0),"")</f>
        <v/>
      </c>
      <c r="F472" s="52" t="str">
        <f>IFERROR(VLOOKUP(B472,Conciliação!C475:L1470,5,0),"")</f>
        <v/>
      </c>
      <c r="G472" s="52" t="str">
        <f>IFERROR(VLOOKUP(B472,Conciliação!C475:L1470,6,0),"")</f>
        <v/>
      </c>
      <c r="H472" s="56" t="str">
        <f>IFERROR(VLOOKUP(B472,Conciliação!C475:L1470,7,0),"")</f>
        <v/>
      </c>
      <c r="I472" s="58" t="str">
        <f>IFERROR(VLOOKUP(B472,Conciliação!C475:L1470,8,0),"")</f>
        <v/>
      </c>
      <c r="J472" s="56" t="str">
        <f>IFERROR(VLOOKUP(B472,Conciliação!C475:L1470,9,0),"")</f>
        <v/>
      </c>
      <c r="K472" s="56" t="str">
        <f>IFERROR(VLOOKUP(B472,Conciliação!C475:L1470,10,0),"")</f>
        <v/>
      </c>
      <c r="R472" s="55" t="str">
        <f>IF(Conciliação!E475='Filtro (Conta)'!$C$2,$C$2,"x")</f>
        <v>x</v>
      </c>
      <c r="S472" s="55" t="str">
        <f>IF(R472="x","x",MAX($S$4:S471)+1)</f>
        <v>x</v>
      </c>
      <c r="T472" s="55">
        <v>468</v>
      </c>
      <c r="U472" s="55" t="str">
        <f t="shared" si="44"/>
        <v/>
      </c>
      <c r="V472" s="55" t="str">
        <f t="shared" si="45"/>
        <v/>
      </c>
      <c r="W472" s="45">
        <f>IF(Conciliação!E475='Filtro (Conta)'!R472,1,0)</f>
        <v>0</v>
      </c>
      <c r="X472" s="45">
        <f>W472+Conciliação!A475</f>
        <v>468</v>
      </c>
      <c r="Y472" s="45">
        <v>468</v>
      </c>
      <c r="Z472" s="55" t="str">
        <f>IF(X472=Y472,"",Conciliação!C475)</f>
        <v/>
      </c>
      <c r="AA472" s="55">
        <f>IF(Z472="x","x",MAX($S$4:AA471)+1)</f>
        <v>476</v>
      </c>
      <c r="AB472" s="55">
        <v>468</v>
      </c>
      <c r="AC472" s="55" t="str">
        <f t="shared" si="46"/>
        <v/>
      </c>
      <c r="AD472" s="55" t="str">
        <f t="shared" si="47"/>
        <v/>
      </c>
    </row>
    <row r="473" spans="2:30" ht="15" customHeight="1" x14ac:dyDescent="0.2">
      <c r="B473" s="56" t="str">
        <f t="shared" si="42"/>
        <v/>
      </c>
      <c r="C473" s="57" t="str">
        <f>IFERROR(VLOOKUP(B473,Conciliação!C476:L1471,2,0),"")</f>
        <v/>
      </c>
      <c r="D473" s="52" t="str">
        <f t="shared" si="43"/>
        <v/>
      </c>
      <c r="E473" s="52" t="str">
        <f>IFERROR(VLOOKUP(B473,Conciliação!C476:L1471,4,0),"")</f>
        <v/>
      </c>
      <c r="F473" s="52" t="str">
        <f>IFERROR(VLOOKUP(B473,Conciliação!C476:L1471,5,0),"")</f>
        <v/>
      </c>
      <c r="G473" s="52" t="str">
        <f>IFERROR(VLOOKUP(B473,Conciliação!C476:L1471,6,0),"")</f>
        <v/>
      </c>
      <c r="H473" s="56" t="str">
        <f>IFERROR(VLOOKUP(B473,Conciliação!C476:L1471,7,0),"")</f>
        <v/>
      </c>
      <c r="I473" s="58" t="str">
        <f>IFERROR(VLOOKUP(B473,Conciliação!C476:L1471,8,0),"")</f>
        <v/>
      </c>
      <c r="J473" s="56" t="str">
        <f>IFERROR(VLOOKUP(B473,Conciliação!C476:L1471,9,0),"")</f>
        <v/>
      </c>
      <c r="K473" s="56" t="str">
        <f>IFERROR(VLOOKUP(B473,Conciliação!C476:L1471,10,0),"")</f>
        <v/>
      </c>
      <c r="R473" s="55" t="str">
        <f>IF(Conciliação!E476='Filtro (Conta)'!$C$2,$C$2,"x")</f>
        <v>x</v>
      </c>
      <c r="S473" s="55" t="str">
        <f>IF(R473="x","x",MAX($S$4:S472)+1)</f>
        <v>x</v>
      </c>
      <c r="T473" s="55">
        <v>469</v>
      </c>
      <c r="U473" s="55" t="str">
        <f t="shared" si="44"/>
        <v/>
      </c>
      <c r="V473" s="55" t="str">
        <f t="shared" si="45"/>
        <v/>
      </c>
      <c r="W473" s="45">
        <f>IF(Conciliação!E476='Filtro (Conta)'!R473,1,0)</f>
        <v>0</v>
      </c>
      <c r="X473" s="45">
        <f>W473+Conciliação!A476</f>
        <v>469</v>
      </c>
      <c r="Y473" s="45">
        <v>469</v>
      </c>
      <c r="Z473" s="55" t="str">
        <f>IF(X473=Y473,"",Conciliação!C476)</f>
        <v/>
      </c>
      <c r="AA473" s="55">
        <f>IF(Z473="x","x",MAX($S$4:AA472)+1)</f>
        <v>477</v>
      </c>
      <c r="AB473" s="55">
        <v>469</v>
      </c>
      <c r="AC473" s="55" t="str">
        <f t="shared" si="46"/>
        <v/>
      </c>
      <c r="AD473" s="55" t="str">
        <f t="shared" si="47"/>
        <v/>
      </c>
    </row>
    <row r="474" spans="2:30" ht="15" customHeight="1" x14ac:dyDescent="0.2">
      <c r="B474" s="56" t="str">
        <f t="shared" si="42"/>
        <v/>
      </c>
      <c r="C474" s="57" t="str">
        <f>IFERROR(VLOOKUP(B474,Conciliação!C477:L1472,2,0),"")</f>
        <v/>
      </c>
      <c r="D474" s="52" t="str">
        <f t="shared" si="43"/>
        <v/>
      </c>
      <c r="E474" s="52" t="str">
        <f>IFERROR(VLOOKUP(B474,Conciliação!C477:L1472,4,0),"")</f>
        <v/>
      </c>
      <c r="F474" s="52" t="str">
        <f>IFERROR(VLOOKUP(B474,Conciliação!C477:L1472,5,0),"")</f>
        <v/>
      </c>
      <c r="G474" s="52" t="str">
        <f>IFERROR(VLOOKUP(B474,Conciliação!C477:L1472,6,0),"")</f>
        <v/>
      </c>
      <c r="H474" s="56" t="str">
        <f>IFERROR(VLOOKUP(B474,Conciliação!C477:L1472,7,0),"")</f>
        <v/>
      </c>
      <c r="I474" s="58" t="str">
        <f>IFERROR(VLOOKUP(B474,Conciliação!C477:L1472,8,0),"")</f>
        <v/>
      </c>
      <c r="J474" s="56" t="str">
        <f>IFERROR(VLOOKUP(B474,Conciliação!C477:L1472,9,0),"")</f>
        <v/>
      </c>
      <c r="K474" s="56" t="str">
        <f>IFERROR(VLOOKUP(B474,Conciliação!C477:L1472,10,0),"")</f>
        <v/>
      </c>
      <c r="R474" s="55" t="str">
        <f>IF(Conciliação!E477='Filtro (Conta)'!$C$2,$C$2,"x")</f>
        <v>x</v>
      </c>
      <c r="S474" s="55" t="str">
        <f>IF(R474="x","x",MAX($S$4:S473)+1)</f>
        <v>x</v>
      </c>
      <c r="T474" s="55">
        <v>470</v>
      </c>
      <c r="U474" s="55" t="str">
        <f t="shared" si="44"/>
        <v/>
      </c>
      <c r="V474" s="55" t="str">
        <f t="shared" si="45"/>
        <v/>
      </c>
      <c r="W474" s="45">
        <f>IF(Conciliação!E477='Filtro (Conta)'!R474,1,0)</f>
        <v>0</v>
      </c>
      <c r="X474" s="45">
        <f>W474+Conciliação!A477</f>
        <v>470</v>
      </c>
      <c r="Y474" s="45">
        <v>470</v>
      </c>
      <c r="Z474" s="55" t="str">
        <f>IF(X474=Y474,"",Conciliação!C477)</f>
        <v/>
      </c>
      <c r="AA474" s="55">
        <f>IF(Z474="x","x",MAX($S$4:AA473)+1)</f>
        <v>478</v>
      </c>
      <c r="AB474" s="55">
        <v>470</v>
      </c>
      <c r="AC474" s="55" t="str">
        <f t="shared" si="46"/>
        <v/>
      </c>
      <c r="AD474" s="55" t="str">
        <f t="shared" si="47"/>
        <v/>
      </c>
    </row>
    <row r="475" spans="2:30" ht="15" customHeight="1" x14ac:dyDescent="0.2">
      <c r="B475" s="56" t="str">
        <f t="shared" si="42"/>
        <v/>
      </c>
      <c r="C475" s="57" t="str">
        <f>IFERROR(VLOOKUP(B475,Conciliação!C478:L1473,2,0),"")</f>
        <v/>
      </c>
      <c r="D475" s="52" t="str">
        <f t="shared" si="43"/>
        <v/>
      </c>
      <c r="E475" s="52" t="str">
        <f>IFERROR(VLOOKUP(B475,Conciliação!C478:L1473,4,0),"")</f>
        <v/>
      </c>
      <c r="F475" s="52" t="str">
        <f>IFERROR(VLOOKUP(B475,Conciliação!C478:L1473,5,0),"")</f>
        <v/>
      </c>
      <c r="G475" s="52" t="str">
        <f>IFERROR(VLOOKUP(B475,Conciliação!C478:L1473,6,0),"")</f>
        <v/>
      </c>
      <c r="H475" s="56" t="str">
        <f>IFERROR(VLOOKUP(B475,Conciliação!C478:L1473,7,0),"")</f>
        <v/>
      </c>
      <c r="I475" s="58" t="str">
        <f>IFERROR(VLOOKUP(B475,Conciliação!C478:L1473,8,0),"")</f>
        <v/>
      </c>
      <c r="J475" s="56" t="str">
        <f>IFERROR(VLOOKUP(B475,Conciliação!C478:L1473,9,0),"")</f>
        <v/>
      </c>
      <c r="K475" s="56" t="str">
        <f>IFERROR(VLOOKUP(B475,Conciliação!C478:L1473,10,0),"")</f>
        <v/>
      </c>
      <c r="R475" s="55" t="str">
        <f>IF(Conciliação!E478='Filtro (Conta)'!$C$2,$C$2,"x")</f>
        <v>x</v>
      </c>
      <c r="S475" s="55" t="str">
        <f>IF(R475="x","x",MAX($S$4:S474)+1)</f>
        <v>x</v>
      </c>
      <c r="T475" s="55">
        <v>471</v>
      </c>
      <c r="U475" s="55" t="str">
        <f t="shared" si="44"/>
        <v/>
      </c>
      <c r="V475" s="55" t="str">
        <f t="shared" si="45"/>
        <v/>
      </c>
      <c r="W475" s="45">
        <f>IF(Conciliação!E478='Filtro (Conta)'!R475,1,0)</f>
        <v>0</v>
      </c>
      <c r="X475" s="45">
        <f>W475+Conciliação!A478</f>
        <v>471</v>
      </c>
      <c r="Y475" s="45">
        <v>471</v>
      </c>
      <c r="Z475" s="55" t="str">
        <f>IF(X475=Y475,"",Conciliação!C478)</f>
        <v/>
      </c>
      <c r="AA475" s="55">
        <f>IF(Z475="x","x",MAX($S$4:AA474)+1)</f>
        <v>479</v>
      </c>
      <c r="AB475" s="55">
        <v>471</v>
      </c>
      <c r="AC475" s="55" t="str">
        <f t="shared" si="46"/>
        <v/>
      </c>
      <c r="AD475" s="55" t="str">
        <f t="shared" si="47"/>
        <v/>
      </c>
    </row>
    <row r="476" spans="2:30" ht="15" customHeight="1" x14ac:dyDescent="0.2">
      <c r="B476" s="56" t="str">
        <f t="shared" si="42"/>
        <v/>
      </c>
      <c r="C476" s="57" t="str">
        <f>IFERROR(VLOOKUP(B476,Conciliação!C479:L1474,2,0),"")</f>
        <v/>
      </c>
      <c r="D476" s="52" t="str">
        <f t="shared" si="43"/>
        <v/>
      </c>
      <c r="E476" s="52" t="str">
        <f>IFERROR(VLOOKUP(B476,Conciliação!C479:L1474,4,0),"")</f>
        <v/>
      </c>
      <c r="F476" s="52" t="str">
        <f>IFERROR(VLOOKUP(B476,Conciliação!C479:L1474,5,0),"")</f>
        <v/>
      </c>
      <c r="G476" s="52" t="str">
        <f>IFERROR(VLOOKUP(B476,Conciliação!C479:L1474,6,0),"")</f>
        <v/>
      </c>
      <c r="H476" s="56" t="str">
        <f>IFERROR(VLOOKUP(B476,Conciliação!C479:L1474,7,0),"")</f>
        <v/>
      </c>
      <c r="I476" s="58" t="str">
        <f>IFERROR(VLOOKUP(B476,Conciliação!C479:L1474,8,0),"")</f>
        <v/>
      </c>
      <c r="J476" s="56" t="str">
        <f>IFERROR(VLOOKUP(B476,Conciliação!C479:L1474,9,0),"")</f>
        <v/>
      </c>
      <c r="K476" s="56" t="str">
        <f>IFERROR(VLOOKUP(B476,Conciliação!C479:L1474,10,0),"")</f>
        <v/>
      </c>
      <c r="R476" s="55" t="str">
        <f>IF(Conciliação!E479='Filtro (Conta)'!$C$2,$C$2,"x")</f>
        <v>x</v>
      </c>
      <c r="S476" s="55" t="str">
        <f>IF(R476="x","x",MAX($S$4:S475)+1)</f>
        <v>x</v>
      </c>
      <c r="T476" s="55">
        <v>472</v>
      </c>
      <c r="U476" s="55" t="str">
        <f t="shared" si="44"/>
        <v/>
      </c>
      <c r="V476" s="55" t="str">
        <f t="shared" si="45"/>
        <v/>
      </c>
      <c r="W476" s="45">
        <f>IF(Conciliação!E479='Filtro (Conta)'!R476,1,0)</f>
        <v>0</v>
      </c>
      <c r="X476" s="45">
        <f>W476+Conciliação!A479</f>
        <v>472</v>
      </c>
      <c r="Y476" s="45">
        <v>472</v>
      </c>
      <c r="Z476" s="55" t="str">
        <f>IF(X476=Y476,"",Conciliação!C479)</f>
        <v/>
      </c>
      <c r="AA476" s="55">
        <f>IF(Z476="x","x",MAX($S$4:AA475)+1)</f>
        <v>480</v>
      </c>
      <c r="AB476" s="55">
        <v>472</v>
      </c>
      <c r="AC476" s="55" t="str">
        <f t="shared" si="46"/>
        <v/>
      </c>
      <c r="AD476" s="55" t="str">
        <f t="shared" si="47"/>
        <v/>
      </c>
    </row>
    <row r="477" spans="2:30" ht="15" customHeight="1" x14ac:dyDescent="0.2">
      <c r="B477" s="56" t="str">
        <f t="shared" si="42"/>
        <v/>
      </c>
      <c r="C477" s="57" t="str">
        <f>IFERROR(VLOOKUP(B477,Conciliação!C480:L1475,2,0),"")</f>
        <v/>
      </c>
      <c r="D477" s="52" t="str">
        <f t="shared" si="43"/>
        <v/>
      </c>
      <c r="E477" s="52" t="str">
        <f>IFERROR(VLOOKUP(B477,Conciliação!C480:L1475,4,0),"")</f>
        <v/>
      </c>
      <c r="F477" s="52" t="str">
        <f>IFERROR(VLOOKUP(B477,Conciliação!C480:L1475,5,0),"")</f>
        <v/>
      </c>
      <c r="G477" s="52" t="str">
        <f>IFERROR(VLOOKUP(B477,Conciliação!C480:L1475,6,0),"")</f>
        <v/>
      </c>
      <c r="H477" s="56" t="str">
        <f>IFERROR(VLOOKUP(B477,Conciliação!C480:L1475,7,0),"")</f>
        <v/>
      </c>
      <c r="I477" s="58" t="str">
        <f>IFERROR(VLOOKUP(B477,Conciliação!C480:L1475,8,0),"")</f>
        <v/>
      </c>
      <c r="J477" s="56" t="str">
        <f>IFERROR(VLOOKUP(B477,Conciliação!C480:L1475,9,0),"")</f>
        <v/>
      </c>
      <c r="K477" s="56" t="str">
        <f>IFERROR(VLOOKUP(B477,Conciliação!C480:L1475,10,0),"")</f>
        <v/>
      </c>
      <c r="R477" s="55" t="str">
        <f>IF(Conciliação!E480='Filtro (Conta)'!$C$2,$C$2,"x")</f>
        <v>x</v>
      </c>
      <c r="S477" s="55" t="str">
        <f>IF(R477="x","x",MAX($S$4:S476)+1)</f>
        <v>x</v>
      </c>
      <c r="T477" s="55">
        <v>473</v>
      </c>
      <c r="U477" s="55" t="str">
        <f t="shared" si="44"/>
        <v/>
      </c>
      <c r="V477" s="55" t="str">
        <f t="shared" si="45"/>
        <v/>
      </c>
      <c r="W477" s="45">
        <f>IF(Conciliação!E480='Filtro (Conta)'!R477,1,0)</f>
        <v>0</v>
      </c>
      <c r="X477" s="45">
        <f>W477+Conciliação!A480</f>
        <v>473</v>
      </c>
      <c r="Y477" s="45">
        <v>473</v>
      </c>
      <c r="Z477" s="55" t="str">
        <f>IF(X477=Y477,"",Conciliação!C480)</f>
        <v/>
      </c>
      <c r="AA477" s="55">
        <f>IF(Z477="x","x",MAX($S$4:AA476)+1)</f>
        <v>481</v>
      </c>
      <c r="AB477" s="55">
        <v>473</v>
      </c>
      <c r="AC477" s="55" t="str">
        <f t="shared" si="46"/>
        <v/>
      </c>
      <c r="AD477" s="55" t="str">
        <f t="shared" si="47"/>
        <v/>
      </c>
    </row>
    <row r="478" spans="2:30" ht="15" customHeight="1" x14ac:dyDescent="0.2">
      <c r="B478" s="56" t="str">
        <f t="shared" si="42"/>
        <v/>
      </c>
      <c r="C478" s="57" t="str">
        <f>IFERROR(VLOOKUP(B478,Conciliação!C481:L1476,2,0),"")</f>
        <v/>
      </c>
      <c r="D478" s="52" t="str">
        <f t="shared" si="43"/>
        <v/>
      </c>
      <c r="E478" s="52" t="str">
        <f>IFERROR(VLOOKUP(B478,Conciliação!C481:L1476,4,0),"")</f>
        <v/>
      </c>
      <c r="F478" s="52" t="str">
        <f>IFERROR(VLOOKUP(B478,Conciliação!C481:L1476,5,0),"")</f>
        <v/>
      </c>
      <c r="G478" s="52" t="str">
        <f>IFERROR(VLOOKUP(B478,Conciliação!C481:L1476,6,0),"")</f>
        <v/>
      </c>
      <c r="H478" s="56" t="str">
        <f>IFERROR(VLOOKUP(B478,Conciliação!C481:L1476,7,0),"")</f>
        <v/>
      </c>
      <c r="I478" s="58" t="str">
        <f>IFERROR(VLOOKUP(B478,Conciliação!C481:L1476,8,0),"")</f>
        <v/>
      </c>
      <c r="J478" s="56" t="str">
        <f>IFERROR(VLOOKUP(B478,Conciliação!C481:L1476,9,0),"")</f>
        <v/>
      </c>
      <c r="K478" s="56" t="str">
        <f>IFERROR(VLOOKUP(B478,Conciliação!C481:L1476,10,0),"")</f>
        <v/>
      </c>
      <c r="R478" s="55" t="str">
        <f>IF(Conciliação!E481='Filtro (Conta)'!$C$2,$C$2,"x")</f>
        <v>x</v>
      </c>
      <c r="S478" s="55" t="str">
        <f>IF(R478="x","x",MAX($S$4:S477)+1)</f>
        <v>x</v>
      </c>
      <c r="T478" s="55">
        <v>474</v>
      </c>
      <c r="U478" s="55" t="str">
        <f t="shared" si="44"/>
        <v/>
      </c>
      <c r="V478" s="55" t="str">
        <f t="shared" si="45"/>
        <v/>
      </c>
      <c r="W478" s="45">
        <f>IF(Conciliação!E481='Filtro (Conta)'!R478,1,0)</f>
        <v>0</v>
      </c>
      <c r="X478" s="45">
        <f>W478+Conciliação!A481</f>
        <v>474</v>
      </c>
      <c r="Y478" s="45">
        <v>474</v>
      </c>
      <c r="Z478" s="55" t="str">
        <f>IF(X478=Y478,"",Conciliação!C481)</f>
        <v/>
      </c>
      <c r="AA478" s="55">
        <f>IF(Z478="x","x",MAX($S$4:AA477)+1)</f>
        <v>482</v>
      </c>
      <c r="AB478" s="55">
        <v>474</v>
      </c>
      <c r="AC478" s="55" t="str">
        <f t="shared" si="46"/>
        <v/>
      </c>
      <c r="AD478" s="55" t="str">
        <f t="shared" si="47"/>
        <v/>
      </c>
    </row>
    <row r="479" spans="2:30" ht="15" customHeight="1" x14ac:dyDescent="0.2">
      <c r="B479" s="56" t="str">
        <f t="shared" si="42"/>
        <v/>
      </c>
      <c r="C479" s="57" t="str">
        <f>IFERROR(VLOOKUP(B479,Conciliação!C482:L1477,2,0),"")</f>
        <v/>
      </c>
      <c r="D479" s="52" t="str">
        <f t="shared" si="43"/>
        <v/>
      </c>
      <c r="E479" s="52" t="str">
        <f>IFERROR(VLOOKUP(B479,Conciliação!C482:L1477,4,0),"")</f>
        <v/>
      </c>
      <c r="F479" s="52" t="str">
        <f>IFERROR(VLOOKUP(B479,Conciliação!C482:L1477,5,0),"")</f>
        <v/>
      </c>
      <c r="G479" s="52" t="str">
        <f>IFERROR(VLOOKUP(B479,Conciliação!C482:L1477,6,0),"")</f>
        <v/>
      </c>
      <c r="H479" s="56" t="str">
        <f>IFERROR(VLOOKUP(B479,Conciliação!C482:L1477,7,0),"")</f>
        <v/>
      </c>
      <c r="I479" s="58" t="str">
        <f>IFERROR(VLOOKUP(B479,Conciliação!C482:L1477,8,0),"")</f>
        <v/>
      </c>
      <c r="J479" s="56" t="str">
        <f>IFERROR(VLOOKUP(B479,Conciliação!C482:L1477,9,0),"")</f>
        <v/>
      </c>
      <c r="K479" s="56" t="str">
        <f>IFERROR(VLOOKUP(B479,Conciliação!C482:L1477,10,0),"")</f>
        <v/>
      </c>
      <c r="R479" s="55" t="str">
        <f>IF(Conciliação!E482='Filtro (Conta)'!$C$2,$C$2,"x")</f>
        <v>x</v>
      </c>
      <c r="S479" s="55" t="str">
        <f>IF(R479="x","x",MAX($S$4:S478)+1)</f>
        <v>x</v>
      </c>
      <c r="T479" s="55">
        <v>475</v>
      </c>
      <c r="U479" s="55" t="str">
        <f t="shared" si="44"/>
        <v/>
      </c>
      <c r="V479" s="55" t="str">
        <f t="shared" si="45"/>
        <v/>
      </c>
      <c r="W479" s="45">
        <f>IF(Conciliação!E482='Filtro (Conta)'!R479,1,0)</f>
        <v>0</v>
      </c>
      <c r="X479" s="45">
        <f>W479+Conciliação!A482</f>
        <v>475</v>
      </c>
      <c r="Y479" s="45">
        <v>475</v>
      </c>
      <c r="Z479" s="55" t="str">
        <f>IF(X479=Y479,"",Conciliação!C482)</f>
        <v/>
      </c>
      <c r="AA479" s="55">
        <f>IF(Z479="x","x",MAX($S$4:AA478)+1)</f>
        <v>483</v>
      </c>
      <c r="AB479" s="55">
        <v>475</v>
      </c>
      <c r="AC479" s="55" t="str">
        <f t="shared" si="46"/>
        <v/>
      </c>
      <c r="AD479" s="55" t="str">
        <f t="shared" si="47"/>
        <v/>
      </c>
    </row>
    <row r="480" spans="2:30" ht="15" customHeight="1" x14ac:dyDescent="0.2">
      <c r="B480" s="56" t="str">
        <f t="shared" si="42"/>
        <v/>
      </c>
      <c r="C480" s="57" t="str">
        <f>IFERROR(VLOOKUP(B480,Conciliação!C483:L1478,2,0),"")</f>
        <v/>
      </c>
      <c r="D480" s="52" t="str">
        <f t="shared" si="43"/>
        <v/>
      </c>
      <c r="E480" s="52" t="str">
        <f>IFERROR(VLOOKUP(B480,Conciliação!C483:L1478,4,0),"")</f>
        <v/>
      </c>
      <c r="F480" s="52" t="str">
        <f>IFERROR(VLOOKUP(B480,Conciliação!C483:L1478,5,0),"")</f>
        <v/>
      </c>
      <c r="G480" s="52" t="str">
        <f>IFERROR(VLOOKUP(B480,Conciliação!C483:L1478,6,0),"")</f>
        <v/>
      </c>
      <c r="H480" s="56" t="str">
        <f>IFERROR(VLOOKUP(B480,Conciliação!C483:L1478,7,0),"")</f>
        <v/>
      </c>
      <c r="I480" s="58" t="str">
        <f>IFERROR(VLOOKUP(B480,Conciliação!C483:L1478,8,0),"")</f>
        <v/>
      </c>
      <c r="J480" s="56" t="str">
        <f>IFERROR(VLOOKUP(B480,Conciliação!C483:L1478,9,0),"")</f>
        <v/>
      </c>
      <c r="K480" s="56" t="str">
        <f>IFERROR(VLOOKUP(B480,Conciliação!C483:L1478,10,0),"")</f>
        <v/>
      </c>
      <c r="R480" s="55" t="str">
        <f>IF(Conciliação!E483='Filtro (Conta)'!$C$2,$C$2,"x")</f>
        <v>x</v>
      </c>
      <c r="S480" s="55" t="str">
        <f>IF(R480="x","x",MAX($S$4:S479)+1)</f>
        <v>x</v>
      </c>
      <c r="T480" s="55">
        <v>476</v>
      </c>
      <c r="U480" s="55" t="str">
        <f t="shared" si="44"/>
        <v/>
      </c>
      <c r="V480" s="55" t="str">
        <f t="shared" si="45"/>
        <v/>
      </c>
      <c r="W480" s="45">
        <f>IF(Conciliação!E483='Filtro (Conta)'!R480,1,0)</f>
        <v>0</v>
      </c>
      <c r="X480" s="45">
        <f>W480+Conciliação!A483</f>
        <v>476</v>
      </c>
      <c r="Y480" s="45">
        <v>476</v>
      </c>
      <c r="Z480" s="55" t="str">
        <f>IF(X480=Y480,"",Conciliação!C483)</f>
        <v/>
      </c>
      <c r="AA480" s="55">
        <f>IF(Z480="x","x",MAX($S$4:AA479)+1)</f>
        <v>484</v>
      </c>
      <c r="AB480" s="55">
        <v>476</v>
      </c>
      <c r="AC480" s="55" t="str">
        <f t="shared" si="46"/>
        <v/>
      </c>
      <c r="AD480" s="55" t="str">
        <f t="shared" si="47"/>
        <v/>
      </c>
    </row>
    <row r="481" spans="2:30" ht="15" customHeight="1" x14ac:dyDescent="0.2">
      <c r="B481" s="56" t="str">
        <f t="shared" si="42"/>
        <v/>
      </c>
      <c r="C481" s="57" t="str">
        <f>IFERROR(VLOOKUP(B481,Conciliação!C484:L1479,2,0),"")</f>
        <v/>
      </c>
      <c r="D481" s="52" t="str">
        <f t="shared" si="43"/>
        <v/>
      </c>
      <c r="E481" s="52" t="str">
        <f>IFERROR(VLOOKUP(B481,Conciliação!C484:L1479,4,0),"")</f>
        <v/>
      </c>
      <c r="F481" s="52" t="str">
        <f>IFERROR(VLOOKUP(B481,Conciliação!C484:L1479,5,0),"")</f>
        <v/>
      </c>
      <c r="G481" s="52" t="str">
        <f>IFERROR(VLOOKUP(B481,Conciliação!C484:L1479,6,0),"")</f>
        <v/>
      </c>
      <c r="H481" s="56" t="str">
        <f>IFERROR(VLOOKUP(B481,Conciliação!C484:L1479,7,0),"")</f>
        <v/>
      </c>
      <c r="I481" s="58" t="str">
        <f>IFERROR(VLOOKUP(B481,Conciliação!C484:L1479,8,0),"")</f>
        <v/>
      </c>
      <c r="J481" s="56" t="str">
        <f>IFERROR(VLOOKUP(B481,Conciliação!C484:L1479,9,0),"")</f>
        <v/>
      </c>
      <c r="K481" s="56" t="str">
        <f>IFERROR(VLOOKUP(B481,Conciliação!C484:L1479,10,0),"")</f>
        <v/>
      </c>
      <c r="R481" s="55" t="str">
        <f>IF(Conciliação!E484='Filtro (Conta)'!$C$2,$C$2,"x")</f>
        <v>x</v>
      </c>
      <c r="S481" s="55" t="str">
        <f>IF(R481="x","x",MAX($S$4:S480)+1)</f>
        <v>x</v>
      </c>
      <c r="T481" s="55">
        <v>477</v>
      </c>
      <c r="U481" s="55" t="str">
        <f t="shared" si="44"/>
        <v/>
      </c>
      <c r="V481" s="55" t="str">
        <f t="shared" si="45"/>
        <v/>
      </c>
      <c r="W481" s="45">
        <f>IF(Conciliação!E484='Filtro (Conta)'!R481,1,0)</f>
        <v>0</v>
      </c>
      <c r="X481" s="45">
        <f>W481+Conciliação!A484</f>
        <v>477</v>
      </c>
      <c r="Y481" s="45">
        <v>477</v>
      </c>
      <c r="Z481" s="55" t="str">
        <f>IF(X481=Y481,"",Conciliação!C484)</f>
        <v/>
      </c>
      <c r="AA481" s="55">
        <f>IF(Z481="x","x",MAX($S$4:AA480)+1)</f>
        <v>485</v>
      </c>
      <c r="AB481" s="55">
        <v>477</v>
      </c>
      <c r="AC481" s="55" t="str">
        <f t="shared" si="46"/>
        <v/>
      </c>
      <c r="AD481" s="55" t="str">
        <f t="shared" si="47"/>
        <v/>
      </c>
    </row>
    <row r="482" spans="2:30" ht="15" customHeight="1" x14ac:dyDescent="0.2">
      <c r="B482" s="56" t="str">
        <f t="shared" si="42"/>
        <v/>
      </c>
      <c r="C482" s="57" t="str">
        <f>IFERROR(VLOOKUP(B482,Conciliação!C485:L1480,2,0),"")</f>
        <v/>
      </c>
      <c r="D482" s="52" t="str">
        <f t="shared" si="43"/>
        <v/>
      </c>
      <c r="E482" s="52" t="str">
        <f>IFERROR(VLOOKUP(B482,Conciliação!C485:L1480,4,0),"")</f>
        <v/>
      </c>
      <c r="F482" s="52" t="str">
        <f>IFERROR(VLOOKUP(B482,Conciliação!C485:L1480,5,0),"")</f>
        <v/>
      </c>
      <c r="G482" s="52" t="str">
        <f>IFERROR(VLOOKUP(B482,Conciliação!C485:L1480,6,0),"")</f>
        <v/>
      </c>
      <c r="H482" s="56" t="str">
        <f>IFERROR(VLOOKUP(B482,Conciliação!C485:L1480,7,0),"")</f>
        <v/>
      </c>
      <c r="I482" s="58" t="str">
        <f>IFERROR(VLOOKUP(B482,Conciliação!C485:L1480,8,0),"")</f>
        <v/>
      </c>
      <c r="J482" s="56" t="str">
        <f>IFERROR(VLOOKUP(B482,Conciliação!C485:L1480,9,0),"")</f>
        <v/>
      </c>
      <c r="K482" s="56" t="str">
        <f>IFERROR(VLOOKUP(B482,Conciliação!C485:L1480,10,0),"")</f>
        <v/>
      </c>
      <c r="R482" s="55" t="str">
        <f>IF(Conciliação!E485='Filtro (Conta)'!$C$2,$C$2,"x")</f>
        <v>x</v>
      </c>
      <c r="S482" s="55" t="str">
        <f>IF(R482="x","x",MAX($S$4:S481)+1)</f>
        <v>x</v>
      </c>
      <c r="T482" s="55">
        <v>478</v>
      </c>
      <c r="U482" s="55" t="str">
        <f t="shared" si="44"/>
        <v/>
      </c>
      <c r="V482" s="55" t="str">
        <f t="shared" si="45"/>
        <v/>
      </c>
      <c r="W482" s="45">
        <f>IF(Conciliação!E485='Filtro (Conta)'!R482,1,0)</f>
        <v>0</v>
      </c>
      <c r="X482" s="45">
        <f>W482+Conciliação!A485</f>
        <v>478</v>
      </c>
      <c r="Y482" s="45">
        <v>478</v>
      </c>
      <c r="Z482" s="55" t="str">
        <f>IF(X482=Y482,"",Conciliação!C485)</f>
        <v/>
      </c>
      <c r="AA482" s="55">
        <f>IF(Z482="x","x",MAX($S$4:AA481)+1)</f>
        <v>486</v>
      </c>
      <c r="AB482" s="55">
        <v>478</v>
      </c>
      <c r="AC482" s="55" t="str">
        <f t="shared" si="46"/>
        <v/>
      </c>
      <c r="AD482" s="55" t="str">
        <f t="shared" si="47"/>
        <v/>
      </c>
    </row>
    <row r="483" spans="2:30" ht="15" customHeight="1" x14ac:dyDescent="0.2">
      <c r="B483" s="56" t="str">
        <f t="shared" si="42"/>
        <v/>
      </c>
      <c r="C483" s="57" t="str">
        <f>IFERROR(VLOOKUP(B483,Conciliação!C486:L1481,2,0),"")</f>
        <v/>
      </c>
      <c r="D483" s="52" t="str">
        <f t="shared" si="43"/>
        <v/>
      </c>
      <c r="E483" s="52" t="str">
        <f>IFERROR(VLOOKUP(B483,Conciliação!C486:L1481,4,0),"")</f>
        <v/>
      </c>
      <c r="F483" s="52" t="str">
        <f>IFERROR(VLOOKUP(B483,Conciliação!C486:L1481,5,0),"")</f>
        <v/>
      </c>
      <c r="G483" s="52" t="str">
        <f>IFERROR(VLOOKUP(B483,Conciliação!C486:L1481,6,0),"")</f>
        <v/>
      </c>
      <c r="H483" s="56" t="str">
        <f>IFERROR(VLOOKUP(B483,Conciliação!C486:L1481,7,0),"")</f>
        <v/>
      </c>
      <c r="I483" s="58" t="str">
        <f>IFERROR(VLOOKUP(B483,Conciliação!C486:L1481,8,0),"")</f>
        <v/>
      </c>
      <c r="J483" s="56" t="str">
        <f>IFERROR(VLOOKUP(B483,Conciliação!C486:L1481,9,0),"")</f>
        <v/>
      </c>
      <c r="K483" s="56" t="str">
        <f>IFERROR(VLOOKUP(B483,Conciliação!C486:L1481,10,0),"")</f>
        <v/>
      </c>
      <c r="R483" s="55" t="str">
        <f>IF(Conciliação!E486='Filtro (Conta)'!$C$2,$C$2,"x")</f>
        <v>x</v>
      </c>
      <c r="S483" s="55" t="str">
        <f>IF(R483="x","x",MAX($S$4:S482)+1)</f>
        <v>x</v>
      </c>
      <c r="T483" s="55">
        <v>479</v>
      </c>
      <c r="U483" s="55" t="str">
        <f t="shared" si="44"/>
        <v/>
      </c>
      <c r="V483" s="55" t="str">
        <f t="shared" si="45"/>
        <v/>
      </c>
      <c r="W483" s="45">
        <f>IF(Conciliação!E486='Filtro (Conta)'!R483,1,0)</f>
        <v>0</v>
      </c>
      <c r="X483" s="45">
        <f>W483+Conciliação!A486</f>
        <v>479</v>
      </c>
      <c r="Y483" s="45">
        <v>479</v>
      </c>
      <c r="Z483" s="55" t="str">
        <f>IF(X483=Y483,"",Conciliação!C486)</f>
        <v/>
      </c>
      <c r="AA483" s="55">
        <f>IF(Z483="x","x",MAX($S$4:AA482)+1)</f>
        <v>487</v>
      </c>
      <c r="AB483" s="55">
        <v>479</v>
      </c>
      <c r="AC483" s="55" t="str">
        <f t="shared" si="46"/>
        <v/>
      </c>
      <c r="AD483" s="55" t="str">
        <f t="shared" si="47"/>
        <v/>
      </c>
    </row>
    <row r="484" spans="2:30" ht="15" customHeight="1" x14ac:dyDescent="0.2">
      <c r="B484" s="56" t="str">
        <f t="shared" si="42"/>
        <v/>
      </c>
      <c r="C484" s="57" t="str">
        <f>IFERROR(VLOOKUP(B484,Conciliação!C487:L1482,2,0),"")</f>
        <v/>
      </c>
      <c r="D484" s="52" t="str">
        <f t="shared" si="43"/>
        <v/>
      </c>
      <c r="E484" s="52" t="str">
        <f>IFERROR(VLOOKUP(B484,Conciliação!C487:L1482,4,0),"")</f>
        <v/>
      </c>
      <c r="F484" s="52" t="str">
        <f>IFERROR(VLOOKUP(B484,Conciliação!C487:L1482,5,0),"")</f>
        <v/>
      </c>
      <c r="G484" s="52" t="str">
        <f>IFERROR(VLOOKUP(B484,Conciliação!C487:L1482,6,0),"")</f>
        <v/>
      </c>
      <c r="H484" s="56" t="str">
        <f>IFERROR(VLOOKUP(B484,Conciliação!C487:L1482,7,0),"")</f>
        <v/>
      </c>
      <c r="I484" s="58" t="str">
        <f>IFERROR(VLOOKUP(B484,Conciliação!C487:L1482,8,0),"")</f>
        <v/>
      </c>
      <c r="J484" s="56" t="str">
        <f>IFERROR(VLOOKUP(B484,Conciliação!C487:L1482,9,0),"")</f>
        <v/>
      </c>
      <c r="K484" s="56" t="str">
        <f>IFERROR(VLOOKUP(B484,Conciliação!C487:L1482,10,0),"")</f>
        <v/>
      </c>
      <c r="R484" s="55" t="str">
        <f>IF(Conciliação!E487='Filtro (Conta)'!$C$2,$C$2,"x")</f>
        <v>x</v>
      </c>
      <c r="S484" s="55" t="str">
        <f>IF(R484="x","x",MAX($S$4:S483)+1)</f>
        <v>x</v>
      </c>
      <c r="T484" s="55">
        <v>480</v>
      </c>
      <c r="U484" s="55" t="str">
        <f t="shared" si="44"/>
        <v/>
      </c>
      <c r="V484" s="55" t="str">
        <f t="shared" si="45"/>
        <v/>
      </c>
      <c r="W484" s="45">
        <f>IF(Conciliação!E487='Filtro (Conta)'!R484,1,0)</f>
        <v>0</v>
      </c>
      <c r="X484" s="45">
        <f>W484+Conciliação!A487</f>
        <v>480</v>
      </c>
      <c r="Y484" s="45">
        <v>480</v>
      </c>
      <c r="Z484" s="55" t="str">
        <f>IF(X484=Y484,"",Conciliação!C487)</f>
        <v/>
      </c>
      <c r="AA484" s="55">
        <f>IF(Z484="x","x",MAX($S$4:AA483)+1)</f>
        <v>488</v>
      </c>
      <c r="AB484" s="55">
        <v>480</v>
      </c>
      <c r="AC484" s="55" t="str">
        <f t="shared" si="46"/>
        <v/>
      </c>
      <c r="AD484" s="55" t="str">
        <f t="shared" si="47"/>
        <v/>
      </c>
    </row>
    <row r="485" spans="2:30" ht="15" customHeight="1" x14ac:dyDescent="0.2">
      <c r="B485" s="56" t="str">
        <f t="shared" si="42"/>
        <v/>
      </c>
      <c r="C485" s="57" t="str">
        <f>IFERROR(VLOOKUP(B485,Conciliação!C488:L1483,2,0),"")</f>
        <v/>
      </c>
      <c r="D485" s="52" t="str">
        <f t="shared" si="43"/>
        <v/>
      </c>
      <c r="E485" s="52" t="str">
        <f>IFERROR(VLOOKUP(B485,Conciliação!C488:L1483,4,0),"")</f>
        <v/>
      </c>
      <c r="F485" s="52" t="str">
        <f>IFERROR(VLOOKUP(B485,Conciliação!C488:L1483,5,0),"")</f>
        <v/>
      </c>
      <c r="G485" s="52" t="str">
        <f>IFERROR(VLOOKUP(B485,Conciliação!C488:L1483,6,0),"")</f>
        <v/>
      </c>
      <c r="H485" s="56" t="str">
        <f>IFERROR(VLOOKUP(B485,Conciliação!C488:L1483,7,0),"")</f>
        <v/>
      </c>
      <c r="I485" s="58" t="str">
        <f>IFERROR(VLOOKUP(B485,Conciliação!C488:L1483,8,0),"")</f>
        <v/>
      </c>
      <c r="J485" s="56" t="str">
        <f>IFERROR(VLOOKUP(B485,Conciliação!C488:L1483,9,0),"")</f>
        <v/>
      </c>
      <c r="K485" s="56" t="str">
        <f>IFERROR(VLOOKUP(B485,Conciliação!C488:L1483,10,0),"")</f>
        <v/>
      </c>
      <c r="R485" s="55" t="str">
        <f>IF(Conciliação!E488='Filtro (Conta)'!$C$2,$C$2,"x")</f>
        <v>x</v>
      </c>
      <c r="S485" s="55" t="str">
        <f>IF(R485="x","x",MAX($S$4:S484)+1)</f>
        <v>x</v>
      </c>
      <c r="T485" s="55">
        <v>481</v>
      </c>
      <c r="U485" s="55" t="str">
        <f t="shared" si="44"/>
        <v/>
      </c>
      <c r="V485" s="55" t="str">
        <f t="shared" si="45"/>
        <v/>
      </c>
      <c r="W485" s="45">
        <f>IF(Conciliação!E488='Filtro (Conta)'!R485,1,0)</f>
        <v>0</v>
      </c>
      <c r="X485" s="45">
        <f>W485+Conciliação!A488</f>
        <v>481</v>
      </c>
      <c r="Y485" s="45">
        <v>481</v>
      </c>
      <c r="Z485" s="55" t="str">
        <f>IF(X485=Y485,"",Conciliação!C488)</f>
        <v/>
      </c>
      <c r="AA485" s="55">
        <f>IF(Z485="x","x",MAX($S$4:AA484)+1)</f>
        <v>489</v>
      </c>
      <c r="AB485" s="55">
        <v>481</v>
      </c>
      <c r="AC485" s="55" t="str">
        <f t="shared" si="46"/>
        <v/>
      </c>
      <c r="AD485" s="55" t="str">
        <f t="shared" si="47"/>
        <v/>
      </c>
    </row>
    <row r="486" spans="2:30" ht="15" customHeight="1" x14ac:dyDescent="0.2">
      <c r="B486" s="56" t="str">
        <f t="shared" si="42"/>
        <v/>
      </c>
      <c r="C486" s="57" t="str">
        <f>IFERROR(VLOOKUP(B486,Conciliação!C489:L1484,2,0),"")</f>
        <v/>
      </c>
      <c r="D486" s="52" t="str">
        <f t="shared" si="43"/>
        <v/>
      </c>
      <c r="E486" s="52" t="str">
        <f>IFERROR(VLOOKUP(B486,Conciliação!C489:L1484,4,0),"")</f>
        <v/>
      </c>
      <c r="F486" s="52" t="str">
        <f>IFERROR(VLOOKUP(B486,Conciliação!C489:L1484,5,0),"")</f>
        <v/>
      </c>
      <c r="G486" s="52" t="str">
        <f>IFERROR(VLOOKUP(B486,Conciliação!C489:L1484,6,0),"")</f>
        <v/>
      </c>
      <c r="H486" s="56" t="str">
        <f>IFERROR(VLOOKUP(B486,Conciliação!C489:L1484,7,0),"")</f>
        <v/>
      </c>
      <c r="I486" s="58" t="str">
        <f>IFERROR(VLOOKUP(B486,Conciliação!C489:L1484,8,0),"")</f>
        <v/>
      </c>
      <c r="J486" s="56" t="str">
        <f>IFERROR(VLOOKUP(B486,Conciliação!C489:L1484,9,0),"")</f>
        <v/>
      </c>
      <c r="K486" s="56" t="str">
        <f>IFERROR(VLOOKUP(B486,Conciliação!C489:L1484,10,0),"")</f>
        <v/>
      </c>
      <c r="R486" s="55" t="str">
        <f>IF(Conciliação!E489='Filtro (Conta)'!$C$2,$C$2,"x")</f>
        <v>x</v>
      </c>
      <c r="S486" s="55" t="str">
        <f>IF(R486="x","x",MAX($S$4:S485)+1)</f>
        <v>x</v>
      </c>
      <c r="T486" s="55">
        <v>482</v>
      </c>
      <c r="U486" s="55" t="str">
        <f t="shared" si="44"/>
        <v/>
      </c>
      <c r="V486" s="55" t="str">
        <f t="shared" si="45"/>
        <v/>
      </c>
      <c r="W486" s="45">
        <f>IF(Conciliação!E489='Filtro (Conta)'!R486,1,0)</f>
        <v>0</v>
      </c>
      <c r="X486" s="45">
        <f>W486+Conciliação!A489</f>
        <v>482</v>
      </c>
      <c r="Y486" s="45">
        <v>482</v>
      </c>
      <c r="Z486" s="55" t="str">
        <f>IF(X486=Y486,"",Conciliação!C489)</f>
        <v/>
      </c>
      <c r="AA486" s="55">
        <f>IF(Z486="x","x",MAX($S$4:AA485)+1)</f>
        <v>490</v>
      </c>
      <c r="AB486" s="55">
        <v>482</v>
      </c>
      <c r="AC486" s="55" t="str">
        <f t="shared" si="46"/>
        <v/>
      </c>
      <c r="AD486" s="55" t="str">
        <f t="shared" si="47"/>
        <v/>
      </c>
    </row>
    <row r="487" spans="2:30" ht="15" customHeight="1" x14ac:dyDescent="0.2">
      <c r="B487" s="56" t="str">
        <f t="shared" si="42"/>
        <v/>
      </c>
      <c r="C487" s="57" t="str">
        <f>IFERROR(VLOOKUP(B487,Conciliação!C490:L1485,2,0),"")</f>
        <v/>
      </c>
      <c r="D487" s="52" t="str">
        <f t="shared" si="43"/>
        <v/>
      </c>
      <c r="E487" s="52" t="str">
        <f>IFERROR(VLOOKUP(B487,Conciliação!C490:L1485,4,0),"")</f>
        <v/>
      </c>
      <c r="F487" s="52" t="str">
        <f>IFERROR(VLOOKUP(B487,Conciliação!C490:L1485,5,0),"")</f>
        <v/>
      </c>
      <c r="G487" s="52" t="str">
        <f>IFERROR(VLOOKUP(B487,Conciliação!C490:L1485,6,0),"")</f>
        <v/>
      </c>
      <c r="H487" s="56" t="str">
        <f>IFERROR(VLOOKUP(B487,Conciliação!C490:L1485,7,0),"")</f>
        <v/>
      </c>
      <c r="I487" s="58" t="str">
        <f>IFERROR(VLOOKUP(B487,Conciliação!C490:L1485,8,0),"")</f>
        <v/>
      </c>
      <c r="J487" s="56" t="str">
        <f>IFERROR(VLOOKUP(B487,Conciliação!C490:L1485,9,0),"")</f>
        <v/>
      </c>
      <c r="K487" s="56" t="str">
        <f>IFERROR(VLOOKUP(B487,Conciliação!C490:L1485,10,0),"")</f>
        <v/>
      </c>
      <c r="R487" s="55" t="str">
        <f>IF(Conciliação!E490='Filtro (Conta)'!$C$2,$C$2,"x")</f>
        <v>x</v>
      </c>
      <c r="S487" s="55" t="str">
        <f>IF(R487="x","x",MAX($S$4:S486)+1)</f>
        <v>x</v>
      </c>
      <c r="T487" s="55">
        <v>483</v>
      </c>
      <c r="U487" s="55" t="str">
        <f t="shared" si="44"/>
        <v/>
      </c>
      <c r="V487" s="55" t="str">
        <f t="shared" si="45"/>
        <v/>
      </c>
      <c r="W487" s="45">
        <f>IF(Conciliação!E490='Filtro (Conta)'!R487,1,0)</f>
        <v>0</v>
      </c>
      <c r="X487" s="45">
        <f>W487+Conciliação!A490</f>
        <v>483</v>
      </c>
      <c r="Y487" s="45">
        <v>483</v>
      </c>
      <c r="Z487" s="55" t="str">
        <f>IF(X487=Y487,"",Conciliação!C490)</f>
        <v/>
      </c>
      <c r="AA487" s="55">
        <f>IF(Z487="x","x",MAX($S$4:AA486)+1)</f>
        <v>491</v>
      </c>
      <c r="AB487" s="55">
        <v>483</v>
      </c>
      <c r="AC487" s="55" t="str">
        <f t="shared" si="46"/>
        <v/>
      </c>
      <c r="AD487" s="55" t="str">
        <f t="shared" si="47"/>
        <v/>
      </c>
    </row>
    <row r="488" spans="2:30" ht="15" customHeight="1" x14ac:dyDescent="0.2">
      <c r="B488" s="56" t="str">
        <f t="shared" si="42"/>
        <v/>
      </c>
      <c r="C488" s="57" t="str">
        <f>IFERROR(VLOOKUP(B488,Conciliação!C491:L1486,2,0),"")</f>
        <v/>
      </c>
      <c r="D488" s="52" t="str">
        <f t="shared" si="43"/>
        <v/>
      </c>
      <c r="E488" s="52" t="str">
        <f>IFERROR(VLOOKUP(B488,Conciliação!C491:L1486,4,0),"")</f>
        <v/>
      </c>
      <c r="F488" s="52" t="str">
        <f>IFERROR(VLOOKUP(B488,Conciliação!C491:L1486,5,0),"")</f>
        <v/>
      </c>
      <c r="G488" s="52" t="str">
        <f>IFERROR(VLOOKUP(B488,Conciliação!C491:L1486,6,0),"")</f>
        <v/>
      </c>
      <c r="H488" s="56" t="str">
        <f>IFERROR(VLOOKUP(B488,Conciliação!C491:L1486,7,0),"")</f>
        <v/>
      </c>
      <c r="I488" s="58" t="str">
        <f>IFERROR(VLOOKUP(B488,Conciliação!C491:L1486,8,0),"")</f>
        <v/>
      </c>
      <c r="J488" s="56" t="str">
        <f>IFERROR(VLOOKUP(B488,Conciliação!C491:L1486,9,0),"")</f>
        <v/>
      </c>
      <c r="K488" s="56" t="str">
        <f>IFERROR(VLOOKUP(B488,Conciliação!C491:L1486,10,0),"")</f>
        <v/>
      </c>
      <c r="R488" s="55" t="str">
        <f>IF(Conciliação!E491='Filtro (Conta)'!$C$2,$C$2,"x")</f>
        <v>x</v>
      </c>
      <c r="S488" s="55" t="str">
        <f>IF(R488="x","x",MAX($S$4:S487)+1)</f>
        <v>x</v>
      </c>
      <c r="T488" s="55">
        <v>484</v>
      </c>
      <c r="U488" s="55" t="str">
        <f t="shared" si="44"/>
        <v/>
      </c>
      <c r="V488" s="55" t="str">
        <f t="shared" si="45"/>
        <v/>
      </c>
      <c r="W488" s="45">
        <f>IF(Conciliação!E491='Filtro (Conta)'!R488,1,0)</f>
        <v>0</v>
      </c>
      <c r="X488" s="45">
        <f>W488+Conciliação!A491</f>
        <v>484</v>
      </c>
      <c r="Y488" s="45">
        <v>484</v>
      </c>
      <c r="Z488" s="55" t="str">
        <f>IF(X488=Y488,"",Conciliação!C491)</f>
        <v/>
      </c>
      <c r="AA488" s="55">
        <f>IF(Z488="x","x",MAX($S$4:AA487)+1)</f>
        <v>492</v>
      </c>
      <c r="AB488" s="55">
        <v>484</v>
      </c>
      <c r="AC488" s="55" t="str">
        <f t="shared" si="46"/>
        <v/>
      </c>
      <c r="AD488" s="55" t="str">
        <f t="shared" si="47"/>
        <v/>
      </c>
    </row>
    <row r="489" spans="2:30" ht="15" customHeight="1" x14ac:dyDescent="0.2">
      <c r="B489" s="56" t="str">
        <f t="shared" si="42"/>
        <v/>
      </c>
      <c r="C489" s="57" t="str">
        <f>IFERROR(VLOOKUP(B489,Conciliação!C492:L1487,2,0),"")</f>
        <v/>
      </c>
      <c r="D489" s="52" t="str">
        <f t="shared" si="43"/>
        <v/>
      </c>
      <c r="E489" s="52" t="str">
        <f>IFERROR(VLOOKUP(B489,Conciliação!C492:L1487,4,0),"")</f>
        <v/>
      </c>
      <c r="F489" s="52" t="str">
        <f>IFERROR(VLOOKUP(B489,Conciliação!C492:L1487,5,0),"")</f>
        <v/>
      </c>
      <c r="G489" s="52" t="str">
        <f>IFERROR(VLOOKUP(B489,Conciliação!C492:L1487,6,0),"")</f>
        <v/>
      </c>
      <c r="H489" s="56" t="str">
        <f>IFERROR(VLOOKUP(B489,Conciliação!C492:L1487,7,0),"")</f>
        <v/>
      </c>
      <c r="I489" s="58" t="str">
        <f>IFERROR(VLOOKUP(B489,Conciliação!C492:L1487,8,0),"")</f>
        <v/>
      </c>
      <c r="J489" s="56" t="str">
        <f>IFERROR(VLOOKUP(B489,Conciliação!C492:L1487,9,0),"")</f>
        <v/>
      </c>
      <c r="K489" s="56" t="str">
        <f>IFERROR(VLOOKUP(B489,Conciliação!C492:L1487,10,0),"")</f>
        <v/>
      </c>
      <c r="R489" s="55" t="str">
        <f>IF(Conciliação!E492='Filtro (Conta)'!$C$2,$C$2,"x")</f>
        <v>x</v>
      </c>
      <c r="S489" s="55" t="str">
        <f>IF(R489="x","x",MAX($S$4:S488)+1)</f>
        <v>x</v>
      </c>
      <c r="T489" s="55">
        <v>485</v>
      </c>
      <c r="U489" s="55" t="str">
        <f t="shared" si="44"/>
        <v/>
      </c>
      <c r="V489" s="55" t="str">
        <f t="shared" si="45"/>
        <v/>
      </c>
      <c r="W489" s="45">
        <f>IF(Conciliação!E492='Filtro (Conta)'!R489,1,0)</f>
        <v>0</v>
      </c>
      <c r="X489" s="45">
        <f>W489+Conciliação!A492</f>
        <v>485</v>
      </c>
      <c r="Y489" s="45">
        <v>485</v>
      </c>
      <c r="Z489" s="55" t="str">
        <f>IF(X489=Y489,"",Conciliação!C492)</f>
        <v/>
      </c>
      <c r="AA489" s="55">
        <f>IF(Z489="x","x",MAX($S$4:AA488)+1)</f>
        <v>493</v>
      </c>
      <c r="AB489" s="55">
        <v>485</v>
      </c>
      <c r="AC489" s="55" t="str">
        <f t="shared" si="46"/>
        <v/>
      </c>
      <c r="AD489" s="55" t="str">
        <f t="shared" si="47"/>
        <v/>
      </c>
    </row>
    <row r="490" spans="2:30" ht="15" customHeight="1" x14ac:dyDescent="0.2">
      <c r="B490" s="56" t="str">
        <f t="shared" si="42"/>
        <v/>
      </c>
      <c r="C490" s="57" t="str">
        <f>IFERROR(VLOOKUP(B490,Conciliação!C493:L1488,2,0),"")</f>
        <v/>
      </c>
      <c r="D490" s="52" t="str">
        <f t="shared" si="43"/>
        <v/>
      </c>
      <c r="E490" s="52" t="str">
        <f>IFERROR(VLOOKUP(B490,Conciliação!C493:L1488,4,0),"")</f>
        <v/>
      </c>
      <c r="F490" s="52" t="str">
        <f>IFERROR(VLOOKUP(B490,Conciliação!C493:L1488,5,0),"")</f>
        <v/>
      </c>
      <c r="G490" s="52" t="str">
        <f>IFERROR(VLOOKUP(B490,Conciliação!C493:L1488,6,0),"")</f>
        <v/>
      </c>
      <c r="H490" s="56" t="str">
        <f>IFERROR(VLOOKUP(B490,Conciliação!C493:L1488,7,0),"")</f>
        <v/>
      </c>
      <c r="I490" s="58" t="str">
        <f>IFERROR(VLOOKUP(B490,Conciliação!C493:L1488,8,0),"")</f>
        <v/>
      </c>
      <c r="J490" s="56" t="str">
        <f>IFERROR(VLOOKUP(B490,Conciliação!C493:L1488,9,0),"")</f>
        <v/>
      </c>
      <c r="K490" s="56" t="str">
        <f>IFERROR(VLOOKUP(B490,Conciliação!C493:L1488,10,0),"")</f>
        <v/>
      </c>
      <c r="R490" s="55" t="str">
        <f>IF(Conciliação!E493='Filtro (Conta)'!$C$2,$C$2,"x")</f>
        <v>x</v>
      </c>
      <c r="S490" s="55" t="str">
        <f>IF(R490="x","x",MAX($S$4:S489)+1)</f>
        <v>x</v>
      </c>
      <c r="T490" s="55">
        <v>486</v>
      </c>
      <c r="U490" s="55" t="str">
        <f t="shared" si="44"/>
        <v/>
      </c>
      <c r="V490" s="55" t="str">
        <f t="shared" si="45"/>
        <v/>
      </c>
      <c r="W490" s="45">
        <f>IF(Conciliação!E493='Filtro (Conta)'!R490,1,0)</f>
        <v>0</v>
      </c>
      <c r="X490" s="45">
        <f>W490+Conciliação!A493</f>
        <v>486</v>
      </c>
      <c r="Y490" s="45">
        <v>486</v>
      </c>
      <c r="Z490" s="55" t="str">
        <f>IF(X490=Y490,"",Conciliação!C493)</f>
        <v/>
      </c>
      <c r="AA490" s="55">
        <f>IF(Z490="x","x",MAX($S$4:AA489)+1)</f>
        <v>494</v>
      </c>
      <c r="AB490" s="55">
        <v>486</v>
      </c>
      <c r="AC490" s="55" t="str">
        <f t="shared" si="46"/>
        <v/>
      </c>
      <c r="AD490" s="55" t="str">
        <f t="shared" si="47"/>
        <v/>
      </c>
    </row>
    <row r="491" spans="2:30" ht="15" customHeight="1" x14ac:dyDescent="0.2">
      <c r="B491" s="56" t="str">
        <f t="shared" si="42"/>
        <v/>
      </c>
      <c r="C491" s="57" t="str">
        <f>IFERROR(VLOOKUP(B491,Conciliação!C494:L1489,2,0),"")</f>
        <v/>
      </c>
      <c r="D491" s="52" t="str">
        <f t="shared" si="43"/>
        <v/>
      </c>
      <c r="E491" s="52" t="str">
        <f>IFERROR(VLOOKUP(B491,Conciliação!C494:L1489,4,0),"")</f>
        <v/>
      </c>
      <c r="F491" s="52" t="str">
        <f>IFERROR(VLOOKUP(B491,Conciliação!C494:L1489,5,0),"")</f>
        <v/>
      </c>
      <c r="G491" s="52" t="str">
        <f>IFERROR(VLOOKUP(B491,Conciliação!C494:L1489,6,0),"")</f>
        <v/>
      </c>
      <c r="H491" s="56" t="str">
        <f>IFERROR(VLOOKUP(B491,Conciliação!C494:L1489,7,0),"")</f>
        <v/>
      </c>
      <c r="I491" s="58" t="str">
        <f>IFERROR(VLOOKUP(B491,Conciliação!C494:L1489,8,0),"")</f>
        <v/>
      </c>
      <c r="J491" s="56" t="str">
        <f>IFERROR(VLOOKUP(B491,Conciliação!C494:L1489,9,0),"")</f>
        <v/>
      </c>
      <c r="K491" s="56" t="str">
        <f>IFERROR(VLOOKUP(B491,Conciliação!C494:L1489,10,0),"")</f>
        <v/>
      </c>
      <c r="R491" s="55" t="str">
        <f>IF(Conciliação!E494='Filtro (Conta)'!$C$2,$C$2,"x")</f>
        <v>x</v>
      </c>
      <c r="S491" s="55" t="str">
        <f>IF(R491="x","x",MAX($S$4:S490)+1)</f>
        <v>x</v>
      </c>
      <c r="T491" s="55">
        <v>487</v>
      </c>
      <c r="U491" s="55" t="str">
        <f t="shared" si="44"/>
        <v/>
      </c>
      <c r="V491" s="55" t="str">
        <f t="shared" si="45"/>
        <v/>
      </c>
      <c r="W491" s="45">
        <f>IF(Conciliação!E494='Filtro (Conta)'!R491,1,0)</f>
        <v>0</v>
      </c>
      <c r="X491" s="45">
        <f>W491+Conciliação!A494</f>
        <v>487</v>
      </c>
      <c r="Y491" s="45">
        <v>487</v>
      </c>
      <c r="Z491" s="55" t="str">
        <f>IF(X491=Y491,"",Conciliação!C494)</f>
        <v/>
      </c>
      <c r="AA491" s="55">
        <f>IF(Z491="x","x",MAX($S$4:AA490)+1)</f>
        <v>495</v>
      </c>
      <c r="AB491" s="55">
        <v>487</v>
      </c>
      <c r="AC491" s="55" t="str">
        <f t="shared" si="46"/>
        <v/>
      </c>
      <c r="AD491" s="55" t="str">
        <f t="shared" si="47"/>
        <v/>
      </c>
    </row>
    <row r="492" spans="2:30" ht="15" customHeight="1" x14ac:dyDescent="0.2">
      <c r="B492" s="56" t="str">
        <f t="shared" si="42"/>
        <v/>
      </c>
      <c r="C492" s="57" t="str">
        <f>IFERROR(VLOOKUP(B492,Conciliação!C495:L1490,2,0),"")</f>
        <v/>
      </c>
      <c r="D492" s="52" t="str">
        <f t="shared" si="43"/>
        <v/>
      </c>
      <c r="E492" s="52" t="str">
        <f>IFERROR(VLOOKUP(B492,Conciliação!C495:L1490,4,0),"")</f>
        <v/>
      </c>
      <c r="F492" s="52" t="str">
        <f>IFERROR(VLOOKUP(B492,Conciliação!C495:L1490,5,0),"")</f>
        <v/>
      </c>
      <c r="G492" s="52" t="str">
        <f>IFERROR(VLOOKUP(B492,Conciliação!C495:L1490,6,0),"")</f>
        <v/>
      </c>
      <c r="H492" s="56" t="str">
        <f>IFERROR(VLOOKUP(B492,Conciliação!C495:L1490,7,0),"")</f>
        <v/>
      </c>
      <c r="I492" s="58" t="str">
        <f>IFERROR(VLOOKUP(B492,Conciliação!C495:L1490,8,0),"")</f>
        <v/>
      </c>
      <c r="J492" s="56" t="str">
        <f>IFERROR(VLOOKUP(B492,Conciliação!C495:L1490,9,0),"")</f>
        <v/>
      </c>
      <c r="K492" s="56" t="str">
        <f>IFERROR(VLOOKUP(B492,Conciliação!C495:L1490,10,0),"")</f>
        <v/>
      </c>
      <c r="R492" s="55" t="str">
        <f>IF(Conciliação!E495='Filtro (Conta)'!$C$2,$C$2,"x")</f>
        <v>x</v>
      </c>
      <c r="S492" s="55" t="str">
        <f>IF(R492="x","x",MAX($S$4:S491)+1)</f>
        <v>x</v>
      </c>
      <c r="T492" s="55">
        <v>488</v>
      </c>
      <c r="U492" s="55" t="str">
        <f t="shared" si="44"/>
        <v/>
      </c>
      <c r="V492" s="55" t="str">
        <f t="shared" si="45"/>
        <v/>
      </c>
      <c r="W492" s="45">
        <f>IF(Conciliação!E495='Filtro (Conta)'!R492,1,0)</f>
        <v>0</v>
      </c>
      <c r="X492" s="45">
        <f>W492+Conciliação!A495</f>
        <v>488</v>
      </c>
      <c r="Y492" s="45">
        <v>488</v>
      </c>
      <c r="Z492" s="55" t="str">
        <f>IF(X492=Y492,"",Conciliação!C495)</f>
        <v/>
      </c>
      <c r="AA492" s="55">
        <f>IF(Z492="x","x",MAX($S$4:AA491)+1)</f>
        <v>496</v>
      </c>
      <c r="AB492" s="55">
        <v>488</v>
      </c>
      <c r="AC492" s="55" t="str">
        <f t="shared" si="46"/>
        <v/>
      </c>
      <c r="AD492" s="55" t="str">
        <f t="shared" si="47"/>
        <v/>
      </c>
    </row>
    <row r="493" spans="2:30" ht="15" customHeight="1" x14ac:dyDescent="0.2">
      <c r="B493" s="56" t="str">
        <f t="shared" si="42"/>
        <v/>
      </c>
      <c r="C493" s="57" t="str">
        <f>IFERROR(VLOOKUP(B493,Conciliação!C496:L1491,2,0),"")</f>
        <v/>
      </c>
      <c r="D493" s="52" t="str">
        <f t="shared" si="43"/>
        <v/>
      </c>
      <c r="E493" s="52" t="str">
        <f>IFERROR(VLOOKUP(B493,Conciliação!C496:L1491,4,0),"")</f>
        <v/>
      </c>
      <c r="F493" s="52" t="str">
        <f>IFERROR(VLOOKUP(B493,Conciliação!C496:L1491,5,0),"")</f>
        <v/>
      </c>
      <c r="G493" s="52" t="str">
        <f>IFERROR(VLOOKUP(B493,Conciliação!C496:L1491,6,0),"")</f>
        <v/>
      </c>
      <c r="H493" s="56" t="str">
        <f>IFERROR(VLOOKUP(B493,Conciliação!C496:L1491,7,0),"")</f>
        <v/>
      </c>
      <c r="I493" s="58" t="str">
        <f>IFERROR(VLOOKUP(B493,Conciliação!C496:L1491,8,0),"")</f>
        <v/>
      </c>
      <c r="J493" s="56" t="str">
        <f>IFERROR(VLOOKUP(B493,Conciliação!C496:L1491,9,0),"")</f>
        <v/>
      </c>
      <c r="K493" s="56" t="str">
        <f>IFERROR(VLOOKUP(B493,Conciliação!C496:L1491,10,0),"")</f>
        <v/>
      </c>
      <c r="R493" s="55" t="str">
        <f>IF(Conciliação!E496='Filtro (Conta)'!$C$2,$C$2,"x")</f>
        <v>x</v>
      </c>
      <c r="S493" s="55" t="str">
        <f>IF(R493="x","x",MAX($S$4:S492)+1)</f>
        <v>x</v>
      </c>
      <c r="T493" s="55">
        <v>489</v>
      </c>
      <c r="U493" s="55" t="str">
        <f t="shared" si="44"/>
        <v/>
      </c>
      <c r="V493" s="55" t="str">
        <f t="shared" si="45"/>
        <v/>
      </c>
      <c r="W493" s="45">
        <f>IF(Conciliação!E496='Filtro (Conta)'!R493,1,0)</f>
        <v>0</v>
      </c>
      <c r="X493" s="45">
        <f>W493+Conciliação!A496</f>
        <v>489</v>
      </c>
      <c r="Y493" s="45">
        <v>489</v>
      </c>
      <c r="Z493" s="55" t="str">
        <f>IF(X493=Y493,"",Conciliação!C496)</f>
        <v/>
      </c>
      <c r="AA493" s="55">
        <f>IF(Z493="x","x",MAX($S$4:AA492)+1)</f>
        <v>497</v>
      </c>
      <c r="AB493" s="55">
        <v>489</v>
      </c>
      <c r="AC493" s="55" t="str">
        <f t="shared" si="46"/>
        <v/>
      </c>
      <c r="AD493" s="55" t="str">
        <f t="shared" si="47"/>
        <v/>
      </c>
    </row>
    <row r="494" spans="2:30" ht="15" customHeight="1" x14ac:dyDescent="0.2">
      <c r="B494" s="56" t="str">
        <f t="shared" si="42"/>
        <v/>
      </c>
      <c r="C494" s="57" t="str">
        <f>IFERROR(VLOOKUP(B494,Conciliação!C497:L1492,2,0),"")</f>
        <v/>
      </c>
      <c r="D494" s="52" t="str">
        <f t="shared" si="43"/>
        <v/>
      </c>
      <c r="E494" s="52" t="str">
        <f>IFERROR(VLOOKUP(B494,Conciliação!C497:L1492,4,0),"")</f>
        <v/>
      </c>
      <c r="F494" s="52" t="str">
        <f>IFERROR(VLOOKUP(B494,Conciliação!C497:L1492,5,0),"")</f>
        <v/>
      </c>
      <c r="G494" s="52" t="str">
        <f>IFERROR(VLOOKUP(B494,Conciliação!C497:L1492,6,0),"")</f>
        <v/>
      </c>
      <c r="H494" s="56" t="str">
        <f>IFERROR(VLOOKUP(B494,Conciliação!C497:L1492,7,0),"")</f>
        <v/>
      </c>
      <c r="I494" s="58" t="str">
        <f>IFERROR(VLOOKUP(B494,Conciliação!C497:L1492,8,0),"")</f>
        <v/>
      </c>
      <c r="J494" s="56" t="str">
        <f>IFERROR(VLOOKUP(B494,Conciliação!C497:L1492,9,0),"")</f>
        <v/>
      </c>
      <c r="K494" s="56" t="str">
        <f>IFERROR(VLOOKUP(B494,Conciliação!C497:L1492,10,0),"")</f>
        <v/>
      </c>
      <c r="R494" s="55" t="str">
        <f>IF(Conciliação!E497='Filtro (Conta)'!$C$2,$C$2,"x")</f>
        <v>x</v>
      </c>
      <c r="S494" s="55" t="str">
        <f>IF(R494="x","x",MAX($S$4:S493)+1)</f>
        <v>x</v>
      </c>
      <c r="T494" s="55">
        <v>490</v>
      </c>
      <c r="U494" s="55" t="str">
        <f t="shared" si="44"/>
        <v/>
      </c>
      <c r="V494" s="55" t="str">
        <f t="shared" si="45"/>
        <v/>
      </c>
      <c r="W494" s="45">
        <f>IF(Conciliação!E497='Filtro (Conta)'!R494,1,0)</f>
        <v>0</v>
      </c>
      <c r="X494" s="45">
        <f>W494+Conciliação!A497</f>
        <v>490</v>
      </c>
      <c r="Y494" s="45">
        <v>490</v>
      </c>
      <c r="Z494" s="55" t="str">
        <f>IF(X494=Y494,"",Conciliação!C497)</f>
        <v/>
      </c>
      <c r="AA494" s="55">
        <f>IF(Z494="x","x",MAX($S$4:AA493)+1)</f>
        <v>498</v>
      </c>
      <c r="AB494" s="55">
        <v>490</v>
      </c>
      <c r="AC494" s="55" t="str">
        <f t="shared" si="46"/>
        <v/>
      </c>
      <c r="AD494" s="55" t="str">
        <f t="shared" si="47"/>
        <v/>
      </c>
    </row>
    <row r="495" spans="2:30" ht="15" customHeight="1" x14ac:dyDescent="0.2">
      <c r="B495" s="56" t="str">
        <f t="shared" si="42"/>
        <v/>
      </c>
      <c r="C495" s="57" t="str">
        <f>IFERROR(VLOOKUP(B495,Conciliação!C498:L1493,2,0),"")</f>
        <v/>
      </c>
      <c r="D495" s="52" t="str">
        <f t="shared" si="43"/>
        <v/>
      </c>
      <c r="E495" s="52" t="str">
        <f>IFERROR(VLOOKUP(B495,Conciliação!C498:L1493,4,0),"")</f>
        <v/>
      </c>
      <c r="F495" s="52" t="str">
        <f>IFERROR(VLOOKUP(B495,Conciliação!C498:L1493,5,0),"")</f>
        <v/>
      </c>
      <c r="G495" s="52" t="str">
        <f>IFERROR(VLOOKUP(B495,Conciliação!C498:L1493,6,0),"")</f>
        <v/>
      </c>
      <c r="H495" s="56" t="str">
        <f>IFERROR(VLOOKUP(B495,Conciliação!C498:L1493,7,0),"")</f>
        <v/>
      </c>
      <c r="I495" s="58" t="str">
        <f>IFERROR(VLOOKUP(B495,Conciliação!C498:L1493,8,0),"")</f>
        <v/>
      </c>
      <c r="J495" s="56" t="str">
        <f>IFERROR(VLOOKUP(B495,Conciliação!C498:L1493,9,0),"")</f>
        <v/>
      </c>
      <c r="K495" s="56" t="str">
        <f>IFERROR(VLOOKUP(B495,Conciliação!C498:L1493,10,0),"")</f>
        <v/>
      </c>
      <c r="R495" s="55" t="str">
        <f>IF(Conciliação!E498='Filtro (Conta)'!$C$2,$C$2,"x")</f>
        <v>x</v>
      </c>
      <c r="S495" s="55" t="str">
        <f>IF(R495="x","x",MAX($S$4:S494)+1)</f>
        <v>x</v>
      </c>
      <c r="T495" s="55">
        <v>491</v>
      </c>
      <c r="U495" s="55" t="str">
        <f t="shared" si="44"/>
        <v/>
      </c>
      <c r="V495" s="55" t="str">
        <f t="shared" si="45"/>
        <v/>
      </c>
      <c r="W495" s="45">
        <f>IF(Conciliação!E498='Filtro (Conta)'!R495,1,0)</f>
        <v>0</v>
      </c>
      <c r="X495" s="45">
        <f>W495+Conciliação!A498</f>
        <v>491</v>
      </c>
      <c r="Y495" s="45">
        <v>491</v>
      </c>
      <c r="Z495" s="55" t="str">
        <f>IF(X495=Y495,"",Conciliação!C498)</f>
        <v/>
      </c>
      <c r="AA495" s="55">
        <f>IF(Z495="x","x",MAX($S$4:AA494)+1)</f>
        <v>499</v>
      </c>
      <c r="AB495" s="55">
        <v>491</v>
      </c>
      <c r="AC495" s="55" t="str">
        <f t="shared" si="46"/>
        <v/>
      </c>
      <c r="AD495" s="55" t="str">
        <f t="shared" si="47"/>
        <v/>
      </c>
    </row>
    <row r="496" spans="2:30" ht="15" customHeight="1" x14ac:dyDescent="0.2">
      <c r="B496" s="56" t="str">
        <f t="shared" si="42"/>
        <v/>
      </c>
      <c r="C496" s="57" t="str">
        <f>IFERROR(VLOOKUP(B496,Conciliação!C499:L1494,2,0),"")</f>
        <v/>
      </c>
      <c r="D496" s="52" t="str">
        <f t="shared" si="43"/>
        <v/>
      </c>
      <c r="E496" s="52" t="str">
        <f>IFERROR(VLOOKUP(B496,Conciliação!C499:L1494,4,0),"")</f>
        <v/>
      </c>
      <c r="F496" s="52" t="str">
        <f>IFERROR(VLOOKUP(B496,Conciliação!C499:L1494,5,0),"")</f>
        <v/>
      </c>
      <c r="G496" s="52" t="str">
        <f>IFERROR(VLOOKUP(B496,Conciliação!C499:L1494,6,0),"")</f>
        <v/>
      </c>
      <c r="H496" s="56" t="str">
        <f>IFERROR(VLOOKUP(B496,Conciliação!C499:L1494,7,0),"")</f>
        <v/>
      </c>
      <c r="I496" s="58" t="str">
        <f>IFERROR(VLOOKUP(B496,Conciliação!C499:L1494,8,0),"")</f>
        <v/>
      </c>
      <c r="J496" s="56" t="str">
        <f>IFERROR(VLOOKUP(B496,Conciliação!C499:L1494,9,0),"")</f>
        <v/>
      </c>
      <c r="K496" s="56" t="str">
        <f>IFERROR(VLOOKUP(B496,Conciliação!C499:L1494,10,0),"")</f>
        <v/>
      </c>
      <c r="R496" s="55" t="str">
        <f>IF(Conciliação!E499='Filtro (Conta)'!$C$2,$C$2,"x")</f>
        <v>x</v>
      </c>
      <c r="S496" s="55" t="str">
        <f>IF(R496="x","x",MAX($S$4:S495)+1)</f>
        <v>x</v>
      </c>
      <c r="T496" s="55">
        <v>492</v>
      </c>
      <c r="U496" s="55" t="str">
        <f t="shared" si="44"/>
        <v/>
      </c>
      <c r="V496" s="55" t="str">
        <f t="shared" si="45"/>
        <v/>
      </c>
      <c r="W496" s="45">
        <f>IF(Conciliação!E499='Filtro (Conta)'!R496,1,0)</f>
        <v>0</v>
      </c>
      <c r="X496" s="45">
        <f>W496+Conciliação!A499</f>
        <v>492</v>
      </c>
      <c r="Y496" s="45">
        <v>492</v>
      </c>
      <c r="Z496" s="55" t="str">
        <f>IF(X496=Y496,"",Conciliação!C499)</f>
        <v/>
      </c>
      <c r="AA496" s="55">
        <f>IF(Z496="x","x",MAX($S$4:AA495)+1)</f>
        <v>500</v>
      </c>
      <c r="AB496" s="55">
        <v>492</v>
      </c>
      <c r="AC496" s="55" t="str">
        <f t="shared" si="46"/>
        <v/>
      </c>
      <c r="AD496" s="55" t="str">
        <f t="shared" si="47"/>
        <v/>
      </c>
    </row>
    <row r="497" spans="2:30" ht="15" customHeight="1" x14ac:dyDescent="0.2">
      <c r="B497" s="56" t="str">
        <f t="shared" si="42"/>
        <v/>
      </c>
      <c r="C497" s="57" t="str">
        <f>IFERROR(VLOOKUP(B497,Conciliação!C500:L1495,2,0),"")</f>
        <v/>
      </c>
      <c r="D497" s="52" t="str">
        <f t="shared" si="43"/>
        <v/>
      </c>
      <c r="E497" s="52" t="str">
        <f>IFERROR(VLOOKUP(B497,Conciliação!C500:L1495,4,0),"")</f>
        <v/>
      </c>
      <c r="F497" s="52" t="str">
        <f>IFERROR(VLOOKUP(B497,Conciliação!C500:L1495,5,0),"")</f>
        <v/>
      </c>
      <c r="G497" s="52" t="str">
        <f>IFERROR(VLOOKUP(B497,Conciliação!C500:L1495,6,0),"")</f>
        <v/>
      </c>
      <c r="H497" s="56" t="str">
        <f>IFERROR(VLOOKUP(B497,Conciliação!C500:L1495,7,0),"")</f>
        <v/>
      </c>
      <c r="I497" s="58" t="str">
        <f>IFERROR(VLOOKUP(B497,Conciliação!C500:L1495,8,0),"")</f>
        <v/>
      </c>
      <c r="J497" s="56" t="str">
        <f>IFERROR(VLOOKUP(B497,Conciliação!C500:L1495,9,0),"")</f>
        <v/>
      </c>
      <c r="K497" s="56" t="str">
        <f>IFERROR(VLOOKUP(B497,Conciliação!C500:L1495,10,0),"")</f>
        <v/>
      </c>
      <c r="R497" s="55" t="str">
        <f>IF(Conciliação!E500='Filtro (Conta)'!$C$2,$C$2,"x")</f>
        <v>x</v>
      </c>
      <c r="S497" s="55" t="str">
        <f>IF(R497="x","x",MAX($S$4:S496)+1)</f>
        <v>x</v>
      </c>
      <c r="T497" s="55">
        <v>493</v>
      </c>
      <c r="U497" s="55" t="str">
        <f t="shared" si="44"/>
        <v/>
      </c>
      <c r="V497" s="55" t="str">
        <f t="shared" si="45"/>
        <v/>
      </c>
      <c r="W497" s="45">
        <f>IF(Conciliação!E500='Filtro (Conta)'!R497,1,0)</f>
        <v>0</v>
      </c>
      <c r="X497" s="45">
        <f>W497+Conciliação!A500</f>
        <v>493</v>
      </c>
      <c r="Y497" s="45">
        <v>493</v>
      </c>
      <c r="Z497" s="55" t="str">
        <f>IF(X497=Y497,"",Conciliação!C500)</f>
        <v/>
      </c>
      <c r="AA497" s="55">
        <f>IF(Z497="x","x",MAX($S$4:AA496)+1)</f>
        <v>501</v>
      </c>
      <c r="AB497" s="55">
        <v>493</v>
      </c>
      <c r="AC497" s="55" t="str">
        <f t="shared" si="46"/>
        <v/>
      </c>
      <c r="AD497" s="55" t="str">
        <f t="shared" si="47"/>
        <v/>
      </c>
    </row>
    <row r="498" spans="2:30" ht="15" customHeight="1" x14ac:dyDescent="0.2">
      <c r="B498" s="56" t="str">
        <f t="shared" si="42"/>
        <v/>
      </c>
      <c r="C498" s="57" t="str">
        <f>IFERROR(VLOOKUP(B498,Conciliação!C501:L1496,2,0),"")</f>
        <v/>
      </c>
      <c r="D498" s="52" t="str">
        <f t="shared" si="43"/>
        <v/>
      </c>
      <c r="E498" s="52" t="str">
        <f>IFERROR(VLOOKUP(B498,Conciliação!C501:L1496,4,0),"")</f>
        <v/>
      </c>
      <c r="F498" s="52" t="str">
        <f>IFERROR(VLOOKUP(B498,Conciliação!C501:L1496,5,0),"")</f>
        <v/>
      </c>
      <c r="G498" s="52" t="str">
        <f>IFERROR(VLOOKUP(B498,Conciliação!C501:L1496,6,0),"")</f>
        <v/>
      </c>
      <c r="H498" s="56" t="str">
        <f>IFERROR(VLOOKUP(B498,Conciliação!C501:L1496,7,0),"")</f>
        <v/>
      </c>
      <c r="I498" s="58" t="str">
        <f>IFERROR(VLOOKUP(B498,Conciliação!C501:L1496,8,0),"")</f>
        <v/>
      </c>
      <c r="J498" s="56" t="str">
        <f>IFERROR(VLOOKUP(B498,Conciliação!C501:L1496,9,0),"")</f>
        <v/>
      </c>
      <c r="K498" s="56" t="str">
        <f>IFERROR(VLOOKUP(B498,Conciliação!C501:L1496,10,0),"")</f>
        <v/>
      </c>
      <c r="R498" s="55" t="str">
        <f>IF(Conciliação!E501='Filtro (Conta)'!$C$2,$C$2,"x")</f>
        <v>x</v>
      </c>
      <c r="S498" s="55" t="str">
        <f>IF(R498="x","x",MAX($S$4:S497)+1)</f>
        <v>x</v>
      </c>
      <c r="T498" s="55">
        <v>494</v>
      </c>
      <c r="U498" s="55" t="str">
        <f t="shared" si="44"/>
        <v/>
      </c>
      <c r="V498" s="55" t="str">
        <f t="shared" si="45"/>
        <v/>
      </c>
      <c r="W498" s="45">
        <f>IF(Conciliação!E501='Filtro (Conta)'!R498,1,0)</f>
        <v>0</v>
      </c>
      <c r="X498" s="45">
        <f>W498+Conciliação!A501</f>
        <v>494</v>
      </c>
      <c r="Y498" s="45">
        <v>494</v>
      </c>
      <c r="Z498" s="55" t="str">
        <f>IF(X498=Y498,"",Conciliação!C501)</f>
        <v/>
      </c>
      <c r="AA498" s="55">
        <f>IF(Z498="x","x",MAX($S$4:AA497)+1)</f>
        <v>502</v>
      </c>
      <c r="AB498" s="55">
        <v>494</v>
      </c>
      <c r="AC498" s="55" t="str">
        <f t="shared" si="46"/>
        <v/>
      </c>
      <c r="AD498" s="55" t="str">
        <f t="shared" si="47"/>
        <v/>
      </c>
    </row>
    <row r="499" spans="2:30" ht="15" customHeight="1" x14ac:dyDescent="0.2">
      <c r="B499" s="56" t="str">
        <f t="shared" si="42"/>
        <v/>
      </c>
      <c r="C499" s="57" t="str">
        <f>IFERROR(VLOOKUP(B499,Conciliação!C502:L1497,2,0),"")</f>
        <v/>
      </c>
      <c r="D499" s="52" t="str">
        <f t="shared" si="43"/>
        <v/>
      </c>
      <c r="E499" s="52" t="str">
        <f>IFERROR(VLOOKUP(B499,Conciliação!C502:L1497,4,0),"")</f>
        <v/>
      </c>
      <c r="F499" s="52" t="str">
        <f>IFERROR(VLOOKUP(B499,Conciliação!C502:L1497,5,0),"")</f>
        <v/>
      </c>
      <c r="G499" s="52" t="str">
        <f>IFERROR(VLOOKUP(B499,Conciliação!C502:L1497,6,0),"")</f>
        <v/>
      </c>
      <c r="H499" s="56" t="str">
        <f>IFERROR(VLOOKUP(B499,Conciliação!C502:L1497,7,0),"")</f>
        <v/>
      </c>
      <c r="I499" s="58" t="str">
        <f>IFERROR(VLOOKUP(B499,Conciliação!C502:L1497,8,0),"")</f>
        <v/>
      </c>
      <c r="J499" s="56" t="str">
        <f>IFERROR(VLOOKUP(B499,Conciliação!C502:L1497,9,0),"")</f>
        <v/>
      </c>
      <c r="K499" s="56" t="str">
        <f>IFERROR(VLOOKUP(B499,Conciliação!C502:L1497,10,0),"")</f>
        <v/>
      </c>
      <c r="R499" s="55" t="str">
        <f>IF(Conciliação!E502='Filtro (Conta)'!$C$2,$C$2,"x")</f>
        <v>x</v>
      </c>
      <c r="S499" s="55" t="str">
        <f>IF(R499="x","x",MAX($S$4:S498)+1)</f>
        <v>x</v>
      </c>
      <c r="T499" s="55">
        <v>495</v>
      </c>
      <c r="U499" s="55" t="str">
        <f t="shared" si="44"/>
        <v/>
      </c>
      <c r="V499" s="55" t="str">
        <f t="shared" si="45"/>
        <v/>
      </c>
      <c r="W499" s="45">
        <f>IF(Conciliação!E502='Filtro (Conta)'!R499,1,0)</f>
        <v>0</v>
      </c>
      <c r="X499" s="45">
        <f>W499+Conciliação!A502</f>
        <v>495</v>
      </c>
      <c r="Y499" s="45">
        <v>495</v>
      </c>
      <c r="Z499" s="55" t="str">
        <f>IF(X499=Y499,"",Conciliação!C502)</f>
        <v/>
      </c>
      <c r="AA499" s="55">
        <f>IF(Z499="x","x",MAX($S$4:AA498)+1)</f>
        <v>503</v>
      </c>
      <c r="AB499" s="55">
        <v>495</v>
      </c>
      <c r="AC499" s="55" t="str">
        <f t="shared" si="46"/>
        <v/>
      </c>
      <c r="AD499" s="55" t="str">
        <f t="shared" si="47"/>
        <v/>
      </c>
    </row>
    <row r="500" spans="2:30" ht="15" customHeight="1" x14ac:dyDescent="0.2">
      <c r="B500" s="56" t="str">
        <f t="shared" si="42"/>
        <v/>
      </c>
      <c r="C500" s="57" t="str">
        <f>IFERROR(VLOOKUP(B500,Conciliação!C503:L1498,2,0),"")</f>
        <v/>
      </c>
      <c r="D500" s="52" t="str">
        <f t="shared" si="43"/>
        <v/>
      </c>
      <c r="E500" s="52" t="str">
        <f>IFERROR(VLOOKUP(B500,Conciliação!C503:L1498,4,0),"")</f>
        <v/>
      </c>
      <c r="F500" s="52" t="str">
        <f>IFERROR(VLOOKUP(B500,Conciliação!C503:L1498,5,0),"")</f>
        <v/>
      </c>
      <c r="G500" s="52" t="str">
        <f>IFERROR(VLOOKUP(B500,Conciliação!C503:L1498,6,0),"")</f>
        <v/>
      </c>
      <c r="H500" s="56" t="str">
        <f>IFERROR(VLOOKUP(B500,Conciliação!C503:L1498,7,0),"")</f>
        <v/>
      </c>
      <c r="I500" s="58" t="str">
        <f>IFERROR(VLOOKUP(B500,Conciliação!C503:L1498,8,0),"")</f>
        <v/>
      </c>
      <c r="J500" s="56" t="str">
        <f>IFERROR(VLOOKUP(B500,Conciliação!C503:L1498,9,0),"")</f>
        <v/>
      </c>
      <c r="K500" s="56" t="str">
        <f>IFERROR(VLOOKUP(B500,Conciliação!C503:L1498,10,0),"")</f>
        <v/>
      </c>
      <c r="R500" s="55" t="str">
        <f>IF(Conciliação!E503='Filtro (Conta)'!$C$2,$C$2,"x")</f>
        <v>x</v>
      </c>
      <c r="S500" s="55" t="str">
        <f>IF(R500="x","x",MAX($S$4:S499)+1)</f>
        <v>x</v>
      </c>
      <c r="T500" s="55">
        <v>496</v>
      </c>
      <c r="U500" s="55" t="str">
        <f t="shared" si="44"/>
        <v/>
      </c>
      <c r="V500" s="55" t="str">
        <f t="shared" si="45"/>
        <v/>
      </c>
      <c r="W500" s="45">
        <f>IF(Conciliação!E503='Filtro (Conta)'!R500,1,0)</f>
        <v>0</v>
      </c>
      <c r="X500" s="45">
        <f>W500+Conciliação!A503</f>
        <v>496</v>
      </c>
      <c r="Y500" s="45">
        <v>496</v>
      </c>
      <c r="Z500" s="55" t="str">
        <f>IF(X500=Y500,"",Conciliação!C503)</f>
        <v/>
      </c>
      <c r="AA500" s="55">
        <f>IF(Z500="x","x",MAX($S$4:AA499)+1)</f>
        <v>504</v>
      </c>
      <c r="AB500" s="55">
        <v>496</v>
      </c>
      <c r="AC500" s="55" t="str">
        <f t="shared" si="46"/>
        <v/>
      </c>
      <c r="AD500" s="55" t="str">
        <f t="shared" si="47"/>
        <v/>
      </c>
    </row>
    <row r="501" spans="2:30" ht="15" customHeight="1" x14ac:dyDescent="0.2">
      <c r="B501" s="56" t="str">
        <f t="shared" si="42"/>
        <v/>
      </c>
      <c r="C501" s="57" t="str">
        <f>IFERROR(VLOOKUP(B501,Conciliação!C504:L1499,2,0),"")</f>
        <v/>
      </c>
      <c r="D501" s="52" t="str">
        <f t="shared" si="43"/>
        <v/>
      </c>
      <c r="E501" s="52" t="str">
        <f>IFERROR(VLOOKUP(B501,Conciliação!C504:L1499,4,0),"")</f>
        <v/>
      </c>
      <c r="F501" s="52" t="str">
        <f>IFERROR(VLOOKUP(B501,Conciliação!C504:L1499,5,0),"")</f>
        <v/>
      </c>
      <c r="G501" s="52" t="str">
        <f>IFERROR(VLOOKUP(B501,Conciliação!C504:L1499,6,0),"")</f>
        <v/>
      </c>
      <c r="H501" s="56" t="str">
        <f>IFERROR(VLOOKUP(B501,Conciliação!C504:L1499,7,0),"")</f>
        <v/>
      </c>
      <c r="I501" s="58" t="str">
        <f>IFERROR(VLOOKUP(B501,Conciliação!C504:L1499,8,0),"")</f>
        <v/>
      </c>
      <c r="J501" s="56" t="str">
        <f>IFERROR(VLOOKUP(B501,Conciliação!C504:L1499,9,0),"")</f>
        <v/>
      </c>
      <c r="K501" s="56" t="str">
        <f>IFERROR(VLOOKUP(B501,Conciliação!C504:L1499,10,0),"")</f>
        <v/>
      </c>
      <c r="R501" s="55" t="str">
        <f>IF(Conciliação!E504='Filtro (Conta)'!$C$2,$C$2,"x")</f>
        <v>x</v>
      </c>
      <c r="S501" s="55" t="str">
        <f>IF(R501="x","x",MAX($S$4:S500)+1)</f>
        <v>x</v>
      </c>
      <c r="T501" s="55">
        <v>497</v>
      </c>
      <c r="U501" s="55" t="str">
        <f t="shared" si="44"/>
        <v/>
      </c>
      <c r="V501" s="55" t="str">
        <f t="shared" si="45"/>
        <v/>
      </c>
      <c r="W501" s="45">
        <f>IF(Conciliação!E504='Filtro (Conta)'!R501,1,0)</f>
        <v>0</v>
      </c>
      <c r="X501" s="45">
        <f>W501+Conciliação!A504</f>
        <v>497</v>
      </c>
      <c r="Y501" s="45">
        <v>497</v>
      </c>
      <c r="Z501" s="55" t="str">
        <f>IF(X501=Y501,"",Conciliação!C504)</f>
        <v/>
      </c>
      <c r="AA501" s="55">
        <f>IF(Z501="x","x",MAX($S$4:AA500)+1)</f>
        <v>505</v>
      </c>
      <c r="AB501" s="55">
        <v>497</v>
      </c>
      <c r="AC501" s="55" t="str">
        <f t="shared" si="46"/>
        <v/>
      </c>
      <c r="AD501" s="55" t="str">
        <f t="shared" si="47"/>
        <v/>
      </c>
    </row>
    <row r="502" spans="2:30" ht="15" customHeight="1" x14ac:dyDescent="0.2">
      <c r="B502" s="56" t="str">
        <f t="shared" si="42"/>
        <v/>
      </c>
      <c r="C502" s="57" t="str">
        <f>IFERROR(VLOOKUP(B502,Conciliação!C505:L1500,2,0),"")</f>
        <v/>
      </c>
      <c r="D502" s="52" t="str">
        <f t="shared" si="43"/>
        <v/>
      </c>
      <c r="E502" s="52" t="str">
        <f>IFERROR(VLOOKUP(B502,Conciliação!C505:L1500,4,0),"")</f>
        <v/>
      </c>
      <c r="F502" s="52" t="str">
        <f>IFERROR(VLOOKUP(B502,Conciliação!C505:L1500,5,0),"")</f>
        <v/>
      </c>
      <c r="G502" s="52" t="str">
        <f>IFERROR(VLOOKUP(B502,Conciliação!C505:L1500,6,0),"")</f>
        <v/>
      </c>
      <c r="H502" s="56" t="str">
        <f>IFERROR(VLOOKUP(B502,Conciliação!C505:L1500,7,0),"")</f>
        <v/>
      </c>
      <c r="I502" s="58" t="str">
        <f>IFERROR(VLOOKUP(B502,Conciliação!C505:L1500,8,0),"")</f>
        <v/>
      </c>
      <c r="J502" s="56" t="str">
        <f>IFERROR(VLOOKUP(B502,Conciliação!C505:L1500,9,0),"")</f>
        <v/>
      </c>
      <c r="K502" s="56" t="str">
        <f>IFERROR(VLOOKUP(B502,Conciliação!C505:L1500,10,0),"")</f>
        <v/>
      </c>
      <c r="R502" s="55" t="str">
        <f>IF(Conciliação!E505='Filtro (Conta)'!$C$2,$C$2,"x")</f>
        <v>x</v>
      </c>
      <c r="S502" s="55" t="str">
        <f>IF(R502="x","x",MAX($S$4:S501)+1)</f>
        <v>x</v>
      </c>
      <c r="T502" s="55">
        <v>498</v>
      </c>
      <c r="U502" s="55" t="str">
        <f t="shared" si="44"/>
        <v/>
      </c>
      <c r="V502" s="55" t="str">
        <f t="shared" si="45"/>
        <v/>
      </c>
      <c r="W502" s="45">
        <f>IF(Conciliação!E505='Filtro (Conta)'!R502,1,0)</f>
        <v>0</v>
      </c>
      <c r="X502" s="45">
        <f>W502+Conciliação!A505</f>
        <v>498</v>
      </c>
      <c r="Y502" s="45">
        <v>498</v>
      </c>
      <c r="Z502" s="55" t="str">
        <f>IF(X502=Y502,"",Conciliação!C505)</f>
        <v/>
      </c>
      <c r="AA502" s="55">
        <f>IF(Z502="x","x",MAX($S$4:AA501)+1)</f>
        <v>506</v>
      </c>
      <c r="AB502" s="55">
        <v>498</v>
      </c>
      <c r="AC502" s="55" t="str">
        <f t="shared" si="46"/>
        <v/>
      </c>
      <c r="AD502" s="55" t="str">
        <f t="shared" si="47"/>
        <v/>
      </c>
    </row>
    <row r="503" spans="2:30" ht="15" customHeight="1" x14ac:dyDescent="0.2">
      <c r="B503" s="56" t="str">
        <f t="shared" si="42"/>
        <v/>
      </c>
      <c r="C503" s="57" t="str">
        <f>IFERROR(VLOOKUP(B503,Conciliação!C506:L1501,2,0),"")</f>
        <v/>
      </c>
      <c r="D503" s="52" t="str">
        <f t="shared" si="43"/>
        <v/>
      </c>
      <c r="E503" s="52" t="str">
        <f>IFERROR(VLOOKUP(B503,Conciliação!C506:L1501,4,0),"")</f>
        <v/>
      </c>
      <c r="F503" s="52" t="str">
        <f>IFERROR(VLOOKUP(B503,Conciliação!C506:L1501,5,0),"")</f>
        <v/>
      </c>
      <c r="G503" s="52" t="str">
        <f>IFERROR(VLOOKUP(B503,Conciliação!C506:L1501,6,0),"")</f>
        <v/>
      </c>
      <c r="H503" s="56" t="str">
        <f>IFERROR(VLOOKUP(B503,Conciliação!C506:L1501,7,0),"")</f>
        <v/>
      </c>
      <c r="I503" s="58" t="str">
        <f>IFERROR(VLOOKUP(B503,Conciliação!C506:L1501,8,0),"")</f>
        <v/>
      </c>
      <c r="J503" s="56" t="str">
        <f>IFERROR(VLOOKUP(B503,Conciliação!C506:L1501,9,0),"")</f>
        <v/>
      </c>
      <c r="K503" s="56" t="str">
        <f>IFERROR(VLOOKUP(B503,Conciliação!C506:L1501,10,0),"")</f>
        <v/>
      </c>
      <c r="R503" s="55" t="str">
        <f>IF(Conciliação!E506='Filtro (Conta)'!$C$2,$C$2,"x")</f>
        <v>x</v>
      </c>
      <c r="S503" s="55" t="str">
        <f>IF(R503="x","x",MAX($S$4:S502)+1)</f>
        <v>x</v>
      </c>
      <c r="T503" s="55">
        <v>499</v>
      </c>
      <c r="U503" s="55" t="str">
        <f t="shared" si="44"/>
        <v/>
      </c>
      <c r="V503" s="55" t="str">
        <f t="shared" si="45"/>
        <v/>
      </c>
      <c r="W503" s="45">
        <f>IF(Conciliação!E506='Filtro (Conta)'!R503,1,0)</f>
        <v>0</v>
      </c>
      <c r="X503" s="45">
        <f>W503+Conciliação!A506</f>
        <v>499</v>
      </c>
      <c r="Y503" s="45">
        <v>499</v>
      </c>
      <c r="Z503" s="55" t="str">
        <f>IF(X503=Y503,"",Conciliação!C506)</f>
        <v/>
      </c>
      <c r="AA503" s="55">
        <f>IF(Z503="x","x",MAX($S$4:AA502)+1)</f>
        <v>507</v>
      </c>
      <c r="AB503" s="55">
        <v>499</v>
      </c>
      <c r="AC503" s="55" t="str">
        <f t="shared" si="46"/>
        <v/>
      </c>
      <c r="AD503" s="55" t="str">
        <f t="shared" si="47"/>
        <v/>
      </c>
    </row>
    <row r="504" spans="2:30" ht="15" customHeight="1" x14ac:dyDescent="0.2">
      <c r="B504" s="56" t="str">
        <f t="shared" si="42"/>
        <v/>
      </c>
      <c r="C504" s="57" t="str">
        <f>IFERROR(VLOOKUP(B504,Conciliação!C507:L1502,2,0),"")</f>
        <v/>
      </c>
      <c r="D504" s="52" t="str">
        <f t="shared" si="43"/>
        <v/>
      </c>
      <c r="E504" s="52" t="str">
        <f>IFERROR(VLOOKUP(B504,Conciliação!C507:L1502,4,0),"")</f>
        <v/>
      </c>
      <c r="F504" s="52" t="str">
        <f>IFERROR(VLOOKUP(B504,Conciliação!C507:L1502,5,0),"")</f>
        <v/>
      </c>
      <c r="G504" s="52" t="str">
        <f>IFERROR(VLOOKUP(B504,Conciliação!C507:L1502,6,0),"")</f>
        <v/>
      </c>
      <c r="H504" s="56" t="str">
        <f>IFERROR(VLOOKUP(B504,Conciliação!C507:L1502,7,0),"")</f>
        <v/>
      </c>
      <c r="I504" s="58" t="str">
        <f>IFERROR(VLOOKUP(B504,Conciliação!C507:L1502,8,0),"")</f>
        <v/>
      </c>
      <c r="J504" s="56" t="str">
        <f>IFERROR(VLOOKUP(B504,Conciliação!C507:L1502,9,0),"")</f>
        <v/>
      </c>
      <c r="K504" s="56" t="str">
        <f>IFERROR(VLOOKUP(B504,Conciliação!C507:L1502,10,0),"")</f>
        <v/>
      </c>
      <c r="R504" s="55" t="str">
        <f>IF(Conciliação!E507='Filtro (Conta)'!$C$2,$C$2,"x")</f>
        <v>x</v>
      </c>
      <c r="S504" s="55" t="str">
        <f>IF(R504="x","x",MAX($S$4:S503)+1)</f>
        <v>x</v>
      </c>
      <c r="T504" s="55">
        <v>500</v>
      </c>
      <c r="U504" s="55" t="str">
        <f t="shared" si="44"/>
        <v/>
      </c>
      <c r="V504" s="55" t="str">
        <f t="shared" si="45"/>
        <v/>
      </c>
      <c r="W504" s="45">
        <f>IF(Conciliação!E507='Filtro (Conta)'!R504,1,0)</f>
        <v>0</v>
      </c>
      <c r="X504" s="45">
        <f>W504+Conciliação!A507</f>
        <v>500</v>
      </c>
      <c r="Y504" s="45">
        <v>500</v>
      </c>
      <c r="Z504" s="55" t="str">
        <f>IF(X504=Y504,"",Conciliação!C507)</f>
        <v/>
      </c>
      <c r="AA504" s="55">
        <f>IF(Z504="x","x",MAX($S$4:AA503)+1)</f>
        <v>508</v>
      </c>
      <c r="AB504" s="55">
        <v>500</v>
      </c>
      <c r="AC504" s="55" t="str">
        <f t="shared" si="46"/>
        <v/>
      </c>
      <c r="AD504" s="55" t="str">
        <f t="shared" si="47"/>
        <v/>
      </c>
    </row>
    <row r="505" spans="2:30" ht="15" customHeight="1" x14ac:dyDescent="0.2">
      <c r="B505" s="56" t="str">
        <f t="shared" si="42"/>
        <v/>
      </c>
      <c r="C505" s="57" t="str">
        <f>IFERROR(VLOOKUP(B505,Conciliação!C508:L1503,2,0),"")</f>
        <v/>
      </c>
      <c r="D505" s="52" t="str">
        <f t="shared" si="43"/>
        <v/>
      </c>
      <c r="E505" s="52" t="str">
        <f>IFERROR(VLOOKUP(B505,Conciliação!C508:L1503,4,0),"")</f>
        <v/>
      </c>
      <c r="F505" s="52" t="str">
        <f>IFERROR(VLOOKUP(B505,Conciliação!C508:L1503,5,0),"")</f>
        <v/>
      </c>
      <c r="G505" s="52" t="str">
        <f>IFERROR(VLOOKUP(B505,Conciliação!C508:L1503,6,0),"")</f>
        <v/>
      </c>
      <c r="H505" s="56" t="str">
        <f>IFERROR(VLOOKUP(B505,Conciliação!C508:L1503,7,0),"")</f>
        <v/>
      </c>
      <c r="I505" s="58" t="str">
        <f>IFERROR(VLOOKUP(B505,Conciliação!C508:L1503,8,0),"")</f>
        <v/>
      </c>
      <c r="J505" s="56" t="str">
        <f>IFERROR(VLOOKUP(B505,Conciliação!C508:L1503,9,0),"")</f>
        <v/>
      </c>
      <c r="K505" s="56" t="str">
        <f>IFERROR(VLOOKUP(B505,Conciliação!C508:L1503,10,0),"")</f>
        <v/>
      </c>
      <c r="R505" s="55" t="str">
        <f>IF(Conciliação!E508='Filtro (Conta)'!$C$2,$C$2,"x")</f>
        <v>x</v>
      </c>
      <c r="S505" s="55" t="str">
        <f>IF(R505="x","x",MAX($S$4:S504)+1)</f>
        <v>x</v>
      </c>
      <c r="T505" s="55">
        <v>501</v>
      </c>
      <c r="U505" s="55" t="str">
        <f t="shared" si="44"/>
        <v/>
      </c>
      <c r="V505" s="55" t="str">
        <f t="shared" si="45"/>
        <v/>
      </c>
      <c r="W505" s="45">
        <f>IF(Conciliação!E508='Filtro (Conta)'!R505,1,0)</f>
        <v>0</v>
      </c>
      <c r="X505" s="45">
        <f>W505+Conciliação!A508</f>
        <v>501</v>
      </c>
      <c r="Y505" s="45">
        <v>501</v>
      </c>
      <c r="Z505" s="55" t="str">
        <f>IF(X505=Y505,"",Conciliação!C508)</f>
        <v/>
      </c>
      <c r="AA505" s="55">
        <f>IF(Z505="x","x",MAX($S$4:AA504)+1)</f>
        <v>509</v>
      </c>
      <c r="AB505" s="55">
        <v>501</v>
      </c>
      <c r="AC505" s="55" t="str">
        <f t="shared" si="46"/>
        <v/>
      </c>
      <c r="AD505" s="55" t="str">
        <f t="shared" si="47"/>
        <v/>
      </c>
    </row>
    <row r="506" spans="2:30" ht="15" customHeight="1" x14ac:dyDescent="0.2">
      <c r="B506" s="56" t="str">
        <f t="shared" si="42"/>
        <v/>
      </c>
      <c r="C506" s="57" t="str">
        <f>IFERROR(VLOOKUP(B506,Conciliação!C509:L1504,2,0),"")</f>
        <v/>
      </c>
      <c r="D506" s="52" t="str">
        <f t="shared" si="43"/>
        <v/>
      </c>
      <c r="E506" s="52" t="str">
        <f>IFERROR(VLOOKUP(B506,Conciliação!C509:L1504,4,0),"")</f>
        <v/>
      </c>
      <c r="F506" s="52" t="str">
        <f>IFERROR(VLOOKUP(B506,Conciliação!C509:L1504,5,0),"")</f>
        <v/>
      </c>
      <c r="G506" s="52" t="str">
        <f>IFERROR(VLOOKUP(B506,Conciliação!C509:L1504,6,0),"")</f>
        <v/>
      </c>
      <c r="H506" s="56" t="str">
        <f>IFERROR(VLOOKUP(B506,Conciliação!C509:L1504,7,0),"")</f>
        <v/>
      </c>
      <c r="I506" s="58" t="str">
        <f>IFERROR(VLOOKUP(B506,Conciliação!C509:L1504,8,0),"")</f>
        <v/>
      </c>
      <c r="J506" s="56" t="str">
        <f>IFERROR(VLOOKUP(B506,Conciliação!C509:L1504,9,0),"")</f>
        <v/>
      </c>
      <c r="K506" s="56" t="str">
        <f>IFERROR(VLOOKUP(B506,Conciliação!C509:L1504,10,0),"")</f>
        <v/>
      </c>
      <c r="R506" s="55" t="str">
        <f>IF(Conciliação!E509='Filtro (Conta)'!$C$2,$C$2,"x")</f>
        <v>x</v>
      </c>
      <c r="S506" s="55" t="str">
        <f>IF(R506="x","x",MAX($S$4:S505)+1)</f>
        <v>x</v>
      </c>
      <c r="T506" s="55">
        <v>502</v>
      </c>
      <c r="U506" s="55" t="str">
        <f t="shared" si="44"/>
        <v/>
      </c>
      <c r="V506" s="55" t="str">
        <f t="shared" si="45"/>
        <v/>
      </c>
      <c r="W506" s="45">
        <f>IF(Conciliação!E509='Filtro (Conta)'!R506,1,0)</f>
        <v>0</v>
      </c>
      <c r="X506" s="45">
        <f>W506+Conciliação!A509</f>
        <v>502</v>
      </c>
      <c r="Y506" s="45">
        <v>502</v>
      </c>
      <c r="Z506" s="55" t="str">
        <f>IF(X506=Y506,"",Conciliação!C509)</f>
        <v/>
      </c>
      <c r="AA506" s="55">
        <f>IF(Z506="x","x",MAX($S$4:AA505)+1)</f>
        <v>510</v>
      </c>
      <c r="AB506" s="55">
        <v>502</v>
      </c>
      <c r="AC506" s="55" t="str">
        <f t="shared" si="46"/>
        <v/>
      </c>
      <c r="AD506" s="55" t="str">
        <f t="shared" si="47"/>
        <v/>
      </c>
    </row>
    <row r="507" spans="2:30" ht="15" customHeight="1" x14ac:dyDescent="0.2">
      <c r="B507" s="56" t="str">
        <f t="shared" si="42"/>
        <v/>
      </c>
      <c r="C507" s="57" t="str">
        <f>IFERROR(VLOOKUP(B507,Conciliação!C510:L1505,2,0),"")</f>
        <v/>
      </c>
      <c r="D507" s="52" t="str">
        <f t="shared" si="43"/>
        <v/>
      </c>
      <c r="E507" s="52" t="str">
        <f>IFERROR(VLOOKUP(B507,Conciliação!C510:L1505,4,0),"")</f>
        <v/>
      </c>
      <c r="F507" s="52" t="str">
        <f>IFERROR(VLOOKUP(B507,Conciliação!C510:L1505,5,0),"")</f>
        <v/>
      </c>
      <c r="G507" s="52" t="str">
        <f>IFERROR(VLOOKUP(B507,Conciliação!C510:L1505,6,0),"")</f>
        <v/>
      </c>
      <c r="H507" s="56" t="str">
        <f>IFERROR(VLOOKUP(B507,Conciliação!C510:L1505,7,0),"")</f>
        <v/>
      </c>
      <c r="I507" s="58" t="str">
        <f>IFERROR(VLOOKUP(B507,Conciliação!C510:L1505,8,0),"")</f>
        <v/>
      </c>
      <c r="J507" s="56" t="str">
        <f>IFERROR(VLOOKUP(B507,Conciliação!C510:L1505,9,0),"")</f>
        <v/>
      </c>
      <c r="K507" s="56" t="str">
        <f>IFERROR(VLOOKUP(B507,Conciliação!C510:L1505,10,0),"")</f>
        <v/>
      </c>
      <c r="R507" s="55" t="str">
        <f>IF(Conciliação!E510='Filtro (Conta)'!$C$2,$C$2,"x")</f>
        <v>x</v>
      </c>
      <c r="S507" s="55" t="str">
        <f>IF(R507="x","x",MAX($S$4:S506)+1)</f>
        <v>x</v>
      </c>
      <c r="T507" s="55">
        <v>503</v>
      </c>
      <c r="U507" s="55" t="str">
        <f t="shared" si="44"/>
        <v/>
      </c>
      <c r="V507" s="55" t="str">
        <f t="shared" si="45"/>
        <v/>
      </c>
      <c r="W507" s="45">
        <f>IF(Conciliação!E510='Filtro (Conta)'!R507,1,0)</f>
        <v>0</v>
      </c>
      <c r="X507" s="45">
        <f>W507+Conciliação!A510</f>
        <v>503</v>
      </c>
      <c r="Y507" s="45">
        <v>503</v>
      </c>
      <c r="Z507" s="55" t="str">
        <f>IF(X507=Y507,"",Conciliação!C510)</f>
        <v/>
      </c>
      <c r="AA507" s="55">
        <f>IF(Z507="x","x",MAX($S$4:AA506)+1)</f>
        <v>511</v>
      </c>
      <c r="AB507" s="55">
        <v>503</v>
      </c>
      <c r="AC507" s="55" t="str">
        <f t="shared" si="46"/>
        <v/>
      </c>
      <c r="AD507" s="55" t="str">
        <f t="shared" si="47"/>
        <v/>
      </c>
    </row>
    <row r="508" spans="2:30" ht="15" customHeight="1" x14ac:dyDescent="0.2">
      <c r="B508" s="56" t="str">
        <f t="shared" si="42"/>
        <v/>
      </c>
      <c r="C508" s="57" t="str">
        <f>IFERROR(VLOOKUP(B508,Conciliação!C511:L1506,2,0),"")</f>
        <v/>
      </c>
      <c r="D508" s="52" t="str">
        <f t="shared" si="43"/>
        <v/>
      </c>
      <c r="E508" s="52" t="str">
        <f>IFERROR(VLOOKUP(B508,Conciliação!C511:L1506,4,0),"")</f>
        <v/>
      </c>
      <c r="F508" s="52" t="str">
        <f>IFERROR(VLOOKUP(B508,Conciliação!C511:L1506,5,0),"")</f>
        <v/>
      </c>
      <c r="G508" s="52" t="str">
        <f>IFERROR(VLOOKUP(B508,Conciliação!C511:L1506,6,0),"")</f>
        <v/>
      </c>
      <c r="H508" s="56" t="str">
        <f>IFERROR(VLOOKUP(B508,Conciliação!C511:L1506,7,0),"")</f>
        <v/>
      </c>
      <c r="I508" s="58" t="str">
        <f>IFERROR(VLOOKUP(B508,Conciliação!C511:L1506,8,0),"")</f>
        <v/>
      </c>
      <c r="J508" s="56" t="str">
        <f>IFERROR(VLOOKUP(B508,Conciliação!C511:L1506,9,0),"")</f>
        <v/>
      </c>
      <c r="K508" s="56" t="str">
        <f>IFERROR(VLOOKUP(B508,Conciliação!C511:L1506,10,0),"")</f>
        <v/>
      </c>
      <c r="R508" s="55" t="str">
        <f>IF(Conciliação!E511='Filtro (Conta)'!$C$2,$C$2,"x")</f>
        <v>x</v>
      </c>
      <c r="S508" s="55" t="str">
        <f>IF(R508="x","x",MAX($S$4:S507)+1)</f>
        <v>x</v>
      </c>
      <c r="T508" s="55">
        <v>504</v>
      </c>
      <c r="U508" s="55" t="str">
        <f t="shared" si="44"/>
        <v/>
      </c>
      <c r="V508" s="55" t="str">
        <f t="shared" si="45"/>
        <v/>
      </c>
      <c r="W508" s="45">
        <f>IF(Conciliação!E511='Filtro (Conta)'!R508,1,0)</f>
        <v>0</v>
      </c>
      <c r="X508" s="45">
        <f>W508+Conciliação!A511</f>
        <v>504</v>
      </c>
      <c r="Y508" s="45">
        <v>504</v>
      </c>
      <c r="Z508" s="55" t="str">
        <f>IF(X508=Y508,"",Conciliação!C511)</f>
        <v/>
      </c>
      <c r="AA508" s="55">
        <f>IF(Z508="x","x",MAX($S$4:AA507)+1)</f>
        <v>512</v>
      </c>
      <c r="AB508" s="55">
        <v>504</v>
      </c>
      <c r="AC508" s="55" t="str">
        <f t="shared" si="46"/>
        <v/>
      </c>
      <c r="AD508" s="55" t="str">
        <f t="shared" si="47"/>
        <v/>
      </c>
    </row>
    <row r="509" spans="2:30" ht="15" customHeight="1" x14ac:dyDescent="0.2">
      <c r="B509" s="56" t="str">
        <f t="shared" si="42"/>
        <v/>
      </c>
      <c r="C509" s="57" t="str">
        <f>IFERROR(VLOOKUP(B509,Conciliação!C512:L1507,2,0),"")</f>
        <v/>
      </c>
      <c r="D509" s="52" t="str">
        <f t="shared" si="43"/>
        <v/>
      </c>
      <c r="E509" s="52" t="str">
        <f>IFERROR(VLOOKUP(B509,Conciliação!C512:L1507,4,0),"")</f>
        <v/>
      </c>
      <c r="F509" s="52" t="str">
        <f>IFERROR(VLOOKUP(B509,Conciliação!C512:L1507,5,0),"")</f>
        <v/>
      </c>
      <c r="G509" s="52" t="str">
        <f>IFERROR(VLOOKUP(B509,Conciliação!C512:L1507,6,0),"")</f>
        <v/>
      </c>
      <c r="H509" s="56" t="str">
        <f>IFERROR(VLOOKUP(B509,Conciliação!C512:L1507,7,0),"")</f>
        <v/>
      </c>
      <c r="I509" s="58" t="str">
        <f>IFERROR(VLOOKUP(B509,Conciliação!C512:L1507,8,0),"")</f>
        <v/>
      </c>
      <c r="J509" s="56" t="str">
        <f>IFERROR(VLOOKUP(B509,Conciliação!C512:L1507,9,0),"")</f>
        <v/>
      </c>
      <c r="K509" s="56" t="str">
        <f>IFERROR(VLOOKUP(B509,Conciliação!C512:L1507,10,0),"")</f>
        <v/>
      </c>
      <c r="R509" s="55" t="str">
        <f>IF(Conciliação!E512='Filtro (Conta)'!$C$2,$C$2,"x")</f>
        <v>x</v>
      </c>
      <c r="S509" s="55" t="str">
        <f>IF(R509="x","x",MAX($S$4:S508)+1)</f>
        <v>x</v>
      </c>
      <c r="T509" s="55">
        <v>505</v>
      </c>
      <c r="U509" s="55" t="str">
        <f t="shared" si="44"/>
        <v/>
      </c>
      <c r="V509" s="55" t="str">
        <f t="shared" si="45"/>
        <v/>
      </c>
      <c r="W509" s="45">
        <f>IF(Conciliação!E512='Filtro (Conta)'!R509,1,0)</f>
        <v>0</v>
      </c>
      <c r="X509" s="45">
        <f>W509+Conciliação!A512</f>
        <v>505</v>
      </c>
      <c r="Y509" s="45">
        <v>505</v>
      </c>
      <c r="Z509" s="55" t="str">
        <f>IF(X509=Y509,"",Conciliação!C512)</f>
        <v/>
      </c>
      <c r="AA509" s="55">
        <f>IF(Z509="x","x",MAX($S$4:AA508)+1)</f>
        <v>513</v>
      </c>
      <c r="AB509" s="55">
        <v>505</v>
      </c>
      <c r="AC509" s="55" t="str">
        <f t="shared" si="46"/>
        <v/>
      </c>
      <c r="AD509" s="55" t="str">
        <f t="shared" si="47"/>
        <v/>
      </c>
    </row>
    <row r="510" spans="2:30" ht="15" customHeight="1" x14ac:dyDescent="0.2">
      <c r="B510" s="56" t="str">
        <f t="shared" si="42"/>
        <v/>
      </c>
      <c r="C510" s="57" t="str">
        <f>IFERROR(VLOOKUP(B510,Conciliação!C513:L1508,2,0),"")</f>
        <v/>
      </c>
      <c r="D510" s="52" t="str">
        <f t="shared" si="43"/>
        <v/>
      </c>
      <c r="E510" s="52" t="str">
        <f>IFERROR(VLOOKUP(B510,Conciliação!C513:L1508,4,0),"")</f>
        <v/>
      </c>
      <c r="F510" s="52" t="str">
        <f>IFERROR(VLOOKUP(B510,Conciliação!C513:L1508,5,0),"")</f>
        <v/>
      </c>
      <c r="G510" s="52" t="str">
        <f>IFERROR(VLOOKUP(B510,Conciliação!C513:L1508,6,0),"")</f>
        <v/>
      </c>
      <c r="H510" s="56" t="str">
        <f>IFERROR(VLOOKUP(B510,Conciliação!C513:L1508,7,0),"")</f>
        <v/>
      </c>
      <c r="I510" s="58" t="str">
        <f>IFERROR(VLOOKUP(B510,Conciliação!C513:L1508,8,0),"")</f>
        <v/>
      </c>
      <c r="J510" s="56" t="str">
        <f>IFERROR(VLOOKUP(B510,Conciliação!C513:L1508,9,0),"")</f>
        <v/>
      </c>
      <c r="K510" s="56" t="str">
        <f>IFERROR(VLOOKUP(B510,Conciliação!C513:L1508,10,0),"")</f>
        <v/>
      </c>
      <c r="R510" s="55" t="str">
        <f>IF(Conciliação!E513='Filtro (Conta)'!$C$2,$C$2,"x")</f>
        <v>x</v>
      </c>
      <c r="S510" s="55" t="str">
        <f>IF(R510="x","x",MAX($S$4:S509)+1)</f>
        <v>x</v>
      </c>
      <c r="T510" s="55">
        <v>506</v>
      </c>
      <c r="U510" s="55" t="str">
        <f t="shared" si="44"/>
        <v/>
      </c>
      <c r="V510" s="55" t="str">
        <f t="shared" si="45"/>
        <v/>
      </c>
      <c r="W510" s="45">
        <f>IF(Conciliação!E513='Filtro (Conta)'!R510,1,0)</f>
        <v>0</v>
      </c>
      <c r="X510" s="45">
        <f>W510+Conciliação!A513</f>
        <v>506</v>
      </c>
      <c r="Y510" s="45">
        <v>506</v>
      </c>
      <c r="Z510" s="55" t="str">
        <f>IF(X510=Y510,"",Conciliação!C513)</f>
        <v/>
      </c>
      <c r="AA510" s="55">
        <f>IF(Z510="x","x",MAX($S$4:AA509)+1)</f>
        <v>514</v>
      </c>
      <c r="AB510" s="55">
        <v>506</v>
      </c>
      <c r="AC510" s="55" t="str">
        <f t="shared" si="46"/>
        <v/>
      </c>
      <c r="AD510" s="55" t="str">
        <f t="shared" si="47"/>
        <v/>
      </c>
    </row>
    <row r="511" spans="2:30" ht="15" customHeight="1" x14ac:dyDescent="0.2">
      <c r="B511" s="56" t="str">
        <f t="shared" si="42"/>
        <v/>
      </c>
      <c r="C511" s="57" t="str">
        <f>IFERROR(VLOOKUP(B511,Conciliação!C514:L1509,2,0),"")</f>
        <v/>
      </c>
      <c r="D511" s="52" t="str">
        <f t="shared" si="43"/>
        <v/>
      </c>
      <c r="E511" s="52" t="str">
        <f>IFERROR(VLOOKUP(B511,Conciliação!C514:L1509,4,0),"")</f>
        <v/>
      </c>
      <c r="F511" s="52" t="str">
        <f>IFERROR(VLOOKUP(B511,Conciliação!C514:L1509,5,0),"")</f>
        <v/>
      </c>
      <c r="G511" s="52" t="str">
        <f>IFERROR(VLOOKUP(B511,Conciliação!C514:L1509,6,0),"")</f>
        <v/>
      </c>
      <c r="H511" s="56" t="str">
        <f>IFERROR(VLOOKUP(B511,Conciliação!C514:L1509,7,0),"")</f>
        <v/>
      </c>
      <c r="I511" s="58" t="str">
        <f>IFERROR(VLOOKUP(B511,Conciliação!C514:L1509,8,0),"")</f>
        <v/>
      </c>
      <c r="J511" s="56" t="str">
        <f>IFERROR(VLOOKUP(B511,Conciliação!C514:L1509,9,0),"")</f>
        <v/>
      </c>
      <c r="K511" s="56" t="str">
        <f>IFERROR(VLOOKUP(B511,Conciliação!C514:L1509,10,0),"")</f>
        <v/>
      </c>
      <c r="R511" s="55" t="str">
        <f>IF(Conciliação!E514='Filtro (Conta)'!$C$2,$C$2,"x")</f>
        <v>x</v>
      </c>
      <c r="S511" s="55" t="str">
        <f>IF(R511="x","x",MAX($S$4:S510)+1)</f>
        <v>x</v>
      </c>
      <c r="T511" s="55">
        <v>507</v>
      </c>
      <c r="U511" s="55" t="str">
        <f t="shared" si="44"/>
        <v/>
      </c>
      <c r="V511" s="55" t="str">
        <f t="shared" si="45"/>
        <v/>
      </c>
      <c r="W511" s="45">
        <f>IF(Conciliação!E514='Filtro (Conta)'!R511,1,0)</f>
        <v>0</v>
      </c>
      <c r="X511" s="45">
        <f>W511+Conciliação!A514</f>
        <v>507</v>
      </c>
      <c r="Y511" s="45">
        <v>507</v>
      </c>
      <c r="Z511" s="55" t="str">
        <f>IF(X511=Y511,"",Conciliação!C514)</f>
        <v/>
      </c>
      <c r="AA511" s="55">
        <f>IF(Z511="x","x",MAX($S$4:AA510)+1)</f>
        <v>515</v>
      </c>
      <c r="AB511" s="55">
        <v>507</v>
      </c>
      <c r="AC511" s="55" t="str">
        <f t="shared" si="46"/>
        <v/>
      </c>
      <c r="AD511" s="55" t="str">
        <f t="shared" si="47"/>
        <v/>
      </c>
    </row>
    <row r="512" spans="2:30" ht="15" customHeight="1" x14ac:dyDescent="0.2">
      <c r="B512" s="56" t="str">
        <f t="shared" si="42"/>
        <v/>
      </c>
      <c r="C512" s="57" t="str">
        <f>IFERROR(VLOOKUP(B512,Conciliação!C515:L1510,2,0),"")</f>
        <v/>
      </c>
      <c r="D512" s="52" t="str">
        <f t="shared" si="43"/>
        <v/>
      </c>
      <c r="E512" s="52" t="str">
        <f>IFERROR(VLOOKUP(B512,Conciliação!C515:L1510,4,0),"")</f>
        <v/>
      </c>
      <c r="F512" s="52" t="str">
        <f>IFERROR(VLOOKUP(B512,Conciliação!C515:L1510,5,0),"")</f>
        <v/>
      </c>
      <c r="G512" s="52" t="str">
        <f>IFERROR(VLOOKUP(B512,Conciliação!C515:L1510,6,0),"")</f>
        <v/>
      </c>
      <c r="H512" s="56" t="str">
        <f>IFERROR(VLOOKUP(B512,Conciliação!C515:L1510,7,0),"")</f>
        <v/>
      </c>
      <c r="I512" s="58" t="str">
        <f>IFERROR(VLOOKUP(B512,Conciliação!C515:L1510,8,0),"")</f>
        <v/>
      </c>
      <c r="J512" s="56" t="str">
        <f>IFERROR(VLOOKUP(B512,Conciliação!C515:L1510,9,0),"")</f>
        <v/>
      </c>
      <c r="K512" s="56" t="str">
        <f>IFERROR(VLOOKUP(B512,Conciliação!C515:L1510,10,0),"")</f>
        <v/>
      </c>
      <c r="R512" s="55" t="str">
        <f>IF(Conciliação!E515='Filtro (Conta)'!$C$2,$C$2,"x")</f>
        <v>x</v>
      </c>
      <c r="S512" s="55" t="str">
        <f>IF(R512="x","x",MAX($S$4:S511)+1)</f>
        <v>x</v>
      </c>
      <c r="T512" s="55">
        <v>508</v>
      </c>
      <c r="U512" s="55" t="str">
        <f t="shared" si="44"/>
        <v/>
      </c>
      <c r="V512" s="55" t="str">
        <f t="shared" si="45"/>
        <v/>
      </c>
      <c r="W512" s="45">
        <f>IF(Conciliação!E515='Filtro (Conta)'!R512,1,0)</f>
        <v>0</v>
      </c>
      <c r="X512" s="45">
        <f>W512+Conciliação!A515</f>
        <v>508</v>
      </c>
      <c r="Y512" s="45">
        <v>508</v>
      </c>
      <c r="Z512" s="55" t="str">
        <f>IF(X512=Y512,"",Conciliação!C515)</f>
        <v/>
      </c>
      <c r="AA512" s="55">
        <f>IF(Z512="x","x",MAX($S$4:AA511)+1)</f>
        <v>516</v>
      </c>
      <c r="AB512" s="55">
        <v>508</v>
      </c>
      <c r="AC512" s="55" t="str">
        <f t="shared" si="46"/>
        <v/>
      </c>
      <c r="AD512" s="55" t="str">
        <f t="shared" si="47"/>
        <v/>
      </c>
    </row>
    <row r="513" spans="2:30" ht="15" customHeight="1" x14ac:dyDescent="0.2">
      <c r="B513" s="56" t="str">
        <f t="shared" si="42"/>
        <v/>
      </c>
      <c r="C513" s="57" t="str">
        <f>IFERROR(VLOOKUP(B513,Conciliação!C516:L1511,2,0),"")</f>
        <v/>
      </c>
      <c r="D513" s="52" t="str">
        <f t="shared" si="43"/>
        <v/>
      </c>
      <c r="E513" s="52" t="str">
        <f>IFERROR(VLOOKUP(B513,Conciliação!C516:L1511,4,0),"")</f>
        <v/>
      </c>
      <c r="F513" s="52" t="str">
        <f>IFERROR(VLOOKUP(B513,Conciliação!C516:L1511,5,0),"")</f>
        <v/>
      </c>
      <c r="G513" s="52" t="str">
        <f>IFERROR(VLOOKUP(B513,Conciliação!C516:L1511,6,0),"")</f>
        <v/>
      </c>
      <c r="H513" s="56" t="str">
        <f>IFERROR(VLOOKUP(B513,Conciliação!C516:L1511,7,0),"")</f>
        <v/>
      </c>
      <c r="I513" s="58" t="str">
        <f>IFERROR(VLOOKUP(B513,Conciliação!C516:L1511,8,0),"")</f>
        <v/>
      </c>
      <c r="J513" s="56" t="str">
        <f>IFERROR(VLOOKUP(B513,Conciliação!C516:L1511,9,0),"")</f>
        <v/>
      </c>
      <c r="K513" s="56" t="str">
        <f>IFERROR(VLOOKUP(B513,Conciliação!C516:L1511,10,0),"")</f>
        <v/>
      </c>
      <c r="R513" s="55" t="str">
        <f>IF(Conciliação!E516='Filtro (Conta)'!$C$2,$C$2,"x")</f>
        <v>x</v>
      </c>
      <c r="S513" s="55" t="str">
        <f>IF(R513="x","x",MAX($S$4:S512)+1)</f>
        <v>x</v>
      </c>
      <c r="T513" s="55">
        <v>509</v>
      </c>
      <c r="U513" s="55" t="str">
        <f t="shared" si="44"/>
        <v/>
      </c>
      <c r="V513" s="55" t="str">
        <f t="shared" si="45"/>
        <v/>
      </c>
      <c r="W513" s="45">
        <f>IF(Conciliação!E516='Filtro (Conta)'!R513,1,0)</f>
        <v>0</v>
      </c>
      <c r="X513" s="45">
        <f>W513+Conciliação!A516</f>
        <v>509</v>
      </c>
      <c r="Y513" s="45">
        <v>509</v>
      </c>
      <c r="Z513" s="55" t="str">
        <f>IF(X513=Y513,"",Conciliação!C516)</f>
        <v/>
      </c>
      <c r="AA513" s="55">
        <f>IF(Z513="x","x",MAX($S$4:AA512)+1)</f>
        <v>517</v>
      </c>
      <c r="AB513" s="55">
        <v>509</v>
      </c>
      <c r="AC513" s="55" t="str">
        <f t="shared" si="46"/>
        <v/>
      </c>
      <c r="AD513" s="55" t="str">
        <f t="shared" si="47"/>
        <v/>
      </c>
    </row>
    <row r="514" spans="2:30" ht="15" customHeight="1" x14ac:dyDescent="0.2">
      <c r="B514" s="56" t="str">
        <f t="shared" si="42"/>
        <v/>
      </c>
      <c r="C514" s="57" t="str">
        <f>IFERROR(VLOOKUP(B514,Conciliação!C517:L1512,2,0),"")</f>
        <v/>
      </c>
      <c r="D514" s="52" t="str">
        <f t="shared" si="43"/>
        <v/>
      </c>
      <c r="E514" s="52" t="str">
        <f>IFERROR(VLOOKUP(B514,Conciliação!C517:L1512,4,0),"")</f>
        <v/>
      </c>
      <c r="F514" s="52" t="str">
        <f>IFERROR(VLOOKUP(B514,Conciliação!C517:L1512,5,0),"")</f>
        <v/>
      </c>
      <c r="G514" s="52" t="str">
        <f>IFERROR(VLOOKUP(B514,Conciliação!C517:L1512,6,0),"")</f>
        <v/>
      </c>
      <c r="H514" s="56" t="str">
        <f>IFERROR(VLOOKUP(B514,Conciliação!C517:L1512,7,0),"")</f>
        <v/>
      </c>
      <c r="I514" s="58" t="str">
        <f>IFERROR(VLOOKUP(B514,Conciliação!C517:L1512,8,0),"")</f>
        <v/>
      </c>
      <c r="J514" s="56" t="str">
        <f>IFERROR(VLOOKUP(B514,Conciliação!C517:L1512,9,0),"")</f>
        <v/>
      </c>
      <c r="K514" s="56" t="str">
        <f>IFERROR(VLOOKUP(B514,Conciliação!C517:L1512,10,0),"")</f>
        <v/>
      </c>
      <c r="R514" s="55" t="str">
        <f>IF(Conciliação!E517='Filtro (Conta)'!$C$2,$C$2,"x")</f>
        <v>x</v>
      </c>
      <c r="S514" s="55" t="str">
        <f>IF(R514="x","x",MAX($S$4:S513)+1)</f>
        <v>x</v>
      </c>
      <c r="T514" s="55">
        <v>510</v>
      </c>
      <c r="U514" s="55" t="str">
        <f t="shared" si="44"/>
        <v/>
      </c>
      <c r="V514" s="55" t="str">
        <f t="shared" si="45"/>
        <v/>
      </c>
      <c r="W514" s="45">
        <f>IF(Conciliação!E517='Filtro (Conta)'!R514,1,0)</f>
        <v>0</v>
      </c>
      <c r="X514" s="45">
        <f>W514+Conciliação!A517</f>
        <v>510</v>
      </c>
      <c r="Y514" s="45">
        <v>510</v>
      </c>
      <c r="Z514" s="55" t="str">
        <f>IF(X514=Y514,"",Conciliação!C517)</f>
        <v/>
      </c>
      <c r="AA514" s="55">
        <f>IF(Z514="x","x",MAX($S$4:AA513)+1)</f>
        <v>518</v>
      </c>
      <c r="AB514" s="55">
        <v>510</v>
      </c>
      <c r="AC514" s="55" t="str">
        <f t="shared" si="46"/>
        <v/>
      </c>
      <c r="AD514" s="55" t="str">
        <f t="shared" si="47"/>
        <v/>
      </c>
    </row>
    <row r="515" spans="2:30" ht="15" customHeight="1" x14ac:dyDescent="0.2">
      <c r="B515" s="56" t="str">
        <f t="shared" si="42"/>
        <v/>
      </c>
      <c r="C515" s="57" t="str">
        <f>IFERROR(VLOOKUP(B515,Conciliação!C518:L1513,2,0),"")</f>
        <v/>
      </c>
      <c r="D515" s="52" t="str">
        <f t="shared" si="43"/>
        <v/>
      </c>
      <c r="E515" s="52" t="str">
        <f>IFERROR(VLOOKUP(B515,Conciliação!C518:L1513,4,0),"")</f>
        <v/>
      </c>
      <c r="F515" s="52" t="str">
        <f>IFERROR(VLOOKUP(B515,Conciliação!C518:L1513,5,0),"")</f>
        <v/>
      </c>
      <c r="G515" s="52" t="str">
        <f>IFERROR(VLOOKUP(B515,Conciliação!C518:L1513,6,0),"")</f>
        <v/>
      </c>
      <c r="H515" s="56" t="str">
        <f>IFERROR(VLOOKUP(B515,Conciliação!C518:L1513,7,0),"")</f>
        <v/>
      </c>
      <c r="I515" s="58" t="str">
        <f>IFERROR(VLOOKUP(B515,Conciliação!C518:L1513,8,0),"")</f>
        <v/>
      </c>
      <c r="J515" s="56" t="str">
        <f>IFERROR(VLOOKUP(B515,Conciliação!C518:L1513,9,0),"")</f>
        <v/>
      </c>
      <c r="K515" s="56" t="str">
        <f>IFERROR(VLOOKUP(B515,Conciliação!C518:L1513,10,0),"")</f>
        <v/>
      </c>
      <c r="R515" s="55" t="str">
        <f>IF(Conciliação!E518='Filtro (Conta)'!$C$2,$C$2,"x")</f>
        <v>x</v>
      </c>
      <c r="S515" s="55" t="str">
        <f>IF(R515="x","x",MAX($S$4:S514)+1)</f>
        <v>x</v>
      </c>
      <c r="T515" s="55">
        <v>511</v>
      </c>
      <c r="U515" s="55" t="str">
        <f t="shared" si="44"/>
        <v/>
      </c>
      <c r="V515" s="55" t="str">
        <f t="shared" si="45"/>
        <v/>
      </c>
      <c r="W515" s="45">
        <f>IF(Conciliação!E518='Filtro (Conta)'!R515,1,0)</f>
        <v>0</v>
      </c>
      <c r="X515" s="45">
        <f>W515+Conciliação!A518</f>
        <v>511</v>
      </c>
      <c r="Y515" s="45">
        <v>511</v>
      </c>
      <c r="Z515" s="55" t="str">
        <f>IF(X515=Y515,"",Conciliação!C518)</f>
        <v/>
      </c>
      <c r="AA515" s="55">
        <f>IF(Z515="x","x",MAX($S$4:AA514)+1)</f>
        <v>519</v>
      </c>
      <c r="AB515" s="55">
        <v>511</v>
      </c>
      <c r="AC515" s="55" t="str">
        <f t="shared" si="46"/>
        <v/>
      </c>
      <c r="AD515" s="55" t="str">
        <f t="shared" si="47"/>
        <v/>
      </c>
    </row>
    <row r="516" spans="2:30" ht="15" customHeight="1" x14ac:dyDescent="0.2">
      <c r="B516" s="56" t="str">
        <f t="shared" si="42"/>
        <v/>
      </c>
      <c r="C516" s="57" t="str">
        <f>IFERROR(VLOOKUP(B516,Conciliação!C519:L1514,2,0),"")</f>
        <v/>
      </c>
      <c r="D516" s="52" t="str">
        <f t="shared" si="43"/>
        <v/>
      </c>
      <c r="E516" s="52" t="str">
        <f>IFERROR(VLOOKUP(B516,Conciliação!C519:L1514,4,0),"")</f>
        <v/>
      </c>
      <c r="F516" s="52" t="str">
        <f>IFERROR(VLOOKUP(B516,Conciliação!C519:L1514,5,0),"")</f>
        <v/>
      </c>
      <c r="G516" s="52" t="str">
        <f>IFERROR(VLOOKUP(B516,Conciliação!C519:L1514,6,0),"")</f>
        <v/>
      </c>
      <c r="H516" s="56" t="str">
        <f>IFERROR(VLOOKUP(B516,Conciliação!C519:L1514,7,0),"")</f>
        <v/>
      </c>
      <c r="I516" s="58" t="str">
        <f>IFERROR(VLOOKUP(B516,Conciliação!C519:L1514,8,0),"")</f>
        <v/>
      </c>
      <c r="J516" s="56" t="str">
        <f>IFERROR(VLOOKUP(B516,Conciliação!C519:L1514,9,0),"")</f>
        <v/>
      </c>
      <c r="K516" s="56" t="str">
        <f>IFERROR(VLOOKUP(B516,Conciliação!C519:L1514,10,0),"")</f>
        <v/>
      </c>
      <c r="R516" s="55" t="str">
        <f>IF(Conciliação!E519='Filtro (Conta)'!$C$2,$C$2,"x")</f>
        <v>x</v>
      </c>
      <c r="S516" s="55" t="str">
        <f>IF(R516="x","x",MAX($S$4:S515)+1)</f>
        <v>x</v>
      </c>
      <c r="T516" s="55">
        <v>512</v>
      </c>
      <c r="U516" s="55" t="str">
        <f t="shared" si="44"/>
        <v/>
      </c>
      <c r="V516" s="55" t="str">
        <f t="shared" si="45"/>
        <v/>
      </c>
      <c r="W516" s="45">
        <f>IF(Conciliação!E519='Filtro (Conta)'!R516,1,0)</f>
        <v>0</v>
      </c>
      <c r="X516" s="45">
        <f>W516+Conciliação!A519</f>
        <v>512</v>
      </c>
      <c r="Y516" s="45">
        <v>512</v>
      </c>
      <c r="Z516" s="55" t="str">
        <f>IF(X516=Y516,"",Conciliação!C519)</f>
        <v/>
      </c>
      <c r="AA516" s="55">
        <f>IF(Z516="x","x",MAX($S$4:AA515)+1)</f>
        <v>520</v>
      </c>
      <c r="AB516" s="55">
        <v>512</v>
      </c>
      <c r="AC516" s="55" t="str">
        <f t="shared" si="46"/>
        <v/>
      </c>
      <c r="AD516" s="55" t="str">
        <f t="shared" si="47"/>
        <v/>
      </c>
    </row>
    <row r="517" spans="2:30" ht="15" customHeight="1" x14ac:dyDescent="0.2">
      <c r="B517" s="56" t="str">
        <f t="shared" ref="B517:B580" si="48">(AD517)</f>
        <v/>
      </c>
      <c r="C517" s="57" t="str">
        <f>IFERROR(VLOOKUP(B517,Conciliação!C520:L1515,2,0),"")</f>
        <v/>
      </c>
      <c r="D517" s="52" t="str">
        <f t="shared" ref="D517:D580" si="49">(V517)</f>
        <v/>
      </c>
      <c r="E517" s="52" t="str">
        <f>IFERROR(VLOOKUP(B517,Conciliação!C520:L1515,4,0),"")</f>
        <v/>
      </c>
      <c r="F517" s="52" t="str">
        <f>IFERROR(VLOOKUP(B517,Conciliação!C520:L1515,5,0),"")</f>
        <v/>
      </c>
      <c r="G517" s="52" t="str">
        <f>IFERROR(VLOOKUP(B517,Conciliação!C520:L1515,6,0),"")</f>
        <v/>
      </c>
      <c r="H517" s="56" t="str">
        <f>IFERROR(VLOOKUP(B517,Conciliação!C520:L1515,7,0),"")</f>
        <v/>
      </c>
      <c r="I517" s="58" t="str">
        <f>IFERROR(VLOOKUP(B517,Conciliação!C520:L1515,8,0),"")</f>
        <v/>
      </c>
      <c r="J517" s="56" t="str">
        <f>IFERROR(VLOOKUP(B517,Conciliação!C520:L1515,9,0),"")</f>
        <v/>
      </c>
      <c r="K517" s="56" t="str">
        <f>IFERROR(VLOOKUP(B517,Conciliação!C520:L1515,10,0),"")</f>
        <v/>
      </c>
      <c r="R517" s="55" t="str">
        <f>IF(Conciliação!E520='Filtro (Conta)'!$C$2,$C$2,"x")</f>
        <v>x</v>
      </c>
      <c r="S517" s="55" t="str">
        <f>IF(R517="x","x",MAX($S$4:S516)+1)</f>
        <v>x</v>
      </c>
      <c r="T517" s="55">
        <v>513</v>
      </c>
      <c r="U517" s="55" t="str">
        <f t="shared" ref="U517:U580" si="50">IFERROR(MATCH(T517,$S$5:$S$1001,0),"")</f>
        <v/>
      </c>
      <c r="V517" s="55" t="str">
        <f t="shared" ref="V517:V580" si="51">IFERROR(INDEX(R$5:R$1048576,U517),"")</f>
        <v/>
      </c>
      <c r="W517" s="45">
        <f>IF(Conciliação!E520='Filtro (Conta)'!R517,1,0)</f>
        <v>0</v>
      </c>
      <c r="X517" s="45">
        <f>W517+Conciliação!A520</f>
        <v>513</v>
      </c>
      <c r="Y517" s="45">
        <v>513</v>
      </c>
      <c r="Z517" s="55" t="str">
        <f>IF(X517=Y517,"",Conciliação!C520)</f>
        <v/>
      </c>
      <c r="AA517" s="55">
        <f>IF(Z517="x","x",MAX($S$4:AA516)+1)</f>
        <v>521</v>
      </c>
      <c r="AB517" s="55">
        <v>513</v>
      </c>
      <c r="AC517" s="55" t="str">
        <f t="shared" ref="AC517:AC580" si="52">IFERROR(MATCH(AB517,$S$5:$S$1001,0),"")</f>
        <v/>
      </c>
      <c r="AD517" s="55" t="str">
        <f t="shared" ref="AD517:AD580" si="53">IFERROR(INDEX(Z$5:Z$1048576,AC517),"")</f>
        <v/>
      </c>
    </row>
    <row r="518" spans="2:30" ht="15" customHeight="1" x14ac:dyDescent="0.2">
      <c r="B518" s="56" t="str">
        <f t="shared" si="48"/>
        <v/>
      </c>
      <c r="C518" s="57" t="str">
        <f>IFERROR(VLOOKUP(B518,Conciliação!C521:L1516,2,0),"")</f>
        <v/>
      </c>
      <c r="D518" s="52" t="str">
        <f t="shared" si="49"/>
        <v/>
      </c>
      <c r="E518" s="52" t="str">
        <f>IFERROR(VLOOKUP(B518,Conciliação!C521:L1516,4,0),"")</f>
        <v/>
      </c>
      <c r="F518" s="52" t="str">
        <f>IFERROR(VLOOKUP(B518,Conciliação!C521:L1516,5,0),"")</f>
        <v/>
      </c>
      <c r="G518" s="52" t="str">
        <f>IFERROR(VLOOKUP(B518,Conciliação!C521:L1516,6,0),"")</f>
        <v/>
      </c>
      <c r="H518" s="56" t="str">
        <f>IFERROR(VLOOKUP(B518,Conciliação!C521:L1516,7,0),"")</f>
        <v/>
      </c>
      <c r="I518" s="58" t="str">
        <f>IFERROR(VLOOKUP(B518,Conciliação!C521:L1516,8,0),"")</f>
        <v/>
      </c>
      <c r="J518" s="56" t="str">
        <f>IFERROR(VLOOKUP(B518,Conciliação!C521:L1516,9,0),"")</f>
        <v/>
      </c>
      <c r="K518" s="56" t="str">
        <f>IFERROR(VLOOKUP(B518,Conciliação!C521:L1516,10,0),"")</f>
        <v/>
      </c>
      <c r="R518" s="55" t="str">
        <f>IF(Conciliação!E521='Filtro (Conta)'!$C$2,$C$2,"x")</f>
        <v>x</v>
      </c>
      <c r="S518" s="55" t="str">
        <f>IF(R518="x","x",MAX($S$4:S517)+1)</f>
        <v>x</v>
      </c>
      <c r="T518" s="55">
        <v>514</v>
      </c>
      <c r="U518" s="55" t="str">
        <f t="shared" si="50"/>
        <v/>
      </c>
      <c r="V518" s="55" t="str">
        <f t="shared" si="51"/>
        <v/>
      </c>
      <c r="W518" s="45">
        <f>IF(Conciliação!E521='Filtro (Conta)'!R518,1,0)</f>
        <v>0</v>
      </c>
      <c r="X518" s="45">
        <f>W518+Conciliação!A521</f>
        <v>514</v>
      </c>
      <c r="Y518" s="45">
        <v>514</v>
      </c>
      <c r="Z518" s="55" t="str">
        <f>IF(X518=Y518,"",Conciliação!C521)</f>
        <v/>
      </c>
      <c r="AA518" s="55">
        <f>IF(Z518="x","x",MAX($S$4:AA517)+1)</f>
        <v>522</v>
      </c>
      <c r="AB518" s="55">
        <v>514</v>
      </c>
      <c r="AC518" s="55" t="str">
        <f t="shared" si="52"/>
        <v/>
      </c>
      <c r="AD518" s="55" t="str">
        <f t="shared" si="53"/>
        <v/>
      </c>
    </row>
    <row r="519" spans="2:30" ht="15" customHeight="1" x14ac:dyDescent="0.2">
      <c r="B519" s="56" t="str">
        <f t="shared" si="48"/>
        <v/>
      </c>
      <c r="C519" s="57" t="str">
        <f>IFERROR(VLOOKUP(B519,Conciliação!C522:L1517,2,0),"")</f>
        <v/>
      </c>
      <c r="D519" s="52" t="str">
        <f t="shared" si="49"/>
        <v/>
      </c>
      <c r="E519" s="52" t="str">
        <f>IFERROR(VLOOKUP(B519,Conciliação!C522:L1517,4,0),"")</f>
        <v/>
      </c>
      <c r="F519" s="52" t="str">
        <f>IFERROR(VLOOKUP(B519,Conciliação!C522:L1517,5,0),"")</f>
        <v/>
      </c>
      <c r="G519" s="52" t="str">
        <f>IFERROR(VLOOKUP(B519,Conciliação!C522:L1517,6,0),"")</f>
        <v/>
      </c>
      <c r="H519" s="56" t="str">
        <f>IFERROR(VLOOKUP(B519,Conciliação!C522:L1517,7,0),"")</f>
        <v/>
      </c>
      <c r="I519" s="58" t="str">
        <f>IFERROR(VLOOKUP(B519,Conciliação!C522:L1517,8,0),"")</f>
        <v/>
      </c>
      <c r="J519" s="56" t="str">
        <f>IFERROR(VLOOKUP(B519,Conciliação!C522:L1517,9,0),"")</f>
        <v/>
      </c>
      <c r="K519" s="56" t="str">
        <f>IFERROR(VLOOKUP(B519,Conciliação!C522:L1517,10,0),"")</f>
        <v/>
      </c>
      <c r="R519" s="55" t="str">
        <f>IF(Conciliação!E522='Filtro (Conta)'!$C$2,$C$2,"x")</f>
        <v>x</v>
      </c>
      <c r="S519" s="55" t="str">
        <f>IF(R519="x","x",MAX($S$4:S518)+1)</f>
        <v>x</v>
      </c>
      <c r="T519" s="55">
        <v>515</v>
      </c>
      <c r="U519" s="55" t="str">
        <f t="shared" si="50"/>
        <v/>
      </c>
      <c r="V519" s="55" t="str">
        <f t="shared" si="51"/>
        <v/>
      </c>
      <c r="W519" s="45">
        <f>IF(Conciliação!E522='Filtro (Conta)'!R519,1,0)</f>
        <v>0</v>
      </c>
      <c r="X519" s="45">
        <f>W519+Conciliação!A522</f>
        <v>515</v>
      </c>
      <c r="Y519" s="45">
        <v>515</v>
      </c>
      <c r="Z519" s="55" t="str">
        <f>IF(X519=Y519,"",Conciliação!C522)</f>
        <v/>
      </c>
      <c r="AA519" s="55">
        <f>IF(Z519="x","x",MAX($S$4:AA518)+1)</f>
        <v>523</v>
      </c>
      <c r="AB519" s="55">
        <v>515</v>
      </c>
      <c r="AC519" s="55" t="str">
        <f t="shared" si="52"/>
        <v/>
      </c>
      <c r="AD519" s="55" t="str">
        <f t="shared" si="53"/>
        <v/>
      </c>
    </row>
    <row r="520" spans="2:30" ht="15" customHeight="1" x14ac:dyDescent="0.2">
      <c r="B520" s="56" t="str">
        <f t="shared" si="48"/>
        <v/>
      </c>
      <c r="C520" s="57" t="str">
        <f>IFERROR(VLOOKUP(B520,Conciliação!C523:L1518,2,0),"")</f>
        <v/>
      </c>
      <c r="D520" s="52" t="str">
        <f t="shared" si="49"/>
        <v/>
      </c>
      <c r="E520" s="52" t="str">
        <f>IFERROR(VLOOKUP(B520,Conciliação!C523:L1518,4,0),"")</f>
        <v/>
      </c>
      <c r="F520" s="52" t="str">
        <f>IFERROR(VLOOKUP(B520,Conciliação!C523:L1518,5,0),"")</f>
        <v/>
      </c>
      <c r="G520" s="52" t="str">
        <f>IFERROR(VLOOKUP(B520,Conciliação!C523:L1518,6,0),"")</f>
        <v/>
      </c>
      <c r="H520" s="56" t="str">
        <f>IFERROR(VLOOKUP(B520,Conciliação!C523:L1518,7,0),"")</f>
        <v/>
      </c>
      <c r="I520" s="58" t="str">
        <f>IFERROR(VLOOKUP(B520,Conciliação!C523:L1518,8,0),"")</f>
        <v/>
      </c>
      <c r="J520" s="56" t="str">
        <f>IFERROR(VLOOKUP(B520,Conciliação!C523:L1518,9,0),"")</f>
        <v/>
      </c>
      <c r="K520" s="56" t="str">
        <f>IFERROR(VLOOKUP(B520,Conciliação!C523:L1518,10,0),"")</f>
        <v/>
      </c>
      <c r="R520" s="55" t="str">
        <f>IF(Conciliação!E523='Filtro (Conta)'!$C$2,$C$2,"x")</f>
        <v>x</v>
      </c>
      <c r="S520" s="55" t="str">
        <f>IF(R520="x","x",MAX($S$4:S519)+1)</f>
        <v>x</v>
      </c>
      <c r="T520" s="55">
        <v>516</v>
      </c>
      <c r="U520" s="55" t="str">
        <f t="shared" si="50"/>
        <v/>
      </c>
      <c r="V520" s="55" t="str">
        <f t="shared" si="51"/>
        <v/>
      </c>
      <c r="W520" s="45">
        <f>IF(Conciliação!E523='Filtro (Conta)'!R520,1,0)</f>
        <v>0</v>
      </c>
      <c r="X520" s="45">
        <f>W520+Conciliação!A523</f>
        <v>516</v>
      </c>
      <c r="Y520" s="45">
        <v>516</v>
      </c>
      <c r="Z520" s="55" t="str">
        <f>IF(X520=Y520,"",Conciliação!C523)</f>
        <v/>
      </c>
      <c r="AA520" s="55">
        <f>IF(Z520="x","x",MAX($S$4:AA519)+1)</f>
        <v>524</v>
      </c>
      <c r="AB520" s="55">
        <v>516</v>
      </c>
      <c r="AC520" s="55" t="str">
        <f t="shared" si="52"/>
        <v/>
      </c>
      <c r="AD520" s="55" t="str">
        <f t="shared" si="53"/>
        <v/>
      </c>
    </row>
    <row r="521" spans="2:30" ht="15" customHeight="1" x14ac:dyDescent="0.2">
      <c r="B521" s="56" t="str">
        <f t="shared" si="48"/>
        <v/>
      </c>
      <c r="C521" s="57" t="str">
        <f>IFERROR(VLOOKUP(B521,Conciliação!C524:L1519,2,0),"")</f>
        <v/>
      </c>
      <c r="D521" s="52" t="str">
        <f t="shared" si="49"/>
        <v/>
      </c>
      <c r="E521" s="52" t="str">
        <f>IFERROR(VLOOKUP(B521,Conciliação!C524:L1519,4,0),"")</f>
        <v/>
      </c>
      <c r="F521" s="52" t="str">
        <f>IFERROR(VLOOKUP(B521,Conciliação!C524:L1519,5,0),"")</f>
        <v/>
      </c>
      <c r="G521" s="52" t="str">
        <f>IFERROR(VLOOKUP(B521,Conciliação!C524:L1519,6,0),"")</f>
        <v/>
      </c>
      <c r="H521" s="56" t="str">
        <f>IFERROR(VLOOKUP(B521,Conciliação!C524:L1519,7,0),"")</f>
        <v/>
      </c>
      <c r="I521" s="58" t="str">
        <f>IFERROR(VLOOKUP(B521,Conciliação!C524:L1519,8,0),"")</f>
        <v/>
      </c>
      <c r="J521" s="56" t="str">
        <f>IFERROR(VLOOKUP(B521,Conciliação!C524:L1519,9,0),"")</f>
        <v/>
      </c>
      <c r="K521" s="56" t="str">
        <f>IFERROR(VLOOKUP(B521,Conciliação!C524:L1519,10,0),"")</f>
        <v/>
      </c>
      <c r="R521" s="55" t="str">
        <f>IF(Conciliação!E524='Filtro (Conta)'!$C$2,$C$2,"x")</f>
        <v>x</v>
      </c>
      <c r="S521" s="55" t="str">
        <f>IF(R521="x","x",MAX($S$4:S520)+1)</f>
        <v>x</v>
      </c>
      <c r="T521" s="55">
        <v>517</v>
      </c>
      <c r="U521" s="55" t="str">
        <f t="shared" si="50"/>
        <v/>
      </c>
      <c r="V521" s="55" t="str">
        <f t="shared" si="51"/>
        <v/>
      </c>
      <c r="W521" s="45">
        <f>IF(Conciliação!E524='Filtro (Conta)'!R521,1,0)</f>
        <v>0</v>
      </c>
      <c r="X521" s="45">
        <f>W521+Conciliação!A524</f>
        <v>517</v>
      </c>
      <c r="Y521" s="45">
        <v>517</v>
      </c>
      <c r="Z521" s="55" t="str">
        <f>IF(X521=Y521,"",Conciliação!C524)</f>
        <v/>
      </c>
      <c r="AA521" s="55">
        <f>IF(Z521="x","x",MAX($S$4:AA520)+1)</f>
        <v>525</v>
      </c>
      <c r="AB521" s="55">
        <v>517</v>
      </c>
      <c r="AC521" s="55" t="str">
        <f t="shared" si="52"/>
        <v/>
      </c>
      <c r="AD521" s="55" t="str">
        <f t="shared" si="53"/>
        <v/>
      </c>
    </row>
    <row r="522" spans="2:30" ht="15" customHeight="1" x14ac:dyDescent="0.2">
      <c r="B522" s="56" t="str">
        <f t="shared" si="48"/>
        <v/>
      </c>
      <c r="C522" s="57" t="str">
        <f>IFERROR(VLOOKUP(B522,Conciliação!C525:L1520,2,0),"")</f>
        <v/>
      </c>
      <c r="D522" s="52" t="str">
        <f t="shared" si="49"/>
        <v/>
      </c>
      <c r="E522" s="52" t="str">
        <f>IFERROR(VLOOKUP(B522,Conciliação!C525:L1520,4,0),"")</f>
        <v/>
      </c>
      <c r="F522" s="52" t="str">
        <f>IFERROR(VLOOKUP(B522,Conciliação!C525:L1520,5,0),"")</f>
        <v/>
      </c>
      <c r="G522" s="52" t="str">
        <f>IFERROR(VLOOKUP(B522,Conciliação!C525:L1520,6,0),"")</f>
        <v/>
      </c>
      <c r="H522" s="56" t="str">
        <f>IFERROR(VLOOKUP(B522,Conciliação!C525:L1520,7,0),"")</f>
        <v/>
      </c>
      <c r="I522" s="58" t="str">
        <f>IFERROR(VLOOKUP(B522,Conciliação!C525:L1520,8,0),"")</f>
        <v/>
      </c>
      <c r="J522" s="56" t="str">
        <f>IFERROR(VLOOKUP(B522,Conciliação!C525:L1520,9,0),"")</f>
        <v/>
      </c>
      <c r="K522" s="56" t="str">
        <f>IFERROR(VLOOKUP(B522,Conciliação!C525:L1520,10,0),"")</f>
        <v/>
      </c>
      <c r="R522" s="55" t="str">
        <f>IF(Conciliação!E525='Filtro (Conta)'!$C$2,$C$2,"x")</f>
        <v>x</v>
      </c>
      <c r="S522" s="55" t="str">
        <f>IF(R522="x","x",MAX($S$4:S521)+1)</f>
        <v>x</v>
      </c>
      <c r="T522" s="55">
        <v>518</v>
      </c>
      <c r="U522" s="55" t="str">
        <f t="shared" si="50"/>
        <v/>
      </c>
      <c r="V522" s="55" t="str">
        <f t="shared" si="51"/>
        <v/>
      </c>
      <c r="W522" s="45">
        <f>IF(Conciliação!E525='Filtro (Conta)'!R522,1,0)</f>
        <v>0</v>
      </c>
      <c r="X522" s="45">
        <f>W522+Conciliação!A525</f>
        <v>518</v>
      </c>
      <c r="Y522" s="45">
        <v>518</v>
      </c>
      <c r="Z522" s="55" t="str">
        <f>IF(X522=Y522,"",Conciliação!C525)</f>
        <v/>
      </c>
      <c r="AA522" s="55">
        <f>IF(Z522="x","x",MAX($S$4:AA521)+1)</f>
        <v>526</v>
      </c>
      <c r="AB522" s="55">
        <v>518</v>
      </c>
      <c r="AC522" s="55" t="str">
        <f t="shared" si="52"/>
        <v/>
      </c>
      <c r="AD522" s="55" t="str">
        <f t="shared" si="53"/>
        <v/>
      </c>
    </row>
    <row r="523" spans="2:30" ht="15" customHeight="1" x14ac:dyDescent="0.2">
      <c r="B523" s="56" t="str">
        <f t="shared" si="48"/>
        <v/>
      </c>
      <c r="C523" s="57" t="str">
        <f>IFERROR(VLOOKUP(B523,Conciliação!C526:L1521,2,0),"")</f>
        <v/>
      </c>
      <c r="D523" s="52" t="str">
        <f t="shared" si="49"/>
        <v/>
      </c>
      <c r="E523" s="52" t="str">
        <f>IFERROR(VLOOKUP(B523,Conciliação!C526:L1521,4,0),"")</f>
        <v/>
      </c>
      <c r="F523" s="52" t="str">
        <f>IFERROR(VLOOKUP(B523,Conciliação!C526:L1521,5,0),"")</f>
        <v/>
      </c>
      <c r="G523" s="52" t="str">
        <f>IFERROR(VLOOKUP(B523,Conciliação!C526:L1521,6,0),"")</f>
        <v/>
      </c>
      <c r="H523" s="56" t="str">
        <f>IFERROR(VLOOKUP(B523,Conciliação!C526:L1521,7,0),"")</f>
        <v/>
      </c>
      <c r="I523" s="58" t="str">
        <f>IFERROR(VLOOKUP(B523,Conciliação!C526:L1521,8,0),"")</f>
        <v/>
      </c>
      <c r="J523" s="56" t="str">
        <f>IFERROR(VLOOKUP(B523,Conciliação!C526:L1521,9,0),"")</f>
        <v/>
      </c>
      <c r="K523" s="56" t="str">
        <f>IFERROR(VLOOKUP(B523,Conciliação!C526:L1521,10,0),"")</f>
        <v/>
      </c>
      <c r="R523" s="55" t="str">
        <f>IF(Conciliação!E526='Filtro (Conta)'!$C$2,$C$2,"x")</f>
        <v>x</v>
      </c>
      <c r="S523" s="55" t="str">
        <f>IF(R523="x","x",MAX($S$4:S522)+1)</f>
        <v>x</v>
      </c>
      <c r="T523" s="55">
        <v>519</v>
      </c>
      <c r="U523" s="55" t="str">
        <f t="shared" si="50"/>
        <v/>
      </c>
      <c r="V523" s="55" t="str">
        <f t="shared" si="51"/>
        <v/>
      </c>
      <c r="W523" s="45">
        <f>IF(Conciliação!E526='Filtro (Conta)'!R523,1,0)</f>
        <v>0</v>
      </c>
      <c r="X523" s="45">
        <f>W523+Conciliação!A526</f>
        <v>519</v>
      </c>
      <c r="Y523" s="45">
        <v>519</v>
      </c>
      <c r="Z523" s="55" t="str">
        <f>IF(X523=Y523,"",Conciliação!C526)</f>
        <v/>
      </c>
      <c r="AA523" s="55">
        <f>IF(Z523="x","x",MAX($S$4:AA522)+1)</f>
        <v>527</v>
      </c>
      <c r="AB523" s="55">
        <v>519</v>
      </c>
      <c r="AC523" s="55" t="str">
        <f t="shared" si="52"/>
        <v/>
      </c>
      <c r="AD523" s="55" t="str">
        <f t="shared" si="53"/>
        <v/>
      </c>
    </row>
    <row r="524" spans="2:30" ht="15" customHeight="1" x14ac:dyDescent="0.2">
      <c r="B524" s="56" t="str">
        <f t="shared" si="48"/>
        <v/>
      </c>
      <c r="C524" s="57" t="str">
        <f>IFERROR(VLOOKUP(B524,Conciliação!C527:L1522,2,0),"")</f>
        <v/>
      </c>
      <c r="D524" s="52" t="str">
        <f t="shared" si="49"/>
        <v/>
      </c>
      <c r="E524" s="52" t="str">
        <f>IFERROR(VLOOKUP(B524,Conciliação!C527:L1522,4,0),"")</f>
        <v/>
      </c>
      <c r="F524" s="52" t="str">
        <f>IFERROR(VLOOKUP(B524,Conciliação!C527:L1522,5,0),"")</f>
        <v/>
      </c>
      <c r="G524" s="52" t="str">
        <f>IFERROR(VLOOKUP(B524,Conciliação!C527:L1522,6,0),"")</f>
        <v/>
      </c>
      <c r="H524" s="56" t="str">
        <f>IFERROR(VLOOKUP(B524,Conciliação!C527:L1522,7,0),"")</f>
        <v/>
      </c>
      <c r="I524" s="58" t="str">
        <f>IFERROR(VLOOKUP(B524,Conciliação!C527:L1522,8,0),"")</f>
        <v/>
      </c>
      <c r="J524" s="56" t="str">
        <f>IFERROR(VLOOKUP(B524,Conciliação!C527:L1522,9,0),"")</f>
        <v/>
      </c>
      <c r="K524" s="56" t="str">
        <f>IFERROR(VLOOKUP(B524,Conciliação!C527:L1522,10,0),"")</f>
        <v/>
      </c>
      <c r="R524" s="55" t="str">
        <f>IF(Conciliação!E527='Filtro (Conta)'!$C$2,$C$2,"x")</f>
        <v>x</v>
      </c>
      <c r="S524" s="55" t="str">
        <f>IF(R524="x","x",MAX($S$4:S523)+1)</f>
        <v>x</v>
      </c>
      <c r="T524" s="55">
        <v>520</v>
      </c>
      <c r="U524" s="55" t="str">
        <f t="shared" si="50"/>
        <v/>
      </c>
      <c r="V524" s="55" t="str">
        <f t="shared" si="51"/>
        <v/>
      </c>
      <c r="W524" s="45">
        <f>IF(Conciliação!E527='Filtro (Conta)'!R524,1,0)</f>
        <v>0</v>
      </c>
      <c r="X524" s="45">
        <f>W524+Conciliação!A527</f>
        <v>520</v>
      </c>
      <c r="Y524" s="45">
        <v>520</v>
      </c>
      <c r="Z524" s="55" t="str">
        <f>IF(X524=Y524,"",Conciliação!C527)</f>
        <v/>
      </c>
      <c r="AA524" s="55">
        <f>IF(Z524="x","x",MAX($S$4:AA523)+1)</f>
        <v>528</v>
      </c>
      <c r="AB524" s="55">
        <v>520</v>
      </c>
      <c r="AC524" s="55" t="str">
        <f t="shared" si="52"/>
        <v/>
      </c>
      <c r="AD524" s="55" t="str">
        <f t="shared" si="53"/>
        <v/>
      </c>
    </row>
    <row r="525" spans="2:30" ht="15" customHeight="1" x14ac:dyDescent="0.2">
      <c r="B525" s="56" t="str">
        <f t="shared" si="48"/>
        <v/>
      </c>
      <c r="C525" s="57" t="str">
        <f>IFERROR(VLOOKUP(B525,Conciliação!C528:L1523,2,0),"")</f>
        <v/>
      </c>
      <c r="D525" s="52" t="str">
        <f t="shared" si="49"/>
        <v/>
      </c>
      <c r="E525" s="52" t="str">
        <f>IFERROR(VLOOKUP(B525,Conciliação!C528:L1523,4,0),"")</f>
        <v/>
      </c>
      <c r="F525" s="52" t="str">
        <f>IFERROR(VLOOKUP(B525,Conciliação!C528:L1523,5,0),"")</f>
        <v/>
      </c>
      <c r="G525" s="52" t="str">
        <f>IFERROR(VLOOKUP(B525,Conciliação!C528:L1523,6,0),"")</f>
        <v/>
      </c>
      <c r="H525" s="56" t="str">
        <f>IFERROR(VLOOKUP(B525,Conciliação!C528:L1523,7,0),"")</f>
        <v/>
      </c>
      <c r="I525" s="58" t="str">
        <f>IFERROR(VLOOKUP(B525,Conciliação!C528:L1523,8,0),"")</f>
        <v/>
      </c>
      <c r="J525" s="56" t="str">
        <f>IFERROR(VLOOKUP(B525,Conciliação!C528:L1523,9,0),"")</f>
        <v/>
      </c>
      <c r="K525" s="56" t="str">
        <f>IFERROR(VLOOKUP(B525,Conciliação!C528:L1523,10,0),"")</f>
        <v/>
      </c>
      <c r="R525" s="55" t="str">
        <f>IF(Conciliação!E528='Filtro (Conta)'!$C$2,$C$2,"x")</f>
        <v>x</v>
      </c>
      <c r="S525" s="55" t="str">
        <f>IF(R525="x","x",MAX($S$4:S524)+1)</f>
        <v>x</v>
      </c>
      <c r="T525" s="55">
        <v>521</v>
      </c>
      <c r="U525" s="55" t="str">
        <f t="shared" si="50"/>
        <v/>
      </c>
      <c r="V525" s="55" t="str">
        <f t="shared" si="51"/>
        <v/>
      </c>
      <c r="W525" s="45">
        <f>IF(Conciliação!E528='Filtro (Conta)'!R525,1,0)</f>
        <v>0</v>
      </c>
      <c r="X525" s="45">
        <f>W525+Conciliação!A528</f>
        <v>521</v>
      </c>
      <c r="Y525" s="45">
        <v>521</v>
      </c>
      <c r="Z525" s="55" t="str">
        <f>IF(X525=Y525,"",Conciliação!C528)</f>
        <v/>
      </c>
      <c r="AA525" s="55">
        <f>IF(Z525="x","x",MAX($S$4:AA524)+1)</f>
        <v>529</v>
      </c>
      <c r="AB525" s="55">
        <v>521</v>
      </c>
      <c r="AC525" s="55" t="str">
        <f t="shared" si="52"/>
        <v/>
      </c>
      <c r="AD525" s="55" t="str">
        <f t="shared" si="53"/>
        <v/>
      </c>
    </row>
    <row r="526" spans="2:30" ht="15" customHeight="1" x14ac:dyDescent="0.2">
      <c r="B526" s="56" t="str">
        <f t="shared" si="48"/>
        <v/>
      </c>
      <c r="C526" s="57" t="str">
        <f>IFERROR(VLOOKUP(B526,Conciliação!C529:L1524,2,0),"")</f>
        <v/>
      </c>
      <c r="D526" s="52" t="str">
        <f t="shared" si="49"/>
        <v/>
      </c>
      <c r="E526" s="52" t="str">
        <f>IFERROR(VLOOKUP(B526,Conciliação!C529:L1524,4,0),"")</f>
        <v/>
      </c>
      <c r="F526" s="52" t="str">
        <f>IFERROR(VLOOKUP(B526,Conciliação!C529:L1524,5,0),"")</f>
        <v/>
      </c>
      <c r="G526" s="52" t="str">
        <f>IFERROR(VLOOKUP(B526,Conciliação!C529:L1524,6,0),"")</f>
        <v/>
      </c>
      <c r="H526" s="56" t="str">
        <f>IFERROR(VLOOKUP(B526,Conciliação!C529:L1524,7,0),"")</f>
        <v/>
      </c>
      <c r="I526" s="58" t="str">
        <f>IFERROR(VLOOKUP(B526,Conciliação!C529:L1524,8,0),"")</f>
        <v/>
      </c>
      <c r="J526" s="56" t="str">
        <f>IFERROR(VLOOKUP(B526,Conciliação!C529:L1524,9,0),"")</f>
        <v/>
      </c>
      <c r="K526" s="56" t="str">
        <f>IFERROR(VLOOKUP(B526,Conciliação!C529:L1524,10,0),"")</f>
        <v/>
      </c>
      <c r="R526" s="55" t="str">
        <f>IF(Conciliação!E529='Filtro (Conta)'!$C$2,$C$2,"x")</f>
        <v>x</v>
      </c>
      <c r="S526" s="55" t="str">
        <f>IF(R526="x","x",MAX($S$4:S525)+1)</f>
        <v>x</v>
      </c>
      <c r="T526" s="55">
        <v>522</v>
      </c>
      <c r="U526" s="55" t="str">
        <f t="shared" si="50"/>
        <v/>
      </c>
      <c r="V526" s="55" t="str">
        <f t="shared" si="51"/>
        <v/>
      </c>
      <c r="W526" s="45">
        <f>IF(Conciliação!E529='Filtro (Conta)'!R526,1,0)</f>
        <v>0</v>
      </c>
      <c r="X526" s="45">
        <f>W526+Conciliação!A529</f>
        <v>522</v>
      </c>
      <c r="Y526" s="45">
        <v>522</v>
      </c>
      <c r="Z526" s="55" t="str">
        <f>IF(X526=Y526,"",Conciliação!C529)</f>
        <v/>
      </c>
      <c r="AA526" s="55">
        <f>IF(Z526="x","x",MAX($S$4:AA525)+1)</f>
        <v>530</v>
      </c>
      <c r="AB526" s="55">
        <v>522</v>
      </c>
      <c r="AC526" s="55" t="str">
        <f t="shared" si="52"/>
        <v/>
      </c>
      <c r="AD526" s="55" t="str">
        <f t="shared" si="53"/>
        <v/>
      </c>
    </row>
    <row r="527" spans="2:30" ht="15" customHeight="1" x14ac:dyDescent="0.2">
      <c r="B527" s="56" t="str">
        <f t="shared" si="48"/>
        <v/>
      </c>
      <c r="C527" s="57" t="str">
        <f>IFERROR(VLOOKUP(B527,Conciliação!C530:L1525,2,0),"")</f>
        <v/>
      </c>
      <c r="D527" s="52" t="str">
        <f t="shared" si="49"/>
        <v/>
      </c>
      <c r="E527" s="52" t="str">
        <f>IFERROR(VLOOKUP(B527,Conciliação!C530:L1525,4,0),"")</f>
        <v/>
      </c>
      <c r="F527" s="52" t="str">
        <f>IFERROR(VLOOKUP(B527,Conciliação!C530:L1525,5,0),"")</f>
        <v/>
      </c>
      <c r="G527" s="52" t="str">
        <f>IFERROR(VLOOKUP(B527,Conciliação!C530:L1525,6,0),"")</f>
        <v/>
      </c>
      <c r="H527" s="56" t="str">
        <f>IFERROR(VLOOKUP(B527,Conciliação!C530:L1525,7,0),"")</f>
        <v/>
      </c>
      <c r="I527" s="58" t="str">
        <f>IFERROR(VLOOKUP(B527,Conciliação!C530:L1525,8,0),"")</f>
        <v/>
      </c>
      <c r="J527" s="56" t="str">
        <f>IFERROR(VLOOKUP(B527,Conciliação!C530:L1525,9,0),"")</f>
        <v/>
      </c>
      <c r="K527" s="56" t="str">
        <f>IFERROR(VLOOKUP(B527,Conciliação!C530:L1525,10,0),"")</f>
        <v/>
      </c>
      <c r="R527" s="55" t="str">
        <f>IF(Conciliação!E530='Filtro (Conta)'!$C$2,$C$2,"x")</f>
        <v>x</v>
      </c>
      <c r="S527" s="55" t="str">
        <f>IF(R527="x","x",MAX($S$4:S526)+1)</f>
        <v>x</v>
      </c>
      <c r="T527" s="55">
        <v>523</v>
      </c>
      <c r="U527" s="55" t="str">
        <f t="shared" si="50"/>
        <v/>
      </c>
      <c r="V527" s="55" t="str">
        <f t="shared" si="51"/>
        <v/>
      </c>
      <c r="W527" s="45">
        <f>IF(Conciliação!E530='Filtro (Conta)'!R527,1,0)</f>
        <v>0</v>
      </c>
      <c r="X527" s="45">
        <f>W527+Conciliação!A530</f>
        <v>523</v>
      </c>
      <c r="Y527" s="45">
        <v>523</v>
      </c>
      <c r="Z527" s="55" t="str">
        <f>IF(X527=Y527,"",Conciliação!C530)</f>
        <v/>
      </c>
      <c r="AA527" s="55">
        <f>IF(Z527="x","x",MAX($S$4:AA526)+1)</f>
        <v>531</v>
      </c>
      <c r="AB527" s="55">
        <v>523</v>
      </c>
      <c r="AC527" s="55" t="str">
        <f t="shared" si="52"/>
        <v/>
      </c>
      <c r="AD527" s="55" t="str">
        <f t="shared" si="53"/>
        <v/>
      </c>
    </row>
    <row r="528" spans="2:30" ht="15" customHeight="1" x14ac:dyDescent="0.2">
      <c r="B528" s="56" t="str">
        <f t="shared" si="48"/>
        <v/>
      </c>
      <c r="C528" s="57" t="str">
        <f>IFERROR(VLOOKUP(B528,Conciliação!C531:L1526,2,0),"")</f>
        <v/>
      </c>
      <c r="D528" s="52" t="str">
        <f t="shared" si="49"/>
        <v/>
      </c>
      <c r="E528" s="52" t="str">
        <f>IFERROR(VLOOKUP(B528,Conciliação!C531:L1526,4,0),"")</f>
        <v/>
      </c>
      <c r="F528" s="52" t="str">
        <f>IFERROR(VLOOKUP(B528,Conciliação!C531:L1526,5,0),"")</f>
        <v/>
      </c>
      <c r="G528" s="52" t="str">
        <f>IFERROR(VLOOKUP(B528,Conciliação!C531:L1526,6,0),"")</f>
        <v/>
      </c>
      <c r="H528" s="56" t="str">
        <f>IFERROR(VLOOKUP(B528,Conciliação!C531:L1526,7,0),"")</f>
        <v/>
      </c>
      <c r="I528" s="58" t="str">
        <f>IFERROR(VLOOKUP(B528,Conciliação!C531:L1526,8,0),"")</f>
        <v/>
      </c>
      <c r="J528" s="56" t="str">
        <f>IFERROR(VLOOKUP(B528,Conciliação!C531:L1526,9,0),"")</f>
        <v/>
      </c>
      <c r="K528" s="56" t="str">
        <f>IFERROR(VLOOKUP(B528,Conciliação!C531:L1526,10,0),"")</f>
        <v/>
      </c>
      <c r="R528" s="55" t="str">
        <f>IF(Conciliação!E531='Filtro (Conta)'!$C$2,$C$2,"x")</f>
        <v>x</v>
      </c>
      <c r="S528" s="55" t="str">
        <f>IF(R528="x","x",MAX($S$4:S527)+1)</f>
        <v>x</v>
      </c>
      <c r="T528" s="55">
        <v>524</v>
      </c>
      <c r="U528" s="55" t="str">
        <f t="shared" si="50"/>
        <v/>
      </c>
      <c r="V528" s="55" t="str">
        <f t="shared" si="51"/>
        <v/>
      </c>
      <c r="W528" s="45">
        <f>IF(Conciliação!E531='Filtro (Conta)'!R528,1,0)</f>
        <v>0</v>
      </c>
      <c r="X528" s="45">
        <f>W528+Conciliação!A531</f>
        <v>524</v>
      </c>
      <c r="Y528" s="45">
        <v>524</v>
      </c>
      <c r="Z528" s="55" t="str">
        <f>IF(X528=Y528,"",Conciliação!C531)</f>
        <v/>
      </c>
      <c r="AA528" s="55">
        <f>IF(Z528="x","x",MAX($S$4:AA527)+1)</f>
        <v>532</v>
      </c>
      <c r="AB528" s="55">
        <v>524</v>
      </c>
      <c r="AC528" s="55" t="str">
        <f t="shared" si="52"/>
        <v/>
      </c>
      <c r="AD528" s="55" t="str">
        <f t="shared" si="53"/>
        <v/>
      </c>
    </row>
    <row r="529" spans="2:30" ht="15" customHeight="1" x14ac:dyDescent="0.2">
      <c r="B529" s="56" t="str">
        <f t="shared" si="48"/>
        <v/>
      </c>
      <c r="C529" s="57" t="str">
        <f>IFERROR(VLOOKUP(B529,Conciliação!C532:L1527,2,0),"")</f>
        <v/>
      </c>
      <c r="D529" s="52" t="str">
        <f t="shared" si="49"/>
        <v/>
      </c>
      <c r="E529" s="52" t="str">
        <f>IFERROR(VLOOKUP(B529,Conciliação!C532:L1527,4,0),"")</f>
        <v/>
      </c>
      <c r="F529" s="52" t="str">
        <f>IFERROR(VLOOKUP(B529,Conciliação!C532:L1527,5,0),"")</f>
        <v/>
      </c>
      <c r="G529" s="52" t="str">
        <f>IFERROR(VLOOKUP(B529,Conciliação!C532:L1527,6,0),"")</f>
        <v/>
      </c>
      <c r="H529" s="56" t="str">
        <f>IFERROR(VLOOKUP(B529,Conciliação!C532:L1527,7,0),"")</f>
        <v/>
      </c>
      <c r="I529" s="58" t="str">
        <f>IFERROR(VLOOKUP(B529,Conciliação!C532:L1527,8,0),"")</f>
        <v/>
      </c>
      <c r="J529" s="56" t="str">
        <f>IFERROR(VLOOKUP(B529,Conciliação!C532:L1527,9,0),"")</f>
        <v/>
      </c>
      <c r="K529" s="56" t="str">
        <f>IFERROR(VLOOKUP(B529,Conciliação!C532:L1527,10,0),"")</f>
        <v/>
      </c>
      <c r="R529" s="55" t="str">
        <f>IF(Conciliação!E532='Filtro (Conta)'!$C$2,$C$2,"x")</f>
        <v>x</v>
      </c>
      <c r="S529" s="55" t="str">
        <f>IF(R529="x","x",MAX($S$4:S528)+1)</f>
        <v>x</v>
      </c>
      <c r="T529" s="55">
        <v>525</v>
      </c>
      <c r="U529" s="55" t="str">
        <f t="shared" si="50"/>
        <v/>
      </c>
      <c r="V529" s="55" t="str">
        <f t="shared" si="51"/>
        <v/>
      </c>
      <c r="W529" s="45">
        <f>IF(Conciliação!E532='Filtro (Conta)'!R529,1,0)</f>
        <v>0</v>
      </c>
      <c r="X529" s="45">
        <f>W529+Conciliação!A532</f>
        <v>525</v>
      </c>
      <c r="Y529" s="45">
        <v>525</v>
      </c>
      <c r="Z529" s="55" t="str">
        <f>IF(X529=Y529,"",Conciliação!C532)</f>
        <v/>
      </c>
      <c r="AA529" s="55">
        <f>IF(Z529="x","x",MAX($S$4:AA528)+1)</f>
        <v>533</v>
      </c>
      <c r="AB529" s="55">
        <v>525</v>
      </c>
      <c r="AC529" s="55" t="str">
        <f t="shared" si="52"/>
        <v/>
      </c>
      <c r="AD529" s="55" t="str">
        <f t="shared" si="53"/>
        <v/>
      </c>
    </row>
    <row r="530" spans="2:30" ht="15" customHeight="1" x14ac:dyDescent="0.2">
      <c r="B530" s="56" t="str">
        <f t="shared" si="48"/>
        <v/>
      </c>
      <c r="C530" s="57" t="str">
        <f>IFERROR(VLOOKUP(B530,Conciliação!C533:L1528,2,0),"")</f>
        <v/>
      </c>
      <c r="D530" s="52" t="str">
        <f t="shared" si="49"/>
        <v/>
      </c>
      <c r="E530" s="52" t="str">
        <f>IFERROR(VLOOKUP(B530,Conciliação!C533:L1528,4,0),"")</f>
        <v/>
      </c>
      <c r="F530" s="52" t="str">
        <f>IFERROR(VLOOKUP(B530,Conciliação!C533:L1528,5,0),"")</f>
        <v/>
      </c>
      <c r="G530" s="52" t="str">
        <f>IFERROR(VLOOKUP(B530,Conciliação!C533:L1528,6,0),"")</f>
        <v/>
      </c>
      <c r="H530" s="56" t="str">
        <f>IFERROR(VLOOKUP(B530,Conciliação!C533:L1528,7,0),"")</f>
        <v/>
      </c>
      <c r="I530" s="58" t="str">
        <f>IFERROR(VLOOKUP(B530,Conciliação!C533:L1528,8,0),"")</f>
        <v/>
      </c>
      <c r="J530" s="56" t="str">
        <f>IFERROR(VLOOKUP(B530,Conciliação!C533:L1528,9,0),"")</f>
        <v/>
      </c>
      <c r="K530" s="56" t="str">
        <f>IFERROR(VLOOKUP(B530,Conciliação!C533:L1528,10,0),"")</f>
        <v/>
      </c>
      <c r="R530" s="55" t="str">
        <f>IF(Conciliação!E533='Filtro (Conta)'!$C$2,$C$2,"x")</f>
        <v>x</v>
      </c>
      <c r="S530" s="55" t="str">
        <f>IF(R530="x","x",MAX($S$4:S529)+1)</f>
        <v>x</v>
      </c>
      <c r="T530" s="55">
        <v>526</v>
      </c>
      <c r="U530" s="55" t="str">
        <f t="shared" si="50"/>
        <v/>
      </c>
      <c r="V530" s="55" t="str">
        <f t="shared" si="51"/>
        <v/>
      </c>
      <c r="W530" s="45">
        <f>IF(Conciliação!E533='Filtro (Conta)'!R530,1,0)</f>
        <v>0</v>
      </c>
      <c r="X530" s="45">
        <f>W530+Conciliação!A533</f>
        <v>526</v>
      </c>
      <c r="Y530" s="45">
        <v>526</v>
      </c>
      <c r="Z530" s="55" t="str">
        <f>IF(X530=Y530,"",Conciliação!C533)</f>
        <v/>
      </c>
      <c r="AA530" s="55">
        <f>IF(Z530="x","x",MAX($S$4:AA529)+1)</f>
        <v>534</v>
      </c>
      <c r="AB530" s="55">
        <v>526</v>
      </c>
      <c r="AC530" s="55" t="str">
        <f t="shared" si="52"/>
        <v/>
      </c>
      <c r="AD530" s="55" t="str">
        <f t="shared" si="53"/>
        <v/>
      </c>
    </row>
    <row r="531" spans="2:30" ht="15" customHeight="1" x14ac:dyDescent="0.2">
      <c r="B531" s="56" t="str">
        <f t="shared" si="48"/>
        <v/>
      </c>
      <c r="C531" s="57" t="str">
        <f>IFERROR(VLOOKUP(B531,Conciliação!C534:L1529,2,0),"")</f>
        <v/>
      </c>
      <c r="D531" s="52" t="str">
        <f t="shared" si="49"/>
        <v/>
      </c>
      <c r="E531" s="52" t="str">
        <f>IFERROR(VLOOKUP(B531,Conciliação!C534:L1529,4,0),"")</f>
        <v/>
      </c>
      <c r="F531" s="52" t="str">
        <f>IFERROR(VLOOKUP(B531,Conciliação!C534:L1529,5,0),"")</f>
        <v/>
      </c>
      <c r="G531" s="52" t="str">
        <f>IFERROR(VLOOKUP(B531,Conciliação!C534:L1529,6,0),"")</f>
        <v/>
      </c>
      <c r="H531" s="56" t="str">
        <f>IFERROR(VLOOKUP(B531,Conciliação!C534:L1529,7,0),"")</f>
        <v/>
      </c>
      <c r="I531" s="58" t="str">
        <f>IFERROR(VLOOKUP(B531,Conciliação!C534:L1529,8,0),"")</f>
        <v/>
      </c>
      <c r="J531" s="56" t="str">
        <f>IFERROR(VLOOKUP(B531,Conciliação!C534:L1529,9,0),"")</f>
        <v/>
      </c>
      <c r="K531" s="56" t="str">
        <f>IFERROR(VLOOKUP(B531,Conciliação!C534:L1529,10,0),"")</f>
        <v/>
      </c>
      <c r="R531" s="55" t="str">
        <f>IF(Conciliação!E534='Filtro (Conta)'!$C$2,$C$2,"x")</f>
        <v>x</v>
      </c>
      <c r="S531" s="55" t="str">
        <f>IF(R531="x","x",MAX($S$4:S530)+1)</f>
        <v>x</v>
      </c>
      <c r="T531" s="55">
        <v>527</v>
      </c>
      <c r="U531" s="55" t="str">
        <f t="shared" si="50"/>
        <v/>
      </c>
      <c r="V531" s="55" t="str">
        <f t="shared" si="51"/>
        <v/>
      </c>
      <c r="W531" s="45">
        <f>IF(Conciliação!E534='Filtro (Conta)'!R531,1,0)</f>
        <v>0</v>
      </c>
      <c r="X531" s="45">
        <f>W531+Conciliação!A534</f>
        <v>527</v>
      </c>
      <c r="Y531" s="45">
        <v>527</v>
      </c>
      <c r="Z531" s="55" t="str">
        <f>IF(X531=Y531,"",Conciliação!C534)</f>
        <v/>
      </c>
      <c r="AA531" s="55">
        <f>IF(Z531="x","x",MAX($S$4:AA530)+1)</f>
        <v>535</v>
      </c>
      <c r="AB531" s="55">
        <v>527</v>
      </c>
      <c r="AC531" s="55" t="str">
        <f t="shared" si="52"/>
        <v/>
      </c>
      <c r="AD531" s="55" t="str">
        <f t="shared" si="53"/>
        <v/>
      </c>
    </row>
    <row r="532" spans="2:30" ht="15" customHeight="1" x14ac:dyDescent="0.2">
      <c r="B532" s="56" t="str">
        <f t="shared" si="48"/>
        <v/>
      </c>
      <c r="C532" s="57" t="str">
        <f>IFERROR(VLOOKUP(B532,Conciliação!C535:L1530,2,0),"")</f>
        <v/>
      </c>
      <c r="D532" s="52" t="str">
        <f t="shared" si="49"/>
        <v/>
      </c>
      <c r="E532" s="52" t="str">
        <f>IFERROR(VLOOKUP(B532,Conciliação!C535:L1530,4,0),"")</f>
        <v/>
      </c>
      <c r="F532" s="52" t="str">
        <f>IFERROR(VLOOKUP(B532,Conciliação!C535:L1530,5,0),"")</f>
        <v/>
      </c>
      <c r="G532" s="52" t="str">
        <f>IFERROR(VLOOKUP(B532,Conciliação!C535:L1530,6,0),"")</f>
        <v/>
      </c>
      <c r="H532" s="56" t="str">
        <f>IFERROR(VLOOKUP(B532,Conciliação!C535:L1530,7,0),"")</f>
        <v/>
      </c>
      <c r="I532" s="58" t="str">
        <f>IFERROR(VLOOKUP(B532,Conciliação!C535:L1530,8,0),"")</f>
        <v/>
      </c>
      <c r="J532" s="56" t="str">
        <f>IFERROR(VLOOKUP(B532,Conciliação!C535:L1530,9,0),"")</f>
        <v/>
      </c>
      <c r="K532" s="56" t="str">
        <f>IFERROR(VLOOKUP(B532,Conciliação!C535:L1530,10,0),"")</f>
        <v/>
      </c>
      <c r="R532" s="55" t="str">
        <f>IF(Conciliação!E535='Filtro (Conta)'!$C$2,$C$2,"x")</f>
        <v>x</v>
      </c>
      <c r="S532" s="55" t="str">
        <f>IF(R532="x","x",MAX($S$4:S531)+1)</f>
        <v>x</v>
      </c>
      <c r="T532" s="55">
        <v>528</v>
      </c>
      <c r="U532" s="55" t="str">
        <f t="shared" si="50"/>
        <v/>
      </c>
      <c r="V532" s="55" t="str">
        <f t="shared" si="51"/>
        <v/>
      </c>
      <c r="W532" s="45">
        <f>IF(Conciliação!E535='Filtro (Conta)'!R532,1,0)</f>
        <v>0</v>
      </c>
      <c r="X532" s="45">
        <f>W532+Conciliação!A535</f>
        <v>528</v>
      </c>
      <c r="Y532" s="45">
        <v>528</v>
      </c>
      <c r="Z532" s="55" t="str">
        <f>IF(X532=Y532,"",Conciliação!C535)</f>
        <v/>
      </c>
      <c r="AA532" s="55">
        <f>IF(Z532="x","x",MAX($S$4:AA531)+1)</f>
        <v>536</v>
      </c>
      <c r="AB532" s="55">
        <v>528</v>
      </c>
      <c r="AC532" s="55" t="str">
        <f t="shared" si="52"/>
        <v/>
      </c>
      <c r="AD532" s="55" t="str">
        <f t="shared" si="53"/>
        <v/>
      </c>
    </row>
    <row r="533" spans="2:30" ht="15" customHeight="1" x14ac:dyDescent="0.2">
      <c r="B533" s="56" t="str">
        <f t="shared" si="48"/>
        <v/>
      </c>
      <c r="C533" s="57" t="str">
        <f>IFERROR(VLOOKUP(B533,Conciliação!C536:L1531,2,0),"")</f>
        <v/>
      </c>
      <c r="D533" s="52" t="str">
        <f t="shared" si="49"/>
        <v/>
      </c>
      <c r="E533" s="52" t="str">
        <f>IFERROR(VLOOKUP(B533,Conciliação!C536:L1531,4,0),"")</f>
        <v/>
      </c>
      <c r="F533" s="52" t="str">
        <f>IFERROR(VLOOKUP(B533,Conciliação!C536:L1531,5,0),"")</f>
        <v/>
      </c>
      <c r="G533" s="52" t="str">
        <f>IFERROR(VLOOKUP(B533,Conciliação!C536:L1531,6,0),"")</f>
        <v/>
      </c>
      <c r="H533" s="56" t="str">
        <f>IFERROR(VLOOKUP(B533,Conciliação!C536:L1531,7,0),"")</f>
        <v/>
      </c>
      <c r="I533" s="58" t="str">
        <f>IFERROR(VLOOKUP(B533,Conciliação!C536:L1531,8,0),"")</f>
        <v/>
      </c>
      <c r="J533" s="56" t="str">
        <f>IFERROR(VLOOKUP(B533,Conciliação!C536:L1531,9,0),"")</f>
        <v/>
      </c>
      <c r="K533" s="56" t="str">
        <f>IFERROR(VLOOKUP(B533,Conciliação!C536:L1531,10,0),"")</f>
        <v/>
      </c>
      <c r="R533" s="55" t="str">
        <f>IF(Conciliação!E536='Filtro (Conta)'!$C$2,$C$2,"x")</f>
        <v>x</v>
      </c>
      <c r="S533" s="55" t="str">
        <f>IF(R533="x","x",MAX($S$4:S532)+1)</f>
        <v>x</v>
      </c>
      <c r="T533" s="55">
        <v>529</v>
      </c>
      <c r="U533" s="55" t="str">
        <f t="shared" si="50"/>
        <v/>
      </c>
      <c r="V533" s="55" t="str">
        <f t="shared" si="51"/>
        <v/>
      </c>
      <c r="W533" s="45">
        <f>IF(Conciliação!E536='Filtro (Conta)'!R533,1,0)</f>
        <v>0</v>
      </c>
      <c r="X533" s="45">
        <f>W533+Conciliação!A536</f>
        <v>529</v>
      </c>
      <c r="Y533" s="45">
        <v>529</v>
      </c>
      <c r="Z533" s="55" t="str">
        <f>IF(X533=Y533,"",Conciliação!C536)</f>
        <v/>
      </c>
      <c r="AA533" s="55">
        <f>IF(Z533="x","x",MAX($S$4:AA532)+1)</f>
        <v>537</v>
      </c>
      <c r="AB533" s="55">
        <v>529</v>
      </c>
      <c r="AC533" s="55" t="str">
        <f t="shared" si="52"/>
        <v/>
      </c>
      <c r="AD533" s="55" t="str">
        <f t="shared" si="53"/>
        <v/>
      </c>
    </row>
    <row r="534" spans="2:30" ht="15" customHeight="1" x14ac:dyDescent="0.2">
      <c r="B534" s="56" t="str">
        <f t="shared" si="48"/>
        <v/>
      </c>
      <c r="C534" s="57" t="str">
        <f>IFERROR(VLOOKUP(B534,Conciliação!C537:L1532,2,0),"")</f>
        <v/>
      </c>
      <c r="D534" s="52" t="str">
        <f t="shared" si="49"/>
        <v/>
      </c>
      <c r="E534" s="52" t="str">
        <f>IFERROR(VLOOKUP(B534,Conciliação!C537:L1532,4,0),"")</f>
        <v/>
      </c>
      <c r="F534" s="52" t="str">
        <f>IFERROR(VLOOKUP(B534,Conciliação!C537:L1532,5,0),"")</f>
        <v/>
      </c>
      <c r="G534" s="52" t="str">
        <f>IFERROR(VLOOKUP(B534,Conciliação!C537:L1532,6,0),"")</f>
        <v/>
      </c>
      <c r="H534" s="56" t="str">
        <f>IFERROR(VLOOKUP(B534,Conciliação!C537:L1532,7,0),"")</f>
        <v/>
      </c>
      <c r="I534" s="58" t="str">
        <f>IFERROR(VLOOKUP(B534,Conciliação!C537:L1532,8,0),"")</f>
        <v/>
      </c>
      <c r="J534" s="56" t="str">
        <f>IFERROR(VLOOKUP(B534,Conciliação!C537:L1532,9,0),"")</f>
        <v/>
      </c>
      <c r="K534" s="56" t="str">
        <f>IFERROR(VLOOKUP(B534,Conciliação!C537:L1532,10,0),"")</f>
        <v/>
      </c>
      <c r="R534" s="55" t="str">
        <f>IF(Conciliação!E537='Filtro (Conta)'!$C$2,$C$2,"x")</f>
        <v>x</v>
      </c>
      <c r="S534" s="55" t="str">
        <f>IF(R534="x","x",MAX($S$4:S533)+1)</f>
        <v>x</v>
      </c>
      <c r="T534" s="55">
        <v>530</v>
      </c>
      <c r="U534" s="55" t="str">
        <f t="shared" si="50"/>
        <v/>
      </c>
      <c r="V534" s="55" t="str">
        <f t="shared" si="51"/>
        <v/>
      </c>
      <c r="W534" s="45">
        <f>IF(Conciliação!E537='Filtro (Conta)'!R534,1,0)</f>
        <v>0</v>
      </c>
      <c r="X534" s="45">
        <f>W534+Conciliação!A537</f>
        <v>530</v>
      </c>
      <c r="Y534" s="45">
        <v>530</v>
      </c>
      <c r="Z534" s="55" t="str">
        <f>IF(X534=Y534,"",Conciliação!C537)</f>
        <v/>
      </c>
      <c r="AA534" s="55">
        <f>IF(Z534="x","x",MAX($S$4:AA533)+1)</f>
        <v>538</v>
      </c>
      <c r="AB534" s="55">
        <v>530</v>
      </c>
      <c r="AC534" s="55" t="str">
        <f t="shared" si="52"/>
        <v/>
      </c>
      <c r="AD534" s="55" t="str">
        <f t="shared" si="53"/>
        <v/>
      </c>
    </row>
    <row r="535" spans="2:30" ht="15" customHeight="1" x14ac:dyDescent="0.2">
      <c r="B535" s="56" t="str">
        <f t="shared" si="48"/>
        <v/>
      </c>
      <c r="C535" s="57" t="str">
        <f>IFERROR(VLOOKUP(B535,Conciliação!C538:L1533,2,0),"")</f>
        <v/>
      </c>
      <c r="D535" s="52" t="str">
        <f t="shared" si="49"/>
        <v/>
      </c>
      <c r="E535" s="52" t="str">
        <f>IFERROR(VLOOKUP(B535,Conciliação!C538:L1533,4,0),"")</f>
        <v/>
      </c>
      <c r="F535" s="52" t="str">
        <f>IFERROR(VLOOKUP(B535,Conciliação!C538:L1533,5,0),"")</f>
        <v/>
      </c>
      <c r="G535" s="52" t="str">
        <f>IFERROR(VLOOKUP(B535,Conciliação!C538:L1533,6,0),"")</f>
        <v/>
      </c>
      <c r="H535" s="56" t="str">
        <f>IFERROR(VLOOKUP(B535,Conciliação!C538:L1533,7,0),"")</f>
        <v/>
      </c>
      <c r="I535" s="58" t="str">
        <f>IFERROR(VLOOKUP(B535,Conciliação!C538:L1533,8,0),"")</f>
        <v/>
      </c>
      <c r="J535" s="56" t="str">
        <f>IFERROR(VLOOKUP(B535,Conciliação!C538:L1533,9,0),"")</f>
        <v/>
      </c>
      <c r="K535" s="56" t="str">
        <f>IFERROR(VLOOKUP(B535,Conciliação!C538:L1533,10,0),"")</f>
        <v/>
      </c>
      <c r="R535" s="55" t="str">
        <f>IF(Conciliação!E538='Filtro (Conta)'!$C$2,$C$2,"x")</f>
        <v>x</v>
      </c>
      <c r="S535" s="55" t="str">
        <f>IF(R535="x","x",MAX($S$4:S534)+1)</f>
        <v>x</v>
      </c>
      <c r="T535" s="55">
        <v>531</v>
      </c>
      <c r="U535" s="55" t="str">
        <f t="shared" si="50"/>
        <v/>
      </c>
      <c r="V535" s="55" t="str">
        <f t="shared" si="51"/>
        <v/>
      </c>
      <c r="W535" s="45">
        <f>IF(Conciliação!E538='Filtro (Conta)'!R535,1,0)</f>
        <v>0</v>
      </c>
      <c r="X535" s="45">
        <f>W535+Conciliação!A538</f>
        <v>531</v>
      </c>
      <c r="Y535" s="45">
        <v>531</v>
      </c>
      <c r="Z535" s="55" t="str">
        <f>IF(X535=Y535,"",Conciliação!C538)</f>
        <v/>
      </c>
      <c r="AA535" s="55">
        <f>IF(Z535="x","x",MAX($S$4:AA534)+1)</f>
        <v>539</v>
      </c>
      <c r="AB535" s="55">
        <v>531</v>
      </c>
      <c r="AC535" s="55" t="str">
        <f t="shared" si="52"/>
        <v/>
      </c>
      <c r="AD535" s="55" t="str">
        <f t="shared" si="53"/>
        <v/>
      </c>
    </row>
    <row r="536" spans="2:30" ht="15" customHeight="1" x14ac:dyDescent="0.2">
      <c r="B536" s="56" t="str">
        <f t="shared" si="48"/>
        <v/>
      </c>
      <c r="C536" s="57" t="str">
        <f>IFERROR(VLOOKUP(B536,Conciliação!C539:L1534,2,0),"")</f>
        <v/>
      </c>
      <c r="D536" s="52" t="str">
        <f t="shared" si="49"/>
        <v/>
      </c>
      <c r="E536" s="52" t="str">
        <f>IFERROR(VLOOKUP(B536,Conciliação!C539:L1534,4,0),"")</f>
        <v/>
      </c>
      <c r="F536" s="52" t="str">
        <f>IFERROR(VLOOKUP(B536,Conciliação!C539:L1534,5,0),"")</f>
        <v/>
      </c>
      <c r="G536" s="52" t="str">
        <f>IFERROR(VLOOKUP(B536,Conciliação!C539:L1534,6,0),"")</f>
        <v/>
      </c>
      <c r="H536" s="56" t="str">
        <f>IFERROR(VLOOKUP(B536,Conciliação!C539:L1534,7,0),"")</f>
        <v/>
      </c>
      <c r="I536" s="58" t="str">
        <f>IFERROR(VLOOKUP(B536,Conciliação!C539:L1534,8,0),"")</f>
        <v/>
      </c>
      <c r="J536" s="56" t="str">
        <f>IFERROR(VLOOKUP(B536,Conciliação!C539:L1534,9,0),"")</f>
        <v/>
      </c>
      <c r="K536" s="56" t="str">
        <f>IFERROR(VLOOKUP(B536,Conciliação!C539:L1534,10,0),"")</f>
        <v/>
      </c>
      <c r="R536" s="55" t="str">
        <f>IF(Conciliação!E539='Filtro (Conta)'!$C$2,$C$2,"x")</f>
        <v>x</v>
      </c>
      <c r="S536" s="55" t="str">
        <f>IF(R536="x","x",MAX($S$4:S535)+1)</f>
        <v>x</v>
      </c>
      <c r="T536" s="55">
        <v>532</v>
      </c>
      <c r="U536" s="55" t="str">
        <f t="shared" si="50"/>
        <v/>
      </c>
      <c r="V536" s="55" t="str">
        <f t="shared" si="51"/>
        <v/>
      </c>
      <c r="W536" s="45">
        <f>IF(Conciliação!E539='Filtro (Conta)'!R536,1,0)</f>
        <v>0</v>
      </c>
      <c r="X536" s="45">
        <f>W536+Conciliação!A539</f>
        <v>532</v>
      </c>
      <c r="Y536" s="45">
        <v>532</v>
      </c>
      <c r="Z536" s="55" t="str">
        <f>IF(X536=Y536,"",Conciliação!C539)</f>
        <v/>
      </c>
      <c r="AA536" s="55">
        <f>IF(Z536="x","x",MAX($S$4:AA535)+1)</f>
        <v>540</v>
      </c>
      <c r="AB536" s="55">
        <v>532</v>
      </c>
      <c r="AC536" s="55" t="str">
        <f t="shared" si="52"/>
        <v/>
      </c>
      <c r="AD536" s="55" t="str">
        <f t="shared" si="53"/>
        <v/>
      </c>
    </row>
    <row r="537" spans="2:30" ht="15" customHeight="1" x14ac:dyDescent="0.2">
      <c r="B537" s="56" t="str">
        <f t="shared" si="48"/>
        <v/>
      </c>
      <c r="C537" s="57" t="str">
        <f>IFERROR(VLOOKUP(B537,Conciliação!C540:L1535,2,0),"")</f>
        <v/>
      </c>
      <c r="D537" s="52" t="str">
        <f t="shared" si="49"/>
        <v/>
      </c>
      <c r="E537" s="52" t="str">
        <f>IFERROR(VLOOKUP(B537,Conciliação!C540:L1535,4,0),"")</f>
        <v/>
      </c>
      <c r="F537" s="52" t="str">
        <f>IFERROR(VLOOKUP(B537,Conciliação!C540:L1535,5,0),"")</f>
        <v/>
      </c>
      <c r="G537" s="52" t="str">
        <f>IFERROR(VLOOKUP(B537,Conciliação!C540:L1535,6,0),"")</f>
        <v/>
      </c>
      <c r="H537" s="56" t="str">
        <f>IFERROR(VLOOKUP(B537,Conciliação!C540:L1535,7,0),"")</f>
        <v/>
      </c>
      <c r="I537" s="58" t="str">
        <f>IFERROR(VLOOKUP(B537,Conciliação!C540:L1535,8,0),"")</f>
        <v/>
      </c>
      <c r="J537" s="56" t="str">
        <f>IFERROR(VLOOKUP(B537,Conciliação!C540:L1535,9,0),"")</f>
        <v/>
      </c>
      <c r="K537" s="56" t="str">
        <f>IFERROR(VLOOKUP(B537,Conciliação!C540:L1535,10,0),"")</f>
        <v/>
      </c>
      <c r="R537" s="55" t="str">
        <f>IF(Conciliação!E540='Filtro (Conta)'!$C$2,$C$2,"x")</f>
        <v>x</v>
      </c>
      <c r="S537" s="55" t="str">
        <f>IF(R537="x","x",MAX($S$4:S536)+1)</f>
        <v>x</v>
      </c>
      <c r="T537" s="55">
        <v>533</v>
      </c>
      <c r="U537" s="55" t="str">
        <f t="shared" si="50"/>
        <v/>
      </c>
      <c r="V537" s="55" t="str">
        <f t="shared" si="51"/>
        <v/>
      </c>
      <c r="W537" s="45">
        <f>IF(Conciliação!E540='Filtro (Conta)'!R537,1,0)</f>
        <v>0</v>
      </c>
      <c r="X537" s="45">
        <f>W537+Conciliação!A540</f>
        <v>533</v>
      </c>
      <c r="Y537" s="45">
        <v>533</v>
      </c>
      <c r="Z537" s="55" t="str">
        <f>IF(X537=Y537,"",Conciliação!C540)</f>
        <v/>
      </c>
      <c r="AA537" s="55">
        <f>IF(Z537="x","x",MAX($S$4:AA536)+1)</f>
        <v>541</v>
      </c>
      <c r="AB537" s="55">
        <v>533</v>
      </c>
      <c r="AC537" s="55" t="str">
        <f t="shared" si="52"/>
        <v/>
      </c>
      <c r="AD537" s="55" t="str">
        <f t="shared" si="53"/>
        <v/>
      </c>
    </row>
    <row r="538" spans="2:30" ht="15" customHeight="1" x14ac:dyDescent="0.2">
      <c r="B538" s="56" t="str">
        <f t="shared" si="48"/>
        <v/>
      </c>
      <c r="C538" s="57" t="str">
        <f>IFERROR(VLOOKUP(B538,Conciliação!C541:L1536,2,0),"")</f>
        <v/>
      </c>
      <c r="D538" s="52" t="str">
        <f t="shared" si="49"/>
        <v/>
      </c>
      <c r="E538" s="52" t="str">
        <f>IFERROR(VLOOKUP(B538,Conciliação!C541:L1536,4,0),"")</f>
        <v/>
      </c>
      <c r="F538" s="52" t="str">
        <f>IFERROR(VLOOKUP(B538,Conciliação!C541:L1536,5,0),"")</f>
        <v/>
      </c>
      <c r="G538" s="52" t="str">
        <f>IFERROR(VLOOKUP(B538,Conciliação!C541:L1536,6,0),"")</f>
        <v/>
      </c>
      <c r="H538" s="56" t="str">
        <f>IFERROR(VLOOKUP(B538,Conciliação!C541:L1536,7,0),"")</f>
        <v/>
      </c>
      <c r="I538" s="58" t="str">
        <f>IFERROR(VLOOKUP(B538,Conciliação!C541:L1536,8,0),"")</f>
        <v/>
      </c>
      <c r="J538" s="56" t="str">
        <f>IFERROR(VLOOKUP(B538,Conciliação!C541:L1536,9,0),"")</f>
        <v/>
      </c>
      <c r="K538" s="56" t="str">
        <f>IFERROR(VLOOKUP(B538,Conciliação!C541:L1536,10,0),"")</f>
        <v/>
      </c>
      <c r="R538" s="55" t="str">
        <f>IF(Conciliação!E541='Filtro (Conta)'!$C$2,$C$2,"x")</f>
        <v>x</v>
      </c>
      <c r="S538" s="55" t="str">
        <f>IF(R538="x","x",MAX($S$4:S537)+1)</f>
        <v>x</v>
      </c>
      <c r="T538" s="55">
        <v>534</v>
      </c>
      <c r="U538" s="55" t="str">
        <f t="shared" si="50"/>
        <v/>
      </c>
      <c r="V538" s="55" t="str">
        <f t="shared" si="51"/>
        <v/>
      </c>
      <c r="W538" s="45">
        <f>IF(Conciliação!E541='Filtro (Conta)'!R538,1,0)</f>
        <v>0</v>
      </c>
      <c r="X538" s="45">
        <f>W538+Conciliação!A541</f>
        <v>534</v>
      </c>
      <c r="Y538" s="45">
        <v>534</v>
      </c>
      <c r="Z538" s="55" t="str">
        <f>IF(X538=Y538,"",Conciliação!C541)</f>
        <v/>
      </c>
      <c r="AA538" s="55">
        <f>IF(Z538="x","x",MAX($S$4:AA537)+1)</f>
        <v>542</v>
      </c>
      <c r="AB538" s="55">
        <v>534</v>
      </c>
      <c r="AC538" s="55" t="str">
        <f t="shared" si="52"/>
        <v/>
      </c>
      <c r="AD538" s="55" t="str">
        <f t="shared" si="53"/>
        <v/>
      </c>
    </row>
    <row r="539" spans="2:30" ht="15" customHeight="1" x14ac:dyDescent="0.2">
      <c r="B539" s="56" t="str">
        <f t="shared" si="48"/>
        <v/>
      </c>
      <c r="C539" s="57" t="str">
        <f>IFERROR(VLOOKUP(B539,Conciliação!C542:L1537,2,0),"")</f>
        <v/>
      </c>
      <c r="D539" s="52" t="str">
        <f t="shared" si="49"/>
        <v/>
      </c>
      <c r="E539" s="52" t="str">
        <f>IFERROR(VLOOKUP(B539,Conciliação!C542:L1537,4,0),"")</f>
        <v/>
      </c>
      <c r="F539" s="52" t="str">
        <f>IFERROR(VLOOKUP(B539,Conciliação!C542:L1537,5,0),"")</f>
        <v/>
      </c>
      <c r="G539" s="52" t="str">
        <f>IFERROR(VLOOKUP(B539,Conciliação!C542:L1537,6,0),"")</f>
        <v/>
      </c>
      <c r="H539" s="56" t="str">
        <f>IFERROR(VLOOKUP(B539,Conciliação!C542:L1537,7,0),"")</f>
        <v/>
      </c>
      <c r="I539" s="58" t="str">
        <f>IFERROR(VLOOKUP(B539,Conciliação!C542:L1537,8,0),"")</f>
        <v/>
      </c>
      <c r="J539" s="56" t="str">
        <f>IFERROR(VLOOKUP(B539,Conciliação!C542:L1537,9,0),"")</f>
        <v/>
      </c>
      <c r="K539" s="56" t="str">
        <f>IFERROR(VLOOKUP(B539,Conciliação!C542:L1537,10,0),"")</f>
        <v/>
      </c>
      <c r="R539" s="55" t="str">
        <f>IF(Conciliação!E542='Filtro (Conta)'!$C$2,$C$2,"x")</f>
        <v>x</v>
      </c>
      <c r="S539" s="55" t="str">
        <f>IF(R539="x","x",MAX($S$4:S538)+1)</f>
        <v>x</v>
      </c>
      <c r="T539" s="55">
        <v>535</v>
      </c>
      <c r="U539" s="55" t="str">
        <f t="shared" si="50"/>
        <v/>
      </c>
      <c r="V539" s="55" t="str">
        <f t="shared" si="51"/>
        <v/>
      </c>
      <c r="W539" s="45">
        <f>IF(Conciliação!E542='Filtro (Conta)'!R539,1,0)</f>
        <v>0</v>
      </c>
      <c r="X539" s="45">
        <f>W539+Conciliação!A542</f>
        <v>535</v>
      </c>
      <c r="Y539" s="45">
        <v>535</v>
      </c>
      <c r="Z539" s="55" t="str">
        <f>IF(X539=Y539,"",Conciliação!C542)</f>
        <v/>
      </c>
      <c r="AA539" s="55">
        <f>IF(Z539="x","x",MAX($S$4:AA538)+1)</f>
        <v>543</v>
      </c>
      <c r="AB539" s="55">
        <v>535</v>
      </c>
      <c r="AC539" s="55" t="str">
        <f t="shared" si="52"/>
        <v/>
      </c>
      <c r="AD539" s="55" t="str">
        <f t="shared" si="53"/>
        <v/>
      </c>
    </row>
    <row r="540" spans="2:30" ht="15" customHeight="1" x14ac:dyDescent="0.2">
      <c r="B540" s="56" t="str">
        <f t="shared" si="48"/>
        <v/>
      </c>
      <c r="C540" s="57" t="str">
        <f>IFERROR(VLOOKUP(B540,Conciliação!C543:L1538,2,0),"")</f>
        <v/>
      </c>
      <c r="D540" s="52" t="str">
        <f t="shared" si="49"/>
        <v/>
      </c>
      <c r="E540" s="52" t="str">
        <f>IFERROR(VLOOKUP(B540,Conciliação!C543:L1538,4,0),"")</f>
        <v/>
      </c>
      <c r="F540" s="52" t="str">
        <f>IFERROR(VLOOKUP(B540,Conciliação!C543:L1538,5,0),"")</f>
        <v/>
      </c>
      <c r="G540" s="52" t="str">
        <f>IFERROR(VLOOKUP(B540,Conciliação!C543:L1538,6,0),"")</f>
        <v/>
      </c>
      <c r="H540" s="56" t="str">
        <f>IFERROR(VLOOKUP(B540,Conciliação!C543:L1538,7,0),"")</f>
        <v/>
      </c>
      <c r="I540" s="58" t="str">
        <f>IFERROR(VLOOKUP(B540,Conciliação!C543:L1538,8,0),"")</f>
        <v/>
      </c>
      <c r="J540" s="56" t="str">
        <f>IFERROR(VLOOKUP(B540,Conciliação!C543:L1538,9,0),"")</f>
        <v/>
      </c>
      <c r="K540" s="56" t="str">
        <f>IFERROR(VLOOKUP(B540,Conciliação!C543:L1538,10,0),"")</f>
        <v/>
      </c>
      <c r="R540" s="55" t="str">
        <f>IF(Conciliação!E543='Filtro (Conta)'!$C$2,$C$2,"x")</f>
        <v>x</v>
      </c>
      <c r="S540" s="55" t="str">
        <f>IF(R540="x","x",MAX($S$4:S539)+1)</f>
        <v>x</v>
      </c>
      <c r="T540" s="55">
        <v>536</v>
      </c>
      <c r="U540" s="55" t="str">
        <f t="shared" si="50"/>
        <v/>
      </c>
      <c r="V540" s="55" t="str">
        <f t="shared" si="51"/>
        <v/>
      </c>
      <c r="W540" s="45">
        <f>IF(Conciliação!E543='Filtro (Conta)'!R540,1,0)</f>
        <v>0</v>
      </c>
      <c r="X540" s="45">
        <f>W540+Conciliação!A543</f>
        <v>536</v>
      </c>
      <c r="Y540" s="45">
        <v>536</v>
      </c>
      <c r="Z540" s="55" t="str">
        <f>IF(X540=Y540,"",Conciliação!C543)</f>
        <v/>
      </c>
      <c r="AA540" s="55">
        <f>IF(Z540="x","x",MAX($S$4:AA539)+1)</f>
        <v>544</v>
      </c>
      <c r="AB540" s="55">
        <v>536</v>
      </c>
      <c r="AC540" s="55" t="str">
        <f t="shared" si="52"/>
        <v/>
      </c>
      <c r="AD540" s="55" t="str">
        <f t="shared" si="53"/>
        <v/>
      </c>
    </row>
    <row r="541" spans="2:30" ht="15" customHeight="1" x14ac:dyDescent="0.2">
      <c r="B541" s="56" t="str">
        <f t="shared" si="48"/>
        <v/>
      </c>
      <c r="C541" s="57" t="str">
        <f>IFERROR(VLOOKUP(B541,Conciliação!C544:L1539,2,0),"")</f>
        <v/>
      </c>
      <c r="D541" s="52" t="str">
        <f t="shared" si="49"/>
        <v/>
      </c>
      <c r="E541" s="52" t="str">
        <f>IFERROR(VLOOKUP(B541,Conciliação!C544:L1539,4,0),"")</f>
        <v/>
      </c>
      <c r="F541" s="52" t="str">
        <f>IFERROR(VLOOKUP(B541,Conciliação!C544:L1539,5,0),"")</f>
        <v/>
      </c>
      <c r="G541" s="52" t="str">
        <f>IFERROR(VLOOKUP(B541,Conciliação!C544:L1539,6,0),"")</f>
        <v/>
      </c>
      <c r="H541" s="56" t="str">
        <f>IFERROR(VLOOKUP(B541,Conciliação!C544:L1539,7,0),"")</f>
        <v/>
      </c>
      <c r="I541" s="58" t="str">
        <f>IFERROR(VLOOKUP(B541,Conciliação!C544:L1539,8,0),"")</f>
        <v/>
      </c>
      <c r="J541" s="56" t="str">
        <f>IFERROR(VLOOKUP(B541,Conciliação!C544:L1539,9,0),"")</f>
        <v/>
      </c>
      <c r="K541" s="56" t="str">
        <f>IFERROR(VLOOKUP(B541,Conciliação!C544:L1539,10,0),"")</f>
        <v/>
      </c>
      <c r="R541" s="55" t="str">
        <f>IF(Conciliação!E544='Filtro (Conta)'!$C$2,$C$2,"x")</f>
        <v>x</v>
      </c>
      <c r="S541" s="55" t="str">
        <f>IF(R541="x","x",MAX($S$4:S540)+1)</f>
        <v>x</v>
      </c>
      <c r="T541" s="55">
        <v>537</v>
      </c>
      <c r="U541" s="55" t="str">
        <f t="shared" si="50"/>
        <v/>
      </c>
      <c r="V541" s="55" t="str">
        <f t="shared" si="51"/>
        <v/>
      </c>
      <c r="W541" s="45">
        <f>IF(Conciliação!E544='Filtro (Conta)'!R541,1,0)</f>
        <v>0</v>
      </c>
      <c r="X541" s="45">
        <f>W541+Conciliação!A544</f>
        <v>537</v>
      </c>
      <c r="Y541" s="45">
        <v>537</v>
      </c>
      <c r="Z541" s="55" t="str">
        <f>IF(X541=Y541,"",Conciliação!C544)</f>
        <v/>
      </c>
      <c r="AA541" s="55">
        <f>IF(Z541="x","x",MAX($S$4:AA540)+1)</f>
        <v>545</v>
      </c>
      <c r="AB541" s="55">
        <v>537</v>
      </c>
      <c r="AC541" s="55" t="str">
        <f t="shared" si="52"/>
        <v/>
      </c>
      <c r="AD541" s="55" t="str">
        <f t="shared" si="53"/>
        <v/>
      </c>
    </row>
    <row r="542" spans="2:30" ht="15" customHeight="1" x14ac:dyDescent="0.2">
      <c r="B542" s="56" t="str">
        <f t="shared" si="48"/>
        <v/>
      </c>
      <c r="C542" s="57" t="str">
        <f>IFERROR(VLOOKUP(B542,Conciliação!C545:L1540,2,0),"")</f>
        <v/>
      </c>
      <c r="D542" s="52" t="str">
        <f t="shared" si="49"/>
        <v/>
      </c>
      <c r="E542" s="52" t="str">
        <f>IFERROR(VLOOKUP(B542,Conciliação!C545:L1540,4,0),"")</f>
        <v/>
      </c>
      <c r="F542" s="52" t="str">
        <f>IFERROR(VLOOKUP(B542,Conciliação!C545:L1540,5,0),"")</f>
        <v/>
      </c>
      <c r="G542" s="52" t="str">
        <f>IFERROR(VLOOKUP(B542,Conciliação!C545:L1540,6,0),"")</f>
        <v/>
      </c>
      <c r="H542" s="56" t="str">
        <f>IFERROR(VLOOKUP(B542,Conciliação!C545:L1540,7,0),"")</f>
        <v/>
      </c>
      <c r="I542" s="58" t="str">
        <f>IFERROR(VLOOKUP(B542,Conciliação!C545:L1540,8,0),"")</f>
        <v/>
      </c>
      <c r="J542" s="56" t="str">
        <f>IFERROR(VLOOKUP(B542,Conciliação!C545:L1540,9,0),"")</f>
        <v/>
      </c>
      <c r="K542" s="56" t="str">
        <f>IFERROR(VLOOKUP(B542,Conciliação!C545:L1540,10,0),"")</f>
        <v/>
      </c>
      <c r="R542" s="55" t="str">
        <f>IF(Conciliação!E545='Filtro (Conta)'!$C$2,$C$2,"x")</f>
        <v>x</v>
      </c>
      <c r="S542" s="55" t="str">
        <f>IF(R542="x","x",MAX($S$4:S541)+1)</f>
        <v>x</v>
      </c>
      <c r="T542" s="55">
        <v>538</v>
      </c>
      <c r="U542" s="55" t="str">
        <f t="shared" si="50"/>
        <v/>
      </c>
      <c r="V542" s="55" t="str">
        <f t="shared" si="51"/>
        <v/>
      </c>
      <c r="W542" s="45">
        <f>IF(Conciliação!E545='Filtro (Conta)'!R542,1,0)</f>
        <v>0</v>
      </c>
      <c r="X542" s="45">
        <f>W542+Conciliação!A545</f>
        <v>538</v>
      </c>
      <c r="Y542" s="45">
        <v>538</v>
      </c>
      <c r="Z542" s="55" t="str">
        <f>IF(X542=Y542,"",Conciliação!C545)</f>
        <v/>
      </c>
      <c r="AA542" s="55">
        <f>IF(Z542="x","x",MAX($S$4:AA541)+1)</f>
        <v>546</v>
      </c>
      <c r="AB542" s="55">
        <v>538</v>
      </c>
      <c r="AC542" s="55" t="str">
        <f t="shared" si="52"/>
        <v/>
      </c>
      <c r="AD542" s="55" t="str">
        <f t="shared" si="53"/>
        <v/>
      </c>
    </row>
    <row r="543" spans="2:30" ht="15" customHeight="1" x14ac:dyDescent="0.2">
      <c r="B543" s="56" t="str">
        <f t="shared" si="48"/>
        <v/>
      </c>
      <c r="C543" s="57" t="str">
        <f>IFERROR(VLOOKUP(B543,Conciliação!C546:L1541,2,0),"")</f>
        <v/>
      </c>
      <c r="D543" s="52" t="str">
        <f t="shared" si="49"/>
        <v/>
      </c>
      <c r="E543" s="52" t="str">
        <f>IFERROR(VLOOKUP(B543,Conciliação!C546:L1541,4,0),"")</f>
        <v/>
      </c>
      <c r="F543" s="52" t="str">
        <f>IFERROR(VLOOKUP(B543,Conciliação!C546:L1541,5,0),"")</f>
        <v/>
      </c>
      <c r="G543" s="52" t="str">
        <f>IFERROR(VLOOKUP(B543,Conciliação!C546:L1541,6,0),"")</f>
        <v/>
      </c>
      <c r="H543" s="56" t="str">
        <f>IFERROR(VLOOKUP(B543,Conciliação!C546:L1541,7,0),"")</f>
        <v/>
      </c>
      <c r="I543" s="58" t="str">
        <f>IFERROR(VLOOKUP(B543,Conciliação!C546:L1541,8,0),"")</f>
        <v/>
      </c>
      <c r="J543" s="56" t="str">
        <f>IFERROR(VLOOKUP(B543,Conciliação!C546:L1541,9,0),"")</f>
        <v/>
      </c>
      <c r="K543" s="56" t="str">
        <f>IFERROR(VLOOKUP(B543,Conciliação!C546:L1541,10,0),"")</f>
        <v/>
      </c>
      <c r="R543" s="55" t="str">
        <f>IF(Conciliação!E546='Filtro (Conta)'!$C$2,$C$2,"x")</f>
        <v>x</v>
      </c>
      <c r="S543" s="55" t="str">
        <f>IF(R543="x","x",MAX($S$4:S542)+1)</f>
        <v>x</v>
      </c>
      <c r="T543" s="55">
        <v>539</v>
      </c>
      <c r="U543" s="55" t="str">
        <f t="shared" si="50"/>
        <v/>
      </c>
      <c r="V543" s="55" t="str">
        <f t="shared" si="51"/>
        <v/>
      </c>
      <c r="W543" s="45">
        <f>IF(Conciliação!E546='Filtro (Conta)'!R543,1,0)</f>
        <v>0</v>
      </c>
      <c r="X543" s="45">
        <f>W543+Conciliação!A546</f>
        <v>539</v>
      </c>
      <c r="Y543" s="45">
        <v>539</v>
      </c>
      <c r="Z543" s="55" t="str">
        <f>IF(X543=Y543,"",Conciliação!C546)</f>
        <v/>
      </c>
      <c r="AA543" s="55">
        <f>IF(Z543="x","x",MAX($S$4:AA542)+1)</f>
        <v>547</v>
      </c>
      <c r="AB543" s="55">
        <v>539</v>
      </c>
      <c r="AC543" s="55" t="str">
        <f t="shared" si="52"/>
        <v/>
      </c>
      <c r="AD543" s="55" t="str">
        <f t="shared" si="53"/>
        <v/>
      </c>
    </row>
    <row r="544" spans="2:30" ht="15" customHeight="1" x14ac:dyDescent="0.2">
      <c r="B544" s="56" t="str">
        <f t="shared" si="48"/>
        <v/>
      </c>
      <c r="C544" s="57" t="str">
        <f>IFERROR(VLOOKUP(B544,Conciliação!C547:L1542,2,0),"")</f>
        <v/>
      </c>
      <c r="D544" s="52" t="str">
        <f t="shared" si="49"/>
        <v/>
      </c>
      <c r="E544" s="52" t="str">
        <f>IFERROR(VLOOKUP(B544,Conciliação!C547:L1542,4,0),"")</f>
        <v/>
      </c>
      <c r="F544" s="52" t="str">
        <f>IFERROR(VLOOKUP(B544,Conciliação!C547:L1542,5,0),"")</f>
        <v/>
      </c>
      <c r="G544" s="52" t="str">
        <f>IFERROR(VLOOKUP(B544,Conciliação!C547:L1542,6,0),"")</f>
        <v/>
      </c>
      <c r="H544" s="56" t="str">
        <f>IFERROR(VLOOKUP(B544,Conciliação!C547:L1542,7,0),"")</f>
        <v/>
      </c>
      <c r="I544" s="58" t="str">
        <f>IFERROR(VLOOKUP(B544,Conciliação!C547:L1542,8,0),"")</f>
        <v/>
      </c>
      <c r="J544" s="56" t="str">
        <f>IFERROR(VLOOKUP(B544,Conciliação!C547:L1542,9,0),"")</f>
        <v/>
      </c>
      <c r="K544" s="56" t="str">
        <f>IFERROR(VLOOKUP(B544,Conciliação!C547:L1542,10,0),"")</f>
        <v/>
      </c>
      <c r="R544" s="55" t="str">
        <f>IF(Conciliação!E547='Filtro (Conta)'!$C$2,$C$2,"x")</f>
        <v>x</v>
      </c>
      <c r="S544" s="55" t="str">
        <f>IF(R544="x","x",MAX($S$4:S543)+1)</f>
        <v>x</v>
      </c>
      <c r="T544" s="55">
        <v>540</v>
      </c>
      <c r="U544" s="55" t="str">
        <f t="shared" si="50"/>
        <v/>
      </c>
      <c r="V544" s="55" t="str">
        <f t="shared" si="51"/>
        <v/>
      </c>
      <c r="W544" s="45">
        <f>IF(Conciliação!E547='Filtro (Conta)'!R544,1,0)</f>
        <v>0</v>
      </c>
      <c r="X544" s="45">
        <f>W544+Conciliação!A547</f>
        <v>540</v>
      </c>
      <c r="Y544" s="45">
        <v>540</v>
      </c>
      <c r="Z544" s="55" t="str">
        <f>IF(X544=Y544,"",Conciliação!C547)</f>
        <v/>
      </c>
      <c r="AA544" s="55">
        <f>IF(Z544="x","x",MAX($S$4:AA543)+1)</f>
        <v>548</v>
      </c>
      <c r="AB544" s="55">
        <v>540</v>
      </c>
      <c r="AC544" s="55" t="str">
        <f t="shared" si="52"/>
        <v/>
      </c>
      <c r="AD544" s="55" t="str">
        <f t="shared" si="53"/>
        <v/>
      </c>
    </row>
    <row r="545" spans="2:30" ht="15" customHeight="1" x14ac:dyDescent="0.2">
      <c r="B545" s="56" t="str">
        <f t="shared" si="48"/>
        <v/>
      </c>
      <c r="C545" s="57" t="str">
        <f>IFERROR(VLOOKUP(B545,Conciliação!C548:L1543,2,0),"")</f>
        <v/>
      </c>
      <c r="D545" s="52" t="str">
        <f t="shared" si="49"/>
        <v/>
      </c>
      <c r="E545" s="52" t="str">
        <f>IFERROR(VLOOKUP(B545,Conciliação!C548:L1543,4,0),"")</f>
        <v/>
      </c>
      <c r="F545" s="52" t="str">
        <f>IFERROR(VLOOKUP(B545,Conciliação!C548:L1543,5,0),"")</f>
        <v/>
      </c>
      <c r="G545" s="52" t="str">
        <f>IFERROR(VLOOKUP(B545,Conciliação!C548:L1543,6,0),"")</f>
        <v/>
      </c>
      <c r="H545" s="56" t="str">
        <f>IFERROR(VLOOKUP(B545,Conciliação!C548:L1543,7,0),"")</f>
        <v/>
      </c>
      <c r="I545" s="58" t="str">
        <f>IFERROR(VLOOKUP(B545,Conciliação!C548:L1543,8,0),"")</f>
        <v/>
      </c>
      <c r="J545" s="56" t="str">
        <f>IFERROR(VLOOKUP(B545,Conciliação!C548:L1543,9,0),"")</f>
        <v/>
      </c>
      <c r="K545" s="56" t="str">
        <f>IFERROR(VLOOKUP(B545,Conciliação!C548:L1543,10,0),"")</f>
        <v/>
      </c>
      <c r="R545" s="55" t="str">
        <f>IF(Conciliação!E548='Filtro (Conta)'!$C$2,$C$2,"x")</f>
        <v>x</v>
      </c>
      <c r="S545" s="55" t="str">
        <f>IF(R545="x","x",MAX($S$4:S544)+1)</f>
        <v>x</v>
      </c>
      <c r="T545" s="55">
        <v>541</v>
      </c>
      <c r="U545" s="55" t="str">
        <f t="shared" si="50"/>
        <v/>
      </c>
      <c r="V545" s="55" t="str">
        <f t="shared" si="51"/>
        <v/>
      </c>
      <c r="W545" s="45">
        <f>IF(Conciliação!E548='Filtro (Conta)'!R545,1,0)</f>
        <v>0</v>
      </c>
      <c r="X545" s="45">
        <f>W545+Conciliação!A548</f>
        <v>541</v>
      </c>
      <c r="Y545" s="45">
        <v>541</v>
      </c>
      <c r="Z545" s="55" t="str">
        <f>IF(X545=Y545,"",Conciliação!C548)</f>
        <v/>
      </c>
      <c r="AA545" s="55">
        <f>IF(Z545="x","x",MAX($S$4:AA544)+1)</f>
        <v>549</v>
      </c>
      <c r="AB545" s="55">
        <v>541</v>
      </c>
      <c r="AC545" s="55" t="str">
        <f t="shared" si="52"/>
        <v/>
      </c>
      <c r="AD545" s="55" t="str">
        <f t="shared" si="53"/>
        <v/>
      </c>
    </row>
    <row r="546" spans="2:30" ht="15" customHeight="1" x14ac:dyDescent="0.2">
      <c r="B546" s="56" t="str">
        <f t="shared" si="48"/>
        <v/>
      </c>
      <c r="C546" s="57" t="str">
        <f>IFERROR(VLOOKUP(B546,Conciliação!C549:L1544,2,0),"")</f>
        <v/>
      </c>
      <c r="D546" s="52" t="str">
        <f t="shared" si="49"/>
        <v/>
      </c>
      <c r="E546" s="52" t="str">
        <f>IFERROR(VLOOKUP(B546,Conciliação!C549:L1544,4,0),"")</f>
        <v/>
      </c>
      <c r="F546" s="52" t="str">
        <f>IFERROR(VLOOKUP(B546,Conciliação!C549:L1544,5,0),"")</f>
        <v/>
      </c>
      <c r="G546" s="52" t="str">
        <f>IFERROR(VLOOKUP(B546,Conciliação!C549:L1544,6,0),"")</f>
        <v/>
      </c>
      <c r="H546" s="56" t="str">
        <f>IFERROR(VLOOKUP(B546,Conciliação!C549:L1544,7,0),"")</f>
        <v/>
      </c>
      <c r="I546" s="58" t="str">
        <f>IFERROR(VLOOKUP(B546,Conciliação!C549:L1544,8,0),"")</f>
        <v/>
      </c>
      <c r="J546" s="56" t="str">
        <f>IFERROR(VLOOKUP(B546,Conciliação!C549:L1544,9,0),"")</f>
        <v/>
      </c>
      <c r="K546" s="56" t="str">
        <f>IFERROR(VLOOKUP(B546,Conciliação!C549:L1544,10,0),"")</f>
        <v/>
      </c>
      <c r="R546" s="55" t="str">
        <f>IF(Conciliação!E549='Filtro (Conta)'!$C$2,$C$2,"x")</f>
        <v>x</v>
      </c>
      <c r="S546" s="55" t="str">
        <f>IF(R546="x","x",MAX($S$4:S545)+1)</f>
        <v>x</v>
      </c>
      <c r="T546" s="55">
        <v>542</v>
      </c>
      <c r="U546" s="55" t="str">
        <f t="shared" si="50"/>
        <v/>
      </c>
      <c r="V546" s="55" t="str">
        <f t="shared" si="51"/>
        <v/>
      </c>
      <c r="W546" s="45">
        <f>IF(Conciliação!E549='Filtro (Conta)'!R546,1,0)</f>
        <v>0</v>
      </c>
      <c r="X546" s="45">
        <f>W546+Conciliação!A549</f>
        <v>542</v>
      </c>
      <c r="Y546" s="45">
        <v>542</v>
      </c>
      <c r="Z546" s="55" t="str">
        <f>IF(X546=Y546,"",Conciliação!C549)</f>
        <v/>
      </c>
      <c r="AA546" s="55">
        <f>IF(Z546="x","x",MAX($S$4:AA545)+1)</f>
        <v>550</v>
      </c>
      <c r="AB546" s="55">
        <v>542</v>
      </c>
      <c r="AC546" s="55" t="str">
        <f t="shared" si="52"/>
        <v/>
      </c>
      <c r="AD546" s="55" t="str">
        <f t="shared" si="53"/>
        <v/>
      </c>
    </row>
    <row r="547" spans="2:30" ht="15" customHeight="1" x14ac:dyDescent="0.2">
      <c r="B547" s="56" t="str">
        <f t="shared" si="48"/>
        <v/>
      </c>
      <c r="C547" s="57" t="str">
        <f>IFERROR(VLOOKUP(B547,Conciliação!C550:L1545,2,0),"")</f>
        <v/>
      </c>
      <c r="D547" s="52" t="str">
        <f t="shared" si="49"/>
        <v/>
      </c>
      <c r="E547" s="52" t="str">
        <f>IFERROR(VLOOKUP(B547,Conciliação!C550:L1545,4,0),"")</f>
        <v/>
      </c>
      <c r="F547" s="52" t="str">
        <f>IFERROR(VLOOKUP(B547,Conciliação!C550:L1545,5,0),"")</f>
        <v/>
      </c>
      <c r="G547" s="52" t="str">
        <f>IFERROR(VLOOKUP(B547,Conciliação!C550:L1545,6,0),"")</f>
        <v/>
      </c>
      <c r="H547" s="56" t="str">
        <f>IFERROR(VLOOKUP(B547,Conciliação!C550:L1545,7,0),"")</f>
        <v/>
      </c>
      <c r="I547" s="58" t="str">
        <f>IFERROR(VLOOKUP(B547,Conciliação!C550:L1545,8,0),"")</f>
        <v/>
      </c>
      <c r="J547" s="56" t="str">
        <f>IFERROR(VLOOKUP(B547,Conciliação!C550:L1545,9,0),"")</f>
        <v/>
      </c>
      <c r="K547" s="56" t="str">
        <f>IFERROR(VLOOKUP(B547,Conciliação!C550:L1545,10,0),"")</f>
        <v/>
      </c>
      <c r="R547" s="55" t="str">
        <f>IF(Conciliação!E550='Filtro (Conta)'!$C$2,$C$2,"x")</f>
        <v>x</v>
      </c>
      <c r="S547" s="55" t="str">
        <f>IF(R547="x","x",MAX($S$4:S546)+1)</f>
        <v>x</v>
      </c>
      <c r="T547" s="55">
        <v>543</v>
      </c>
      <c r="U547" s="55" t="str">
        <f t="shared" si="50"/>
        <v/>
      </c>
      <c r="V547" s="55" t="str">
        <f t="shared" si="51"/>
        <v/>
      </c>
      <c r="W547" s="45">
        <f>IF(Conciliação!E550='Filtro (Conta)'!R547,1,0)</f>
        <v>0</v>
      </c>
      <c r="X547" s="45">
        <f>W547+Conciliação!A550</f>
        <v>543</v>
      </c>
      <c r="Y547" s="45">
        <v>543</v>
      </c>
      <c r="Z547" s="55" t="str">
        <f>IF(X547=Y547,"",Conciliação!C550)</f>
        <v/>
      </c>
      <c r="AA547" s="55">
        <f>IF(Z547="x","x",MAX($S$4:AA546)+1)</f>
        <v>551</v>
      </c>
      <c r="AB547" s="55">
        <v>543</v>
      </c>
      <c r="AC547" s="55" t="str">
        <f t="shared" si="52"/>
        <v/>
      </c>
      <c r="AD547" s="55" t="str">
        <f t="shared" si="53"/>
        <v/>
      </c>
    </row>
    <row r="548" spans="2:30" ht="15" customHeight="1" x14ac:dyDescent="0.2">
      <c r="B548" s="56" t="str">
        <f t="shared" si="48"/>
        <v/>
      </c>
      <c r="C548" s="57" t="str">
        <f>IFERROR(VLOOKUP(B548,Conciliação!C551:L1546,2,0),"")</f>
        <v/>
      </c>
      <c r="D548" s="52" t="str">
        <f t="shared" si="49"/>
        <v/>
      </c>
      <c r="E548" s="52" t="str">
        <f>IFERROR(VLOOKUP(B548,Conciliação!C551:L1546,4,0),"")</f>
        <v/>
      </c>
      <c r="F548" s="52" t="str">
        <f>IFERROR(VLOOKUP(B548,Conciliação!C551:L1546,5,0),"")</f>
        <v/>
      </c>
      <c r="G548" s="52" t="str">
        <f>IFERROR(VLOOKUP(B548,Conciliação!C551:L1546,6,0),"")</f>
        <v/>
      </c>
      <c r="H548" s="56" t="str">
        <f>IFERROR(VLOOKUP(B548,Conciliação!C551:L1546,7,0),"")</f>
        <v/>
      </c>
      <c r="I548" s="58" t="str">
        <f>IFERROR(VLOOKUP(B548,Conciliação!C551:L1546,8,0),"")</f>
        <v/>
      </c>
      <c r="J548" s="56" t="str">
        <f>IFERROR(VLOOKUP(B548,Conciliação!C551:L1546,9,0),"")</f>
        <v/>
      </c>
      <c r="K548" s="56" t="str">
        <f>IFERROR(VLOOKUP(B548,Conciliação!C551:L1546,10,0),"")</f>
        <v/>
      </c>
      <c r="R548" s="55" t="str">
        <f>IF(Conciliação!E551='Filtro (Conta)'!$C$2,$C$2,"x")</f>
        <v>x</v>
      </c>
      <c r="S548" s="55" t="str">
        <f>IF(R548="x","x",MAX($S$4:S547)+1)</f>
        <v>x</v>
      </c>
      <c r="T548" s="55">
        <v>544</v>
      </c>
      <c r="U548" s="55" t="str">
        <f t="shared" si="50"/>
        <v/>
      </c>
      <c r="V548" s="55" t="str">
        <f t="shared" si="51"/>
        <v/>
      </c>
      <c r="W548" s="45">
        <f>IF(Conciliação!E551='Filtro (Conta)'!R548,1,0)</f>
        <v>0</v>
      </c>
      <c r="X548" s="45">
        <f>W548+Conciliação!A551</f>
        <v>544</v>
      </c>
      <c r="Y548" s="45">
        <v>544</v>
      </c>
      <c r="Z548" s="55" t="str">
        <f>IF(X548=Y548,"",Conciliação!C551)</f>
        <v/>
      </c>
      <c r="AA548" s="55">
        <f>IF(Z548="x","x",MAX($S$4:AA547)+1)</f>
        <v>552</v>
      </c>
      <c r="AB548" s="55">
        <v>544</v>
      </c>
      <c r="AC548" s="55" t="str">
        <f t="shared" si="52"/>
        <v/>
      </c>
      <c r="AD548" s="55" t="str">
        <f t="shared" si="53"/>
        <v/>
      </c>
    </row>
    <row r="549" spans="2:30" ht="15" customHeight="1" x14ac:dyDescent="0.2">
      <c r="B549" s="56" t="str">
        <f t="shared" si="48"/>
        <v/>
      </c>
      <c r="C549" s="57" t="str">
        <f>IFERROR(VLOOKUP(B549,Conciliação!C552:L1547,2,0),"")</f>
        <v/>
      </c>
      <c r="D549" s="52" t="str">
        <f t="shared" si="49"/>
        <v/>
      </c>
      <c r="E549" s="52" t="str">
        <f>IFERROR(VLOOKUP(B549,Conciliação!C552:L1547,4,0),"")</f>
        <v/>
      </c>
      <c r="F549" s="52" t="str">
        <f>IFERROR(VLOOKUP(B549,Conciliação!C552:L1547,5,0),"")</f>
        <v/>
      </c>
      <c r="G549" s="52" t="str">
        <f>IFERROR(VLOOKUP(B549,Conciliação!C552:L1547,6,0),"")</f>
        <v/>
      </c>
      <c r="H549" s="56" t="str">
        <f>IFERROR(VLOOKUP(B549,Conciliação!C552:L1547,7,0),"")</f>
        <v/>
      </c>
      <c r="I549" s="58" t="str">
        <f>IFERROR(VLOOKUP(B549,Conciliação!C552:L1547,8,0),"")</f>
        <v/>
      </c>
      <c r="J549" s="56" t="str">
        <f>IFERROR(VLOOKUP(B549,Conciliação!C552:L1547,9,0),"")</f>
        <v/>
      </c>
      <c r="K549" s="56" t="str">
        <f>IFERROR(VLOOKUP(B549,Conciliação!C552:L1547,10,0),"")</f>
        <v/>
      </c>
      <c r="R549" s="55" t="str">
        <f>IF(Conciliação!E552='Filtro (Conta)'!$C$2,$C$2,"x")</f>
        <v>x</v>
      </c>
      <c r="S549" s="55" t="str">
        <f>IF(R549="x","x",MAX($S$4:S548)+1)</f>
        <v>x</v>
      </c>
      <c r="T549" s="55">
        <v>545</v>
      </c>
      <c r="U549" s="55" t="str">
        <f t="shared" si="50"/>
        <v/>
      </c>
      <c r="V549" s="55" t="str">
        <f t="shared" si="51"/>
        <v/>
      </c>
      <c r="W549" s="45">
        <f>IF(Conciliação!E552='Filtro (Conta)'!R549,1,0)</f>
        <v>0</v>
      </c>
      <c r="X549" s="45">
        <f>W549+Conciliação!A552</f>
        <v>545</v>
      </c>
      <c r="Y549" s="45">
        <v>545</v>
      </c>
      <c r="Z549" s="55" t="str">
        <f>IF(X549=Y549,"",Conciliação!C552)</f>
        <v/>
      </c>
      <c r="AA549" s="55">
        <f>IF(Z549="x","x",MAX($S$4:AA548)+1)</f>
        <v>553</v>
      </c>
      <c r="AB549" s="55">
        <v>545</v>
      </c>
      <c r="AC549" s="55" t="str">
        <f t="shared" si="52"/>
        <v/>
      </c>
      <c r="AD549" s="55" t="str">
        <f t="shared" si="53"/>
        <v/>
      </c>
    </row>
    <row r="550" spans="2:30" ht="15" customHeight="1" x14ac:dyDescent="0.2">
      <c r="B550" s="56" t="str">
        <f t="shared" si="48"/>
        <v/>
      </c>
      <c r="C550" s="57" t="str">
        <f>IFERROR(VLOOKUP(B550,Conciliação!C553:L1548,2,0),"")</f>
        <v/>
      </c>
      <c r="D550" s="52" t="str">
        <f t="shared" si="49"/>
        <v/>
      </c>
      <c r="E550" s="52" t="str">
        <f>IFERROR(VLOOKUP(B550,Conciliação!C553:L1548,4,0),"")</f>
        <v/>
      </c>
      <c r="F550" s="52" t="str">
        <f>IFERROR(VLOOKUP(B550,Conciliação!C553:L1548,5,0),"")</f>
        <v/>
      </c>
      <c r="G550" s="52" t="str">
        <f>IFERROR(VLOOKUP(B550,Conciliação!C553:L1548,6,0),"")</f>
        <v/>
      </c>
      <c r="H550" s="56" t="str">
        <f>IFERROR(VLOOKUP(B550,Conciliação!C553:L1548,7,0),"")</f>
        <v/>
      </c>
      <c r="I550" s="58" t="str">
        <f>IFERROR(VLOOKUP(B550,Conciliação!C553:L1548,8,0),"")</f>
        <v/>
      </c>
      <c r="J550" s="56" t="str">
        <f>IFERROR(VLOOKUP(B550,Conciliação!C553:L1548,9,0),"")</f>
        <v/>
      </c>
      <c r="K550" s="56" t="str">
        <f>IFERROR(VLOOKUP(B550,Conciliação!C553:L1548,10,0),"")</f>
        <v/>
      </c>
      <c r="R550" s="55" t="str">
        <f>IF(Conciliação!E553='Filtro (Conta)'!$C$2,$C$2,"x")</f>
        <v>x</v>
      </c>
      <c r="S550" s="55" t="str">
        <f>IF(R550="x","x",MAX($S$4:S549)+1)</f>
        <v>x</v>
      </c>
      <c r="T550" s="55">
        <v>546</v>
      </c>
      <c r="U550" s="55" t="str">
        <f t="shared" si="50"/>
        <v/>
      </c>
      <c r="V550" s="55" t="str">
        <f t="shared" si="51"/>
        <v/>
      </c>
      <c r="W550" s="45">
        <f>IF(Conciliação!E553='Filtro (Conta)'!R550,1,0)</f>
        <v>0</v>
      </c>
      <c r="X550" s="45">
        <f>W550+Conciliação!A553</f>
        <v>546</v>
      </c>
      <c r="Y550" s="45">
        <v>546</v>
      </c>
      <c r="Z550" s="55" t="str">
        <f>IF(X550=Y550,"",Conciliação!C553)</f>
        <v/>
      </c>
      <c r="AA550" s="55">
        <f>IF(Z550="x","x",MAX($S$4:AA549)+1)</f>
        <v>554</v>
      </c>
      <c r="AB550" s="55">
        <v>546</v>
      </c>
      <c r="AC550" s="55" t="str">
        <f t="shared" si="52"/>
        <v/>
      </c>
      <c r="AD550" s="55" t="str">
        <f t="shared" si="53"/>
        <v/>
      </c>
    </row>
    <row r="551" spans="2:30" ht="15" customHeight="1" x14ac:dyDescent="0.2">
      <c r="B551" s="56" t="str">
        <f t="shared" si="48"/>
        <v/>
      </c>
      <c r="C551" s="57" t="str">
        <f>IFERROR(VLOOKUP(B551,Conciliação!C554:L1549,2,0),"")</f>
        <v/>
      </c>
      <c r="D551" s="52" t="str">
        <f t="shared" si="49"/>
        <v/>
      </c>
      <c r="E551" s="52" t="str">
        <f>IFERROR(VLOOKUP(B551,Conciliação!C554:L1549,4,0),"")</f>
        <v/>
      </c>
      <c r="F551" s="52" t="str">
        <f>IFERROR(VLOOKUP(B551,Conciliação!C554:L1549,5,0),"")</f>
        <v/>
      </c>
      <c r="G551" s="52" t="str">
        <f>IFERROR(VLOOKUP(B551,Conciliação!C554:L1549,6,0),"")</f>
        <v/>
      </c>
      <c r="H551" s="56" t="str">
        <f>IFERROR(VLOOKUP(B551,Conciliação!C554:L1549,7,0),"")</f>
        <v/>
      </c>
      <c r="I551" s="58" t="str">
        <f>IFERROR(VLOOKUP(B551,Conciliação!C554:L1549,8,0),"")</f>
        <v/>
      </c>
      <c r="J551" s="56" t="str">
        <f>IFERROR(VLOOKUP(B551,Conciliação!C554:L1549,9,0),"")</f>
        <v/>
      </c>
      <c r="K551" s="56" t="str">
        <f>IFERROR(VLOOKUP(B551,Conciliação!C554:L1549,10,0),"")</f>
        <v/>
      </c>
      <c r="R551" s="55" t="str">
        <f>IF(Conciliação!E554='Filtro (Conta)'!$C$2,$C$2,"x")</f>
        <v>x</v>
      </c>
      <c r="S551" s="55" t="str">
        <f>IF(R551="x","x",MAX($S$4:S550)+1)</f>
        <v>x</v>
      </c>
      <c r="T551" s="55">
        <v>547</v>
      </c>
      <c r="U551" s="55" t="str">
        <f t="shared" si="50"/>
        <v/>
      </c>
      <c r="V551" s="55" t="str">
        <f t="shared" si="51"/>
        <v/>
      </c>
      <c r="W551" s="45">
        <f>IF(Conciliação!E554='Filtro (Conta)'!R551,1,0)</f>
        <v>0</v>
      </c>
      <c r="X551" s="45">
        <f>W551+Conciliação!A554</f>
        <v>547</v>
      </c>
      <c r="Y551" s="45">
        <v>547</v>
      </c>
      <c r="Z551" s="55" t="str">
        <f>IF(X551=Y551,"",Conciliação!C554)</f>
        <v/>
      </c>
      <c r="AA551" s="55">
        <f>IF(Z551="x","x",MAX($S$4:AA550)+1)</f>
        <v>555</v>
      </c>
      <c r="AB551" s="55">
        <v>547</v>
      </c>
      <c r="AC551" s="55" t="str">
        <f t="shared" si="52"/>
        <v/>
      </c>
      <c r="AD551" s="55" t="str">
        <f t="shared" si="53"/>
        <v/>
      </c>
    </row>
    <row r="552" spans="2:30" ht="15" customHeight="1" x14ac:dyDescent="0.2">
      <c r="B552" s="56" t="str">
        <f t="shared" si="48"/>
        <v/>
      </c>
      <c r="C552" s="57" t="str">
        <f>IFERROR(VLOOKUP(B552,Conciliação!C555:L1550,2,0),"")</f>
        <v/>
      </c>
      <c r="D552" s="52" t="str">
        <f t="shared" si="49"/>
        <v/>
      </c>
      <c r="E552" s="52" t="str">
        <f>IFERROR(VLOOKUP(B552,Conciliação!C555:L1550,4,0),"")</f>
        <v/>
      </c>
      <c r="F552" s="52" t="str">
        <f>IFERROR(VLOOKUP(B552,Conciliação!C555:L1550,5,0),"")</f>
        <v/>
      </c>
      <c r="G552" s="52" t="str">
        <f>IFERROR(VLOOKUP(B552,Conciliação!C555:L1550,6,0),"")</f>
        <v/>
      </c>
      <c r="H552" s="56" t="str">
        <f>IFERROR(VLOOKUP(B552,Conciliação!C555:L1550,7,0),"")</f>
        <v/>
      </c>
      <c r="I552" s="58" t="str">
        <f>IFERROR(VLOOKUP(B552,Conciliação!C555:L1550,8,0),"")</f>
        <v/>
      </c>
      <c r="J552" s="56" t="str">
        <f>IFERROR(VLOOKUP(B552,Conciliação!C555:L1550,9,0),"")</f>
        <v/>
      </c>
      <c r="K552" s="56" t="str">
        <f>IFERROR(VLOOKUP(B552,Conciliação!C555:L1550,10,0),"")</f>
        <v/>
      </c>
      <c r="R552" s="55" t="str">
        <f>IF(Conciliação!E555='Filtro (Conta)'!$C$2,$C$2,"x")</f>
        <v>x</v>
      </c>
      <c r="S552" s="55" t="str">
        <f>IF(R552="x","x",MAX($S$4:S551)+1)</f>
        <v>x</v>
      </c>
      <c r="T552" s="55">
        <v>548</v>
      </c>
      <c r="U552" s="55" t="str">
        <f t="shared" si="50"/>
        <v/>
      </c>
      <c r="V552" s="55" t="str">
        <f t="shared" si="51"/>
        <v/>
      </c>
      <c r="W552" s="45">
        <f>IF(Conciliação!E555='Filtro (Conta)'!R552,1,0)</f>
        <v>0</v>
      </c>
      <c r="X552" s="45">
        <f>W552+Conciliação!A555</f>
        <v>548</v>
      </c>
      <c r="Y552" s="45">
        <v>548</v>
      </c>
      <c r="Z552" s="55" t="str">
        <f>IF(X552=Y552,"",Conciliação!C555)</f>
        <v/>
      </c>
      <c r="AA552" s="55">
        <f>IF(Z552="x","x",MAX($S$4:AA551)+1)</f>
        <v>556</v>
      </c>
      <c r="AB552" s="55">
        <v>548</v>
      </c>
      <c r="AC552" s="55" t="str">
        <f t="shared" si="52"/>
        <v/>
      </c>
      <c r="AD552" s="55" t="str">
        <f t="shared" si="53"/>
        <v/>
      </c>
    </row>
    <row r="553" spans="2:30" ht="15" customHeight="1" x14ac:dyDescent="0.2">
      <c r="B553" s="56" t="str">
        <f t="shared" si="48"/>
        <v/>
      </c>
      <c r="C553" s="57" t="str">
        <f>IFERROR(VLOOKUP(B553,Conciliação!C556:L1551,2,0),"")</f>
        <v/>
      </c>
      <c r="D553" s="52" t="str">
        <f t="shared" si="49"/>
        <v/>
      </c>
      <c r="E553" s="52" t="str">
        <f>IFERROR(VLOOKUP(B553,Conciliação!C556:L1551,4,0),"")</f>
        <v/>
      </c>
      <c r="F553" s="52" t="str">
        <f>IFERROR(VLOOKUP(B553,Conciliação!C556:L1551,5,0),"")</f>
        <v/>
      </c>
      <c r="G553" s="52" t="str">
        <f>IFERROR(VLOOKUP(B553,Conciliação!C556:L1551,6,0),"")</f>
        <v/>
      </c>
      <c r="H553" s="56" t="str">
        <f>IFERROR(VLOOKUP(B553,Conciliação!C556:L1551,7,0),"")</f>
        <v/>
      </c>
      <c r="I553" s="58" t="str">
        <f>IFERROR(VLOOKUP(B553,Conciliação!C556:L1551,8,0),"")</f>
        <v/>
      </c>
      <c r="J553" s="56" t="str">
        <f>IFERROR(VLOOKUP(B553,Conciliação!C556:L1551,9,0),"")</f>
        <v/>
      </c>
      <c r="K553" s="56" t="str">
        <f>IFERROR(VLOOKUP(B553,Conciliação!C556:L1551,10,0),"")</f>
        <v/>
      </c>
      <c r="R553" s="55" t="str">
        <f>IF(Conciliação!E556='Filtro (Conta)'!$C$2,$C$2,"x")</f>
        <v>x</v>
      </c>
      <c r="S553" s="55" t="str">
        <f>IF(R553="x","x",MAX($S$4:S552)+1)</f>
        <v>x</v>
      </c>
      <c r="T553" s="55">
        <v>549</v>
      </c>
      <c r="U553" s="55" t="str">
        <f t="shared" si="50"/>
        <v/>
      </c>
      <c r="V553" s="55" t="str">
        <f t="shared" si="51"/>
        <v/>
      </c>
      <c r="W553" s="45">
        <f>IF(Conciliação!E556='Filtro (Conta)'!R553,1,0)</f>
        <v>0</v>
      </c>
      <c r="X553" s="45">
        <f>W553+Conciliação!A556</f>
        <v>549</v>
      </c>
      <c r="Y553" s="45">
        <v>549</v>
      </c>
      <c r="Z553" s="55" t="str">
        <f>IF(X553=Y553,"",Conciliação!C556)</f>
        <v/>
      </c>
      <c r="AA553" s="55">
        <f>IF(Z553="x","x",MAX($S$4:AA552)+1)</f>
        <v>557</v>
      </c>
      <c r="AB553" s="55">
        <v>549</v>
      </c>
      <c r="AC553" s="55" t="str">
        <f t="shared" si="52"/>
        <v/>
      </c>
      <c r="AD553" s="55" t="str">
        <f t="shared" si="53"/>
        <v/>
      </c>
    </row>
    <row r="554" spans="2:30" ht="15" customHeight="1" x14ac:dyDescent="0.2">
      <c r="B554" s="56" t="str">
        <f t="shared" si="48"/>
        <v/>
      </c>
      <c r="C554" s="57" t="str">
        <f>IFERROR(VLOOKUP(B554,Conciliação!C557:L1552,2,0),"")</f>
        <v/>
      </c>
      <c r="D554" s="52" t="str">
        <f t="shared" si="49"/>
        <v/>
      </c>
      <c r="E554" s="52" t="str">
        <f>IFERROR(VLOOKUP(B554,Conciliação!C557:L1552,4,0),"")</f>
        <v/>
      </c>
      <c r="F554" s="52" t="str">
        <f>IFERROR(VLOOKUP(B554,Conciliação!C557:L1552,5,0),"")</f>
        <v/>
      </c>
      <c r="G554" s="52" t="str">
        <f>IFERROR(VLOOKUP(B554,Conciliação!C557:L1552,6,0),"")</f>
        <v/>
      </c>
      <c r="H554" s="56" t="str">
        <f>IFERROR(VLOOKUP(B554,Conciliação!C557:L1552,7,0),"")</f>
        <v/>
      </c>
      <c r="I554" s="58" t="str">
        <f>IFERROR(VLOOKUP(B554,Conciliação!C557:L1552,8,0),"")</f>
        <v/>
      </c>
      <c r="J554" s="56" t="str">
        <f>IFERROR(VLOOKUP(B554,Conciliação!C557:L1552,9,0),"")</f>
        <v/>
      </c>
      <c r="K554" s="56" t="str">
        <f>IFERROR(VLOOKUP(B554,Conciliação!C557:L1552,10,0),"")</f>
        <v/>
      </c>
      <c r="R554" s="55" t="str">
        <f>IF(Conciliação!E557='Filtro (Conta)'!$C$2,$C$2,"x")</f>
        <v>x</v>
      </c>
      <c r="S554" s="55" t="str">
        <f>IF(R554="x","x",MAX($S$4:S553)+1)</f>
        <v>x</v>
      </c>
      <c r="T554" s="55">
        <v>550</v>
      </c>
      <c r="U554" s="55" t="str">
        <f t="shared" si="50"/>
        <v/>
      </c>
      <c r="V554" s="55" t="str">
        <f t="shared" si="51"/>
        <v/>
      </c>
      <c r="W554" s="45">
        <f>IF(Conciliação!E557='Filtro (Conta)'!R554,1,0)</f>
        <v>0</v>
      </c>
      <c r="X554" s="45">
        <f>W554+Conciliação!A557</f>
        <v>550</v>
      </c>
      <c r="Y554" s="45">
        <v>550</v>
      </c>
      <c r="Z554" s="55" t="str">
        <f>IF(X554=Y554,"",Conciliação!C557)</f>
        <v/>
      </c>
      <c r="AA554" s="55">
        <f>IF(Z554="x","x",MAX($S$4:AA553)+1)</f>
        <v>558</v>
      </c>
      <c r="AB554" s="55">
        <v>550</v>
      </c>
      <c r="AC554" s="55" t="str">
        <f t="shared" si="52"/>
        <v/>
      </c>
      <c r="AD554" s="55" t="str">
        <f t="shared" si="53"/>
        <v/>
      </c>
    </row>
    <row r="555" spans="2:30" ht="15" customHeight="1" x14ac:dyDescent="0.2">
      <c r="B555" s="56" t="str">
        <f t="shared" si="48"/>
        <v/>
      </c>
      <c r="C555" s="57" t="str">
        <f>IFERROR(VLOOKUP(B555,Conciliação!C558:L1553,2,0),"")</f>
        <v/>
      </c>
      <c r="D555" s="52" t="str">
        <f t="shared" si="49"/>
        <v/>
      </c>
      <c r="E555" s="52" t="str">
        <f>IFERROR(VLOOKUP(B555,Conciliação!C558:L1553,4,0),"")</f>
        <v/>
      </c>
      <c r="F555" s="52" t="str">
        <f>IFERROR(VLOOKUP(B555,Conciliação!C558:L1553,5,0),"")</f>
        <v/>
      </c>
      <c r="G555" s="52" t="str">
        <f>IFERROR(VLOOKUP(B555,Conciliação!C558:L1553,6,0),"")</f>
        <v/>
      </c>
      <c r="H555" s="56" t="str">
        <f>IFERROR(VLOOKUP(B555,Conciliação!C558:L1553,7,0),"")</f>
        <v/>
      </c>
      <c r="I555" s="58" t="str">
        <f>IFERROR(VLOOKUP(B555,Conciliação!C558:L1553,8,0),"")</f>
        <v/>
      </c>
      <c r="J555" s="56" t="str">
        <f>IFERROR(VLOOKUP(B555,Conciliação!C558:L1553,9,0),"")</f>
        <v/>
      </c>
      <c r="K555" s="56" t="str">
        <f>IFERROR(VLOOKUP(B555,Conciliação!C558:L1553,10,0),"")</f>
        <v/>
      </c>
      <c r="R555" s="55" t="str">
        <f>IF(Conciliação!E558='Filtro (Conta)'!$C$2,$C$2,"x")</f>
        <v>x</v>
      </c>
      <c r="S555" s="55" t="str">
        <f>IF(R555="x","x",MAX($S$4:S554)+1)</f>
        <v>x</v>
      </c>
      <c r="T555" s="55">
        <v>551</v>
      </c>
      <c r="U555" s="55" t="str">
        <f t="shared" si="50"/>
        <v/>
      </c>
      <c r="V555" s="55" t="str">
        <f t="shared" si="51"/>
        <v/>
      </c>
      <c r="W555" s="45">
        <f>IF(Conciliação!E558='Filtro (Conta)'!R555,1,0)</f>
        <v>0</v>
      </c>
      <c r="X555" s="45">
        <f>W555+Conciliação!A558</f>
        <v>551</v>
      </c>
      <c r="Y555" s="45">
        <v>551</v>
      </c>
      <c r="Z555" s="55" t="str">
        <f>IF(X555=Y555,"",Conciliação!C558)</f>
        <v/>
      </c>
      <c r="AA555" s="55">
        <f>IF(Z555="x","x",MAX($S$4:AA554)+1)</f>
        <v>559</v>
      </c>
      <c r="AB555" s="55">
        <v>551</v>
      </c>
      <c r="AC555" s="55" t="str">
        <f t="shared" si="52"/>
        <v/>
      </c>
      <c r="AD555" s="55" t="str">
        <f t="shared" si="53"/>
        <v/>
      </c>
    </row>
    <row r="556" spans="2:30" ht="15" customHeight="1" x14ac:dyDescent="0.2">
      <c r="B556" s="56" t="str">
        <f t="shared" si="48"/>
        <v/>
      </c>
      <c r="C556" s="57" t="str">
        <f>IFERROR(VLOOKUP(B556,Conciliação!C559:L1554,2,0),"")</f>
        <v/>
      </c>
      <c r="D556" s="52" t="str">
        <f t="shared" si="49"/>
        <v/>
      </c>
      <c r="E556" s="52" t="str">
        <f>IFERROR(VLOOKUP(B556,Conciliação!C559:L1554,4,0),"")</f>
        <v/>
      </c>
      <c r="F556" s="52" t="str">
        <f>IFERROR(VLOOKUP(B556,Conciliação!C559:L1554,5,0),"")</f>
        <v/>
      </c>
      <c r="G556" s="52" t="str">
        <f>IFERROR(VLOOKUP(B556,Conciliação!C559:L1554,6,0),"")</f>
        <v/>
      </c>
      <c r="H556" s="56" t="str">
        <f>IFERROR(VLOOKUP(B556,Conciliação!C559:L1554,7,0),"")</f>
        <v/>
      </c>
      <c r="I556" s="58" t="str">
        <f>IFERROR(VLOOKUP(B556,Conciliação!C559:L1554,8,0),"")</f>
        <v/>
      </c>
      <c r="J556" s="56" t="str">
        <f>IFERROR(VLOOKUP(B556,Conciliação!C559:L1554,9,0),"")</f>
        <v/>
      </c>
      <c r="K556" s="56" t="str">
        <f>IFERROR(VLOOKUP(B556,Conciliação!C559:L1554,10,0),"")</f>
        <v/>
      </c>
      <c r="R556" s="55" t="str">
        <f>IF(Conciliação!E559='Filtro (Conta)'!$C$2,$C$2,"x")</f>
        <v>x</v>
      </c>
      <c r="S556" s="55" t="str">
        <f>IF(R556="x","x",MAX($S$4:S555)+1)</f>
        <v>x</v>
      </c>
      <c r="T556" s="55">
        <v>552</v>
      </c>
      <c r="U556" s="55" t="str">
        <f t="shared" si="50"/>
        <v/>
      </c>
      <c r="V556" s="55" t="str">
        <f t="shared" si="51"/>
        <v/>
      </c>
      <c r="W556" s="45">
        <f>IF(Conciliação!E559='Filtro (Conta)'!R556,1,0)</f>
        <v>0</v>
      </c>
      <c r="X556" s="45">
        <f>W556+Conciliação!A559</f>
        <v>552</v>
      </c>
      <c r="Y556" s="45">
        <v>552</v>
      </c>
      <c r="Z556" s="55" t="str">
        <f>IF(X556=Y556,"",Conciliação!C559)</f>
        <v/>
      </c>
      <c r="AA556" s="55">
        <f>IF(Z556="x","x",MAX($S$4:AA555)+1)</f>
        <v>560</v>
      </c>
      <c r="AB556" s="55">
        <v>552</v>
      </c>
      <c r="AC556" s="55" t="str">
        <f t="shared" si="52"/>
        <v/>
      </c>
      <c r="AD556" s="55" t="str">
        <f t="shared" si="53"/>
        <v/>
      </c>
    </row>
    <row r="557" spans="2:30" ht="15" customHeight="1" x14ac:dyDescent="0.2">
      <c r="B557" s="56" t="str">
        <f t="shared" si="48"/>
        <v/>
      </c>
      <c r="C557" s="57" t="str">
        <f>IFERROR(VLOOKUP(B557,Conciliação!C560:L1555,2,0),"")</f>
        <v/>
      </c>
      <c r="D557" s="52" t="str">
        <f t="shared" si="49"/>
        <v/>
      </c>
      <c r="E557" s="52" t="str">
        <f>IFERROR(VLOOKUP(B557,Conciliação!C560:L1555,4,0),"")</f>
        <v/>
      </c>
      <c r="F557" s="52" t="str">
        <f>IFERROR(VLOOKUP(B557,Conciliação!C560:L1555,5,0),"")</f>
        <v/>
      </c>
      <c r="G557" s="52" t="str">
        <f>IFERROR(VLOOKUP(B557,Conciliação!C560:L1555,6,0),"")</f>
        <v/>
      </c>
      <c r="H557" s="56" t="str">
        <f>IFERROR(VLOOKUP(B557,Conciliação!C560:L1555,7,0),"")</f>
        <v/>
      </c>
      <c r="I557" s="58" t="str">
        <f>IFERROR(VLOOKUP(B557,Conciliação!C560:L1555,8,0),"")</f>
        <v/>
      </c>
      <c r="J557" s="56" t="str">
        <f>IFERROR(VLOOKUP(B557,Conciliação!C560:L1555,9,0),"")</f>
        <v/>
      </c>
      <c r="K557" s="56" t="str">
        <f>IFERROR(VLOOKUP(B557,Conciliação!C560:L1555,10,0),"")</f>
        <v/>
      </c>
      <c r="R557" s="55" t="str">
        <f>IF(Conciliação!E560='Filtro (Conta)'!$C$2,$C$2,"x")</f>
        <v>x</v>
      </c>
      <c r="S557" s="55" t="str">
        <f>IF(R557="x","x",MAX($S$4:S556)+1)</f>
        <v>x</v>
      </c>
      <c r="T557" s="55">
        <v>553</v>
      </c>
      <c r="U557" s="55" t="str">
        <f t="shared" si="50"/>
        <v/>
      </c>
      <c r="V557" s="55" t="str">
        <f t="shared" si="51"/>
        <v/>
      </c>
      <c r="W557" s="45">
        <f>IF(Conciliação!E560='Filtro (Conta)'!R557,1,0)</f>
        <v>0</v>
      </c>
      <c r="X557" s="45">
        <f>W557+Conciliação!A560</f>
        <v>553</v>
      </c>
      <c r="Y557" s="45">
        <v>553</v>
      </c>
      <c r="Z557" s="55" t="str">
        <f>IF(X557=Y557,"",Conciliação!C560)</f>
        <v/>
      </c>
      <c r="AA557" s="55">
        <f>IF(Z557="x","x",MAX($S$4:AA556)+1)</f>
        <v>561</v>
      </c>
      <c r="AB557" s="55">
        <v>553</v>
      </c>
      <c r="AC557" s="55" t="str">
        <f t="shared" si="52"/>
        <v/>
      </c>
      <c r="AD557" s="55" t="str">
        <f t="shared" si="53"/>
        <v/>
      </c>
    </row>
    <row r="558" spans="2:30" ht="15" customHeight="1" x14ac:dyDescent="0.2">
      <c r="B558" s="56" t="str">
        <f t="shared" si="48"/>
        <v/>
      </c>
      <c r="C558" s="57" t="str">
        <f>IFERROR(VLOOKUP(B558,Conciliação!C561:L1556,2,0),"")</f>
        <v/>
      </c>
      <c r="D558" s="52" t="str">
        <f t="shared" si="49"/>
        <v/>
      </c>
      <c r="E558" s="52" t="str">
        <f>IFERROR(VLOOKUP(B558,Conciliação!C561:L1556,4,0),"")</f>
        <v/>
      </c>
      <c r="F558" s="52" t="str">
        <f>IFERROR(VLOOKUP(B558,Conciliação!C561:L1556,5,0),"")</f>
        <v/>
      </c>
      <c r="G558" s="52" t="str">
        <f>IFERROR(VLOOKUP(B558,Conciliação!C561:L1556,6,0),"")</f>
        <v/>
      </c>
      <c r="H558" s="56" t="str">
        <f>IFERROR(VLOOKUP(B558,Conciliação!C561:L1556,7,0),"")</f>
        <v/>
      </c>
      <c r="I558" s="58" t="str">
        <f>IFERROR(VLOOKUP(B558,Conciliação!C561:L1556,8,0),"")</f>
        <v/>
      </c>
      <c r="J558" s="56" t="str">
        <f>IFERROR(VLOOKUP(B558,Conciliação!C561:L1556,9,0),"")</f>
        <v/>
      </c>
      <c r="K558" s="56" t="str">
        <f>IFERROR(VLOOKUP(B558,Conciliação!C561:L1556,10,0),"")</f>
        <v/>
      </c>
      <c r="R558" s="55" t="str">
        <f>IF(Conciliação!E561='Filtro (Conta)'!$C$2,$C$2,"x")</f>
        <v>x</v>
      </c>
      <c r="S558" s="55" t="str">
        <f>IF(R558="x","x",MAX($S$4:S557)+1)</f>
        <v>x</v>
      </c>
      <c r="T558" s="55">
        <v>554</v>
      </c>
      <c r="U558" s="55" t="str">
        <f t="shared" si="50"/>
        <v/>
      </c>
      <c r="V558" s="55" t="str">
        <f t="shared" si="51"/>
        <v/>
      </c>
      <c r="W558" s="45">
        <f>IF(Conciliação!E561='Filtro (Conta)'!R558,1,0)</f>
        <v>0</v>
      </c>
      <c r="X558" s="45">
        <f>W558+Conciliação!A561</f>
        <v>554</v>
      </c>
      <c r="Y558" s="45">
        <v>554</v>
      </c>
      <c r="Z558" s="55" t="str">
        <f>IF(X558=Y558,"",Conciliação!C561)</f>
        <v/>
      </c>
      <c r="AA558" s="55">
        <f>IF(Z558="x","x",MAX($S$4:AA557)+1)</f>
        <v>562</v>
      </c>
      <c r="AB558" s="55">
        <v>554</v>
      </c>
      <c r="AC558" s="55" t="str">
        <f t="shared" si="52"/>
        <v/>
      </c>
      <c r="AD558" s="55" t="str">
        <f t="shared" si="53"/>
        <v/>
      </c>
    </row>
    <row r="559" spans="2:30" ht="15" customHeight="1" x14ac:dyDescent="0.2">
      <c r="B559" s="56" t="str">
        <f t="shared" si="48"/>
        <v/>
      </c>
      <c r="C559" s="57" t="str">
        <f>IFERROR(VLOOKUP(B559,Conciliação!C562:L1557,2,0),"")</f>
        <v/>
      </c>
      <c r="D559" s="52" t="str">
        <f t="shared" si="49"/>
        <v/>
      </c>
      <c r="E559" s="52" t="str">
        <f>IFERROR(VLOOKUP(B559,Conciliação!C562:L1557,4,0),"")</f>
        <v/>
      </c>
      <c r="F559" s="52" t="str">
        <f>IFERROR(VLOOKUP(B559,Conciliação!C562:L1557,5,0),"")</f>
        <v/>
      </c>
      <c r="G559" s="52" t="str">
        <f>IFERROR(VLOOKUP(B559,Conciliação!C562:L1557,6,0),"")</f>
        <v/>
      </c>
      <c r="H559" s="56" t="str">
        <f>IFERROR(VLOOKUP(B559,Conciliação!C562:L1557,7,0),"")</f>
        <v/>
      </c>
      <c r="I559" s="58" t="str">
        <f>IFERROR(VLOOKUP(B559,Conciliação!C562:L1557,8,0),"")</f>
        <v/>
      </c>
      <c r="J559" s="56" t="str">
        <f>IFERROR(VLOOKUP(B559,Conciliação!C562:L1557,9,0),"")</f>
        <v/>
      </c>
      <c r="K559" s="56" t="str">
        <f>IFERROR(VLOOKUP(B559,Conciliação!C562:L1557,10,0),"")</f>
        <v/>
      </c>
      <c r="R559" s="55" t="str">
        <f>IF(Conciliação!E562='Filtro (Conta)'!$C$2,$C$2,"x")</f>
        <v>x</v>
      </c>
      <c r="S559" s="55" t="str">
        <f>IF(R559="x","x",MAX($S$4:S558)+1)</f>
        <v>x</v>
      </c>
      <c r="T559" s="55">
        <v>555</v>
      </c>
      <c r="U559" s="55" t="str">
        <f t="shared" si="50"/>
        <v/>
      </c>
      <c r="V559" s="55" t="str">
        <f t="shared" si="51"/>
        <v/>
      </c>
      <c r="W559" s="45">
        <f>IF(Conciliação!E562='Filtro (Conta)'!R559,1,0)</f>
        <v>0</v>
      </c>
      <c r="X559" s="45">
        <f>W559+Conciliação!A562</f>
        <v>555</v>
      </c>
      <c r="Y559" s="45">
        <v>555</v>
      </c>
      <c r="Z559" s="55" t="str">
        <f>IF(X559=Y559,"",Conciliação!C562)</f>
        <v/>
      </c>
      <c r="AA559" s="55">
        <f>IF(Z559="x","x",MAX($S$4:AA558)+1)</f>
        <v>563</v>
      </c>
      <c r="AB559" s="55">
        <v>555</v>
      </c>
      <c r="AC559" s="55" t="str">
        <f t="shared" si="52"/>
        <v/>
      </c>
      <c r="AD559" s="55" t="str">
        <f t="shared" si="53"/>
        <v/>
      </c>
    </row>
    <row r="560" spans="2:30" ht="15" customHeight="1" x14ac:dyDescent="0.2">
      <c r="B560" s="56" t="str">
        <f t="shared" si="48"/>
        <v/>
      </c>
      <c r="C560" s="57" t="str">
        <f>IFERROR(VLOOKUP(B560,Conciliação!C563:L1558,2,0),"")</f>
        <v/>
      </c>
      <c r="D560" s="52" t="str">
        <f t="shared" si="49"/>
        <v/>
      </c>
      <c r="E560" s="52" t="str">
        <f>IFERROR(VLOOKUP(B560,Conciliação!C563:L1558,4,0),"")</f>
        <v/>
      </c>
      <c r="F560" s="52" t="str">
        <f>IFERROR(VLOOKUP(B560,Conciliação!C563:L1558,5,0),"")</f>
        <v/>
      </c>
      <c r="G560" s="52" t="str">
        <f>IFERROR(VLOOKUP(B560,Conciliação!C563:L1558,6,0),"")</f>
        <v/>
      </c>
      <c r="H560" s="56" t="str">
        <f>IFERROR(VLOOKUP(B560,Conciliação!C563:L1558,7,0),"")</f>
        <v/>
      </c>
      <c r="I560" s="58" t="str">
        <f>IFERROR(VLOOKUP(B560,Conciliação!C563:L1558,8,0),"")</f>
        <v/>
      </c>
      <c r="J560" s="56" t="str">
        <f>IFERROR(VLOOKUP(B560,Conciliação!C563:L1558,9,0),"")</f>
        <v/>
      </c>
      <c r="K560" s="56" t="str">
        <f>IFERROR(VLOOKUP(B560,Conciliação!C563:L1558,10,0),"")</f>
        <v/>
      </c>
      <c r="R560" s="55" t="str">
        <f>IF(Conciliação!E563='Filtro (Conta)'!$C$2,$C$2,"x")</f>
        <v>x</v>
      </c>
      <c r="S560" s="55" t="str">
        <f>IF(R560="x","x",MAX($S$4:S559)+1)</f>
        <v>x</v>
      </c>
      <c r="T560" s="55">
        <v>556</v>
      </c>
      <c r="U560" s="55" t="str">
        <f t="shared" si="50"/>
        <v/>
      </c>
      <c r="V560" s="55" t="str">
        <f t="shared" si="51"/>
        <v/>
      </c>
      <c r="W560" s="45">
        <f>IF(Conciliação!E563='Filtro (Conta)'!R560,1,0)</f>
        <v>0</v>
      </c>
      <c r="X560" s="45">
        <f>W560+Conciliação!A563</f>
        <v>556</v>
      </c>
      <c r="Y560" s="45">
        <v>556</v>
      </c>
      <c r="Z560" s="55" t="str">
        <f>IF(X560=Y560,"",Conciliação!C563)</f>
        <v/>
      </c>
      <c r="AA560" s="55">
        <f>IF(Z560="x","x",MAX($S$4:AA559)+1)</f>
        <v>564</v>
      </c>
      <c r="AB560" s="55">
        <v>556</v>
      </c>
      <c r="AC560" s="55" t="str">
        <f t="shared" si="52"/>
        <v/>
      </c>
      <c r="AD560" s="55" t="str">
        <f t="shared" si="53"/>
        <v/>
      </c>
    </row>
    <row r="561" spans="2:30" ht="15" customHeight="1" x14ac:dyDescent="0.2">
      <c r="B561" s="56" t="str">
        <f t="shared" si="48"/>
        <v/>
      </c>
      <c r="C561" s="57" t="str">
        <f>IFERROR(VLOOKUP(B561,Conciliação!C564:L1559,2,0),"")</f>
        <v/>
      </c>
      <c r="D561" s="52" t="str">
        <f t="shared" si="49"/>
        <v/>
      </c>
      <c r="E561" s="52" t="str">
        <f>IFERROR(VLOOKUP(B561,Conciliação!C564:L1559,4,0),"")</f>
        <v/>
      </c>
      <c r="F561" s="52" t="str">
        <f>IFERROR(VLOOKUP(B561,Conciliação!C564:L1559,5,0),"")</f>
        <v/>
      </c>
      <c r="G561" s="52" t="str">
        <f>IFERROR(VLOOKUP(B561,Conciliação!C564:L1559,6,0),"")</f>
        <v/>
      </c>
      <c r="H561" s="56" t="str">
        <f>IFERROR(VLOOKUP(B561,Conciliação!C564:L1559,7,0),"")</f>
        <v/>
      </c>
      <c r="I561" s="58" t="str">
        <f>IFERROR(VLOOKUP(B561,Conciliação!C564:L1559,8,0),"")</f>
        <v/>
      </c>
      <c r="J561" s="56" t="str">
        <f>IFERROR(VLOOKUP(B561,Conciliação!C564:L1559,9,0),"")</f>
        <v/>
      </c>
      <c r="K561" s="56" t="str">
        <f>IFERROR(VLOOKUP(B561,Conciliação!C564:L1559,10,0),"")</f>
        <v/>
      </c>
      <c r="R561" s="55" t="str">
        <f>IF(Conciliação!E564='Filtro (Conta)'!$C$2,$C$2,"x")</f>
        <v>x</v>
      </c>
      <c r="S561" s="55" t="str">
        <f>IF(R561="x","x",MAX($S$4:S560)+1)</f>
        <v>x</v>
      </c>
      <c r="T561" s="55">
        <v>557</v>
      </c>
      <c r="U561" s="55" t="str">
        <f t="shared" si="50"/>
        <v/>
      </c>
      <c r="V561" s="55" t="str">
        <f t="shared" si="51"/>
        <v/>
      </c>
      <c r="W561" s="45">
        <f>IF(Conciliação!E564='Filtro (Conta)'!R561,1,0)</f>
        <v>0</v>
      </c>
      <c r="X561" s="45">
        <f>W561+Conciliação!A564</f>
        <v>557</v>
      </c>
      <c r="Y561" s="45">
        <v>557</v>
      </c>
      <c r="Z561" s="55" t="str">
        <f>IF(X561=Y561,"",Conciliação!C564)</f>
        <v/>
      </c>
      <c r="AA561" s="55">
        <f>IF(Z561="x","x",MAX($S$4:AA560)+1)</f>
        <v>565</v>
      </c>
      <c r="AB561" s="55">
        <v>557</v>
      </c>
      <c r="AC561" s="55" t="str">
        <f t="shared" si="52"/>
        <v/>
      </c>
      <c r="AD561" s="55" t="str">
        <f t="shared" si="53"/>
        <v/>
      </c>
    </row>
    <row r="562" spans="2:30" ht="15" customHeight="1" x14ac:dyDescent="0.2">
      <c r="B562" s="56" t="str">
        <f t="shared" si="48"/>
        <v/>
      </c>
      <c r="C562" s="57" t="str">
        <f>IFERROR(VLOOKUP(B562,Conciliação!C565:L1560,2,0),"")</f>
        <v/>
      </c>
      <c r="D562" s="52" t="str">
        <f t="shared" si="49"/>
        <v/>
      </c>
      <c r="E562" s="52" t="str">
        <f>IFERROR(VLOOKUP(B562,Conciliação!C565:L1560,4,0),"")</f>
        <v/>
      </c>
      <c r="F562" s="52" t="str">
        <f>IFERROR(VLOOKUP(B562,Conciliação!C565:L1560,5,0),"")</f>
        <v/>
      </c>
      <c r="G562" s="52" t="str">
        <f>IFERROR(VLOOKUP(B562,Conciliação!C565:L1560,6,0),"")</f>
        <v/>
      </c>
      <c r="H562" s="56" t="str">
        <f>IFERROR(VLOOKUP(B562,Conciliação!C565:L1560,7,0),"")</f>
        <v/>
      </c>
      <c r="I562" s="58" t="str">
        <f>IFERROR(VLOOKUP(B562,Conciliação!C565:L1560,8,0),"")</f>
        <v/>
      </c>
      <c r="J562" s="56" t="str">
        <f>IFERROR(VLOOKUP(B562,Conciliação!C565:L1560,9,0),"")</f>
        <v/>
      </c>
      <c r="K562" s="56" t="str">
        <f>IFERROR(VLOOKUP(B562,Conciliação!C565:L1560,10,0),"")</f>
        <v/>
      </c>
      <c r="R562" s="55" t="str">
        <f>IF(Conciliação!E565='Filtro (Conta)'!$C$2,$C$2,"x")</f>
        <v>x</v>
      </c>
      <c r="S562" s="55" t="str">
        <f>IF(R562="x","x",MAX($S$4:S561)+1)</f>
        <v>x</v>
      </c>
      <c r="T562" s="55">
        <v>558</v>
      </c>
      <c r="U562" s="55" t="str">
        <f t="shared" si="50"/>
        <v/>
      </c>
      <c r="V562" s="55" t="str">
        <f t="shared" si="51"/>
        <v/>
      </c>
      <c r="W562" s="45">
        <f>IF(Conciliação!E565='Filtro (Conta)'!R562,1,0)</f>
        <v>0</v>
      </c>
      <c r="X562" s="45">
        <f>W562+Conciliação!A565</f>
        <v>558</v>
      </c>
      <c r="Y562" s="45">
        <v>558</v>
      </c>
      <c r="Z562" s="55" t="str">
        <f>IF(X562=Y562,"",Conciliação!C565)</f>
        <v/>
      </c>
      <c r="AA562" s="55">
        <f>IF(Z562="x","x",MAX($S$4:AA561)+1)</f>
        <v>566</v>
      </c>
      <c r="AB562" s="55">
        <v>558</v>
      </c>
      <c r="AC562" s="55" t="str">
        <f t="shared" si="52"/>
        <v/>
      </c>
      <c r="AD562" s="55" t="str">
        <f t="shared" si="53"/>
        <v/>
      </c>
    </row>
    <row r="563" spans="2:30" ht="15" customHeight="1" x14ac:dyDescent="0.2">
      <c r="B563" s="56" t="str">
        <f t="shared" si="48"/>
        <v/>
      </c>
      <c r="C563" s="57" t="str">
        <f>IFERROR(VLOOKUP(B563,Conciliação!C566:L1561,2,0),"")</f>
        <v/>
      </c>
      <c r="D563" s="52" t="str">
        <f t="shared" si="49"/>
        <v/>
      </c>
      <c r="E563" s="52" t="str">
        <f>IFERROR(VLOOKUP(B563,Conciliação!C566:L1561,4,0),"")</f>
        <v/>
      </c>
      <c r="F563" s="52" t="str">
        <f>IFERROR(VLOOKUP(B563,Conciliação!C566:L1561,5,0),"")</f>
        <v/>
      </c>
      <c r="G563" s="52" t="str">
        <f>IFERROR(VLOOKUP(B563,Conciliação!C566:L1561,6,0),"")</f>
        <v/>
      </c>
      <c r="H563" s="56" t="str">
        <f>IFERROR(VLOOKUP(B563,Conciliação!C566:L1561,7,0),"")</f>
        <v/>
      </c>
      <c r="I563" s="58" t="str">
        <f>IFERROR(VLOOKUP(B563,Conciliação!C566:L1561,8,0),"")</f>
        <v/>
      </c>
      <c r="J563" s="56" t="str">
        <f>IFERROR(VLOOKUP(B563,Conciliação!C566:L1561,9,0),"")</f>
        <v/>
      </c>
      <c r="K563" s="56" t="str">
        <f>IFERROR(VLOOKUP(B563,Conciliação!C566:L1561,10,0),"")</f>
        <v/>
      </c>
      <c r="R563" s="55" t="str">
        <f>IF(Conciliação!E566='Filtro (Conta)'!$C$2,$C$2,"x")</f>
        <v>x</v>
      </c>
      <c r="S563" s="55" t="str">
        <f>IF(R563="x","x",MAX($S$4:S562)+1)</f>
        <v>x</v>
      </c>
      <c r="T563" s="55">
        <v>559</v>
      </c>
      <c r="U563" s="55" t="str">
        <f t="shared" si="50"/>
        <v/>
      </c>
      <c r="V563" s="55" t="str">
        <f t="shared" si="51"/>
        <v/>
      </c>
      <c r="W563" s="45">
        <f>IF(Conciliação!E566='Filtro (Conta)'!R563,1,0)</f>
        <v>0</v>
      </c>
      <c r="X563" s="45">
        <f>W563+Conciliação!A566</f>
        <v>559</v>
      </c>
      <c r="Y563" s="45">
        <v>559</v>
      </c>
      <c r="Z563" s="55" t="str">
        <f>IF(X563=Y563,"",Conciliação!C566)</f>
        <v/>
      </c>
      <c r="AA563" s="55">
        <f>IF(Z563="x","x",MAX($S$4:AA562)+1)</f>
        <v>567</v>
      </c>
      <c r="AB563" s="55">
        <v>559</v>
      </c>
      <c r="AC563" s="55" t="str">
        <f t="shared" si="52"/>
        <v/>
      </c>
      <c r="AD563" s="55" t="str">
        <f t="shared" si="53"/>
        <v/>
      </c>
    </row>
    <row r="564" spans="2:30" ht="15" customHeight="1" x14ac:dyDescent="0.2">
      <c r="B564" s="56" t="str">
        <f t="shared" si="48"/>
        <v/>
      </c>
      <c r="C564" s="57" t="str">
        <f>IFERROR(VLOOKUP(B564,Conciliação!C567:L1562,2,0),"")</f>
        <v/>
      </c>
      <c r="D564" s="52" t="str">
        <f t="shared" si="49"/>
        <v/>
      </c>
      <c r="E564" s="52" t="str">
        <f>IFERROR(VLOOKUP(B564,Conciliação!C567:L1562,4,0),"")</f>
        <v/>
      </c>
      <c r="F564" s="52" t="str">
        <f>IFERROR(VLOOKUP(B564,Conciliação!C567:L1562,5,0),"")</f>
        <v/>
      </c>
      <c r="G564" s="52" t="str">
        <f>IFERROR(VLOOKUP(B564,Conciliação!C567:L1562,6,0),"")</f>
        <v/>
      </c>
      <c r="H564" s="56" t="str">
        <f>IFERROR(VLOOKUP(B564,Conciliação!C567:L1562,7,0),"")</f>
        <v/>
      </c>
      <c r="I564" s="58" t="str">
        <f>IFERROR(VLOOKUP(B564,Conciliação!C567:L1562,8,0),"")</f>
        <v/>
      </c>
      <c r="J564" s="56" t="str">
        <f>IFERROR(VLOOKUP(B564,Conciliação!C567:L1562,9,0),"")</f>
        <v/>
      </c>
      <c r="K564" s="56" t="str">
        <f>IFERROR(VLOOKUP(B564,Conciliação!C567:L1562,10,0),"")</f>
        <v/>
      </c>
      <c r="R564" s="55" t="str">
        <f>IF(Conciliação!E567='Filtro (Conta)'!$C$2,$C$2,"x")</f>
        <v>x</v>
      </c>
      <c r="S564" s="55" t="str">
        <f>IF(R564="x","x",MAX($S$4:S563)+1)</f>
        <v>x</v>
      </c>
      <c r="T564" s="55">
        <v>560</v>
      </c>
      <c r="U564" s="55" t="str">
        <f t="shared" si="50"/>
        <v/>
      </c>
      <c r="V564" s="55" t="str">
        <f t="shared" si="51"/>
        <v/>
      </c>
      <c r="W564" s="45">
        <f>IF(Conciliação!E567='Filtro (Conta)'!R564,1,0)</f>
        <v>0</v>
      </c>
      <c r="X564" s="45">
        <f>W564+Conciliação!A567</f>
        <v>560</v>
      </c>
      <c r="Y564" s="45">
        <v>560</v>
      </c>
      <c r="Z564" s="55" t="str">
        <f>IF(X564=Y564,"",Conciliação!C567)</f>
        <v/>
      </c>
      <c r="AA564" s="55">
        <f>IF(Z564="x","x",MAX($S$4:AA563)+1)</f>
        <v>568</v>
      </c>
      <c r="AB564" s="55">
        <v>560</v>
      </c>
      <c r="AC564" s="55" t="str">
        <f t="shared" si="52"/>
        <v/>
      </c>
      <c r="AD564" s="55" t="str">
        <f t="shared" si="53"/>
        <v/>
      </c>
    </row>
    <row r="565" spans="2:30" ht="15" customHeight="1" x14ac:dyDescent="0.2">
      <c r="B565" s="56" t="str">
        <f t="shared" si="48"/>
        <v/>
      </c>
      <c r="C565" s="57" t="str">
        <f>IFERROR(VLOOKUP(B565,Conciliação!C568:L1563,2,0),"")</f>
        <v/>
      </c>
      <c r="D565" s="52" t="str">
        <f t="shared" si="49"/>
        <v/>
      </c>
      <c r="E565" s="52" t="str">
        <f>IFERROR(VLOOKUP(B565,Conciliação!C568:L1563,4,0),"")</f>
        <v/>
      </c>
      <c r="F565" s="52" t="str">
        <f>IFERROR(VLOOKUP(B565,Conciliação!C568:L1563,5,0),"")</f>
        <v/>
      </c>
      <c r="G565" s="52" t="str">
        <f>IFERROR(VLOOKUP(B565,Conciliação!C568:L1563,6,0),"")</f>
        <v/>
      </c>
      <c r="H565" s="56" t="str">
        <f>IFERROR(VLOOKUP(B565,Conciliação!C568:L1563,7,0),"")</f>
        <v/>
      </c>
      <c r="I565" s="58" t="str">
        <f>IFERROR(VLOOKUP(B565,Conciliação!C568:L1563,8,0),"")</f>
        <v/>
      </c>
      <c r="J565" s="56" t="str">
        <f>IFERROR(VLOOKUP(B565,Conciliação!C568:L1563,9,0),"")</f>
        <v/>
      </c>
      <c r="K565" s="56" t="str">
        <f>IFERROR(VLOOKUP(B565,Conciliação!C568:L1563,10,0),"")</f>
        <v/>
      </c>
      <c r="R565" s="55" t="str">
        <f>IF(Conciliação!E568='Filtro (Conta)'!$C$2,$C$2,"x")</f>
        <v>x</v>
      </c>
      <c r="S565" s="55" t="str">
        <f>IF(R565="x","x",MAX($S$4:S564)+1)</f>
        <v>x</v>
      </c>
      <c r="T565" s="55">
        <v>561</v>
      </c>
      <c r="U565" s="55" t="str">
        <f t="shared" si="50"/>
        <v/>
      </c>
      <c r="V565" s="55" t="str">
        <f t="shared" si="51"/>
        <v/>
      </c>
      <c r="W565" s="45">
        <f>IF(Conciliação!E568='Filtro (Conta)'!R565,1,0)</f>
        <v>0</v>
      </c>
      <c r="X565" s="45">
        <f>W565+Conciliação!A568</f>
        <v>561</v>
      </c>
      <c r="Y565" s="45">
        <v>561</v>
      </c>
      <c r="Z565" s="55" t="str">
        <f>IF(X565=Y565,"",Conciliação!C568)</f>
        <v/>
      </c>
      <c r="AA565" s="55">
        <f>IF(Z565="x","x",MAX($S$4:AA564)+1)</f>
        <v>569</v>
      </c>
      <c r="AB565" s="55">
        <v>561</v>
      </c>
      <c r="AC565" s="55" t="str">
        <f t="shared" si="52"/>
        <v/>
      </c>
      <c r="AD565" s="55" t="str">
        <f t="shared" si="53"/>
        <v/>
      </c>
    </row>
    <row r="566" spans="2:30" ht="15" customHeight="1" x14ac:dyDescent="0.2">
      <c r="B566" s="56" t="str">
        <f t="shared" si="48"/>
        <v/>
      </c>
      <c r="C566" s="57" t="str">
        <f>IFERROR(VLOOKUP(B566,Conciliação!C569:L1564,2,0),"")</f>
        <v/>
      </c>
      <c r="D566" s="52" t="str">
        <f t="shared" si="49"/>
        <v/>
      </c>
      <c r="E566" s="52" t="str">
        <f>IFERROR(VLOOKUP(B566,Conciliação!C569:L1564,4,0),"")</f>
        <v/>
      </c>
      <c r="F566" s="52" t="str">
        <f>IFERROR(VLOOKUP(B566,Conciliação!C569:L1564,5,0),"")</f>
        <v/>
      </c>
      <c r="G566" s="52" t="str">
        <f>IFERROR(VLOOKUP(B566,Conciliação!C569:L1564,6,0),"")</f>
        <v/>
      </c>
      <c r="H566" s="56" t="str">
        <f>IFERROR(VLOOKUP(B566,Conciliação!C569:L1564,7,0),"")</f>
        <v/>
      </c>
      <c r="I566" s="58" t="str">
        <f>IFERROR(VLOOKUP(B566,Conciliação!C569:L1564,8,0),"")</f>
        <v/>
      </c>
      <c r="J566" s="56" t="str">
        <f>IFERROR(VLOOKUP(B566,Conciliação!C569:L1564,9,0),"")</f>
        <v/>
      </c>
      <c r="K566" s="56" t="str">
        <f>IFERROR(VLOOKUP(B566,Conciliação!C569:L1564,10,0),"")</f>
        <v/>
      </c>
      <c r="R566" s="55" t="str">
        <f>IF(Conciliação!E569='Filtro (Conta)'!$C$2,$C$2,"x")</f>
        <v>x</v>
      </c>
      <c r="S566" s="55" t="str">
        <f>IF(R566="x","x",MAX($S$4:S565)+1)</f>
        <v>x</v>
      </c>
      <c r="T566" s="55">
        <v>562</v>
      </c>
      <c r="U566" s="55" t="str">
        <f t="shared" si="50"/>
        <v/>
      </c>
      <c r="V566" s="55" t="str">
        <f t="shared" si="51"/>
        <v/>
      </c>
      <c r="W566" s="45">
        <f>IF(Conciliação!E569='Filtro (Conta)'!R566,1,0)</f>
        <v>0</v>
      </c>
      <c r="X566" s="45">
        <f>W566+Conciliação!A569</f>
        <v>562</v>
      </c>
      <c r="Y566" s="45">
        <v>562</v>
      </c>
      <c r="Z566" s="55" t="str">
        <f>IF(X566=Y566,"",Conciliação!C569)</f>
        <v/>
      </c>
      <c r="AA566" s="55">
        <f>IF(Z566="x","x",MAX($S$4:AA565)+1)</f>
        <v>570</v>
      </c>
      <c r="AB566" s="55">
        <v>562</v>
      </c>
      <c r="AC566" s="55" t="str">
        <f t="shared" si="52"/>
        <v/>
      </c>
      <c r="AD566" s="55" t="str">
        <f t="shared" si="53"/>
        <v/>
      </c>
    </row>
    <row r="567" spans="2:30" ht="15" customHeight="1" x14ac:dyDescent="0.2">
      <c r="B567" s="56" t="str">
        <f t="shared" si="48"/>
        <v/>
      </c>
      <c r="C567" s="57" t="str">
        <f>IFERROR(VLOOKUP(B567,Conciliação!C570:L1565,2,0),"")</f>
        <v/>
      </c>
      <c r="D567" s="52" t="str">
        <f t="shared" si="49"/>
        <v/>
      </c>
      <c r="E567" s="52" t="str">
        <f>IFERROR(VLOOKUP(B567,Conciliação!C570:L1565,4,0),"")</f>
        <v/>
      </c>
      <c r="F567" s="52" t="str">
        <f>IFERROR(VLOOKUP(B567,Conciliação!C570:L1565,5,0),"")</f>
        <v/>
      </c>
      <c r="G567" s="52" t="str">
        <f>IFERROR(VLOOKUP(B567,Conciliação!C570:L1565,6,0),"")</f>
        <v/>
      </c>
      <c r="H567" s="56" t="str">
        <f>IFERROR(VLOOKUP(B567,Conciliação!C570:L1565,7,0),"")</f>
        <v/>
      </c>
      <c r="I567" s="58" t="str">
        <f>IFERROR(VLOOKUP(B567,Conciliação!C570:L1565,8,0),"")</f>
        <v/>
      </c>
      <c r="J567" s="56" t="str">
        <f>IFERROR(VLOOKUP(B567,Conciliação!C570:L1565,9,0),"")</f>
        <v/>
      </c>
      <c r="K567" s="56" t="str">
        <f>IFERROR(VLOOKUP(B567,Conciliação!C570:L1565,10,0),"")</f>
        <v/>
      </c>
      <c r="R567" s="55" t="str">
        <f>IF(Conciliação!E570='Filtro (Conta)'!$C$2,$C$2,"x")</f>
        <v>x</v>
      </c>
      <c r="S567" s="55" t="str">
        <f>IF(R567="x","x",MAX($S$4:S566)+1)</f>
        <v>x</v>
      </c>
      <c r="T567" s="55">
        <v>563</v>
      </c>
      <c r="U567" s="55" t="str">
        <f t="shared" si="50"/>
        <v/>
      </c>
      <c r="V567" s="55" t="str">
        <f t="shared" si="51"/>
        <v/>
      </c>
      <c r="W567" s="45">
        <f>IF(Conciliação!E570='Filtro (Conta)'!R567,1,0)</f>
        <v>0</v>
      </c>
      <c r="X567" s="45">
        <f>W567+Conciliação!A570</f>
        <v>563</v>
      </c>
      <c r="Y567" s="45">
        <v>563</v>
      </c>
      <c r="Z567" s="55" t="str">
        <f>IF(X567=Y567,"",Conciliação!C570)</f>
        <v/>
      </c>
      <c r="AA567" s="55">
        <f>IF(Z567="x","x",MAX($S$4:AA566)+1)</f>
        <v>571</v>
      </c>
      <c r="AB567" s="55">
        <v>563</v>
      </c>
      <c r="AC567" s="55" t="str">
        <f t="shared" si="52"/>
        <v/>
      </c>
      <c r="AD567" s="55" t="str">
        <f t="shared" si="53"/>
        <v/>
      </c>
    </row>
    <row r="568" spans="2:30" ht="15" customHeight="1" x14ac:dyDescent="0.2">
      <c r="B568" s="56" t="str">
        <f t="shared" si="48"/>
        <v/>
      </c>
      <c r="C568" s="57" t="str">
        <f>IFERROR(VLOOKUP(B568,Conciliação!C571:L1566,2,0),"")</f>
        <v/>
      </c>
      <c r="D568" s="52" t="str">
        <f t="shared" si="49"/>
        <v/>
      </c>
      <c r="E568" s="52" t="str">
        <f>IFERROR(VLOOKUP(B568,Conciliação!C571:L1566,4,0),"")</f>
        <v/>
      </c>
      <c r="F568" s="52" t="str">
        <f>IFERROR(VLOOKUP(B568,Conciliação!C571:L1566,5,0),"")</f>
        <v/>
      </c>
      <c r="G568" s="52" t="str">
        <f>IFERROR(VLOOKUP(B568,Conciliação!C571:L1566,6,0),"")</f>
        <v/>
      </c>
      <c r="H568" s="56" t="str">
        <f>IFERROR(VLOOKUP(B568,Conciliação!C571:L1566,7,0),"")</f>
        <v/>
      </c>
      <c r="I568" s="58" t="str">
        <f>IFERROR(VLOOKUP(B568,Conciliação!C571:L1566,8,0),"")</f>
        <v/>
      </c>
      <c r="J568" s="56" t="str">
        <f>IFERROR(VLOOKUP(B568,Conciliação!C571:L1566,9,0),"")</f>
        <v/>
      </c>
      <c r="K568" s="56" t="str">
        <f>IFERROR(VLOOKUP(B568,Conciliação!C571:L1566,10,0),"")</f>
        <v/>
      </c>
      <c r="R568" s="55" t="str">
        <f>IF(Conciliação!E571='Filtro (Conta)'!$C$2,$C$2,"x")</f>
        <v>x</v>
      </c>
      <c r="S568" s="55" t="str">
        <f>IF(R568="x","x",MAX($S$4:S567)+1)</f>
        <v>x</v>
      </c>
      <c r="T568" s="55">
        <v>564</v>
      </c>
      <c r="U568" s="55" t="str">
        <f t="shared" si="50"/>
        <v/>
      </c>
      <c r="V568" s="55" t="str">
        <f t="shared" si="51"/>
        <v/>
      </c>
      <c r="W568" s="45">
        <f>IF(Conciliação!E571='Filtro (Conta)'!R568,1,0)</f>
        <v>0</v>
      </c>
      <c r="X568" s="45">
        <f>W568+Conciliação!A571</f>
        <v>564</v>
      </c>
      <c r="Y568" s="45">
        <v>564</v>
      </c>
      <c r="Z568" s="55" t="str">
        <f>IF(X568=Y568,"",Conciliação!C571)</f>
        <v/>
      </c>
      <c r="AA568" s="55">
        <f>IF(Z568="x","x",MAX($S$4:AA567)+1)</f>
        <v>572</v>
      </c>
      <c r="AB568" s="55">
        <v>564</v>
      </c>
      <c r="AC568" s="55" t="str">
        <f t="shared" si="52"/>
        <v/>
      </c>
      <c r="AD568" s="55" t="str">
        <f t="shared" si="53"/>
        <v/>
      </c>
    </row>
    <row r="569" spans="2:30" ht="15" customHeight="1" x14ac:dyDescent="0.2">
      <c r="B569" s="56" t="str">
        <f t="shared" si="48"/>
        <v/>
      </c>
      <c r="C569" s="57" t="str">
        <f>IFERROR(VLOOKUP(B569,Conciliação!C572:L1567,2,0),"")</f>
        <v/>
      </c>
      <c r="D569" s="52" t="str">
        <f t="shared" si="49"/>
        <v/>
      </c>
      <c r="E569" s="52" t="str">
        <f>IFERROR(VLOOKUP(B569,Conciliação!C572:L1567,4,0),"")</f>
        <v/>
      </c>
      <c r="F569" s="52" t="str">
        <f>IFERROR(VLOOKUP(B569,Conciliação!C572:L1567,5,0),"")</f>
        <v/>
      </c>
      <c r="G569" s="52" t="str">
        <f>IFERROR(VLOOKUP(B569,Conciliação!C572:L1567,6,0),"")</f>
        <v/>
      </c>
      <c r="H569" s="56" t="str">
        <f>IFERROR(VLOOKUP(B569,Conciliação!C572:L1567,7,0),"")</f>
        <v/>
      </c>
      <c r="I569" s="58" t="str">
        <f>IFERROR(VLOOKUP(B569,Conciliação!C572:L1567,8,0),"")</f>
        <v/>
      </c>
      <c r="J569" s="56" t="str">
        <f>IFERROR(VLOOKUP(B569,Conciliação!C572:L1567,9,0),"")</f>
        <v/>
      </c>
      <c r="K569" s="56" t="str">
        <f>IFERROR(VLOOKUP(B569,Conciliação!C572:L1567,10,0),"")</f>
        <v/>
      </c>
      <c r="R569" s="55" t="str">
        <f>IF(Conciliação!E572='Filtro (Conta)'!$C$2,$C$2,"x")</f>
        <v>x</v>
      </c>
      <c r="S569" s="55" t="str">
        <f>IF(R569="x","x",MAX($S$4:S568)+1)</f>
        <v>x</v>
      </c>
      <c r="T569" s="55">
        <v>565</v>
      </c>
      <c r="U569" s="55" t="str">
        <f t="shared" si="50"/>
        <v/>
      </c>
      <c r="V569" s="55" t="str">
        <f t="shared" si="51"/>
        <v/>
      </c>
      <c r="W569" s="45">
        <f>IF(Conciliação!E572='Filtro (Conta)'!R569,1,0)</f>
        <v>0</v>
      </c>
      <c r="X569" s="45">
        <f>W569+Conciliação!A572</f>
        <v>565</v>
      </c>
      <c r="Y569" s="45">
        <v>565</v>
      </c>
      <c r="Z569" s="55" t="str">
        <f>IF(X569=Y569,"",Conciliação!C572)</f>
        <v/>
      </c>
      <c r="AA569" s="55">
        <f>IF(Z569="x","x",MAX($S$4:AA568)+1)</f>
        <v>573</v>
      </c>
      <c r="AB569" s="55">
        <v>565</v>
      </c>
      <c r="AC569" s="55" t="str">
        <f t="shared" si="52"/>
        <v/>
      </c>
      <c r="AD569" s="55" t="str">
        <f t="shared" si="53"/>
        <v/>
      </c>
    </row>
    <row r="570" spans="2:30" ht="15" customHeight="1" x14ac:dyDescent="0.2">
      <c r="B570" s="56" t="str">
        <f t="shared" si="48"/>
        <v/>
      </c>
      <c r="C570" s="57" t="str">
        <f>IFERROR(VLOOKUP(B570,Conciliação!C573:L1568,2,0),"")</f>
        <v/>
      </c>
      <c r="D570" s="52" t="str">
        <f t="shared" si="49"/>
        <v/>
      </c>
      <c r="E570" s="52" t="str">
        <f>IFERROR(VLOOKUP(B570,Conciliação!C573:L1568,4,0),"")</f>
        <v/>
      </c>
      <c r="F570" s="52" t="str">
        <f>IFERROR(VLOOKUP(B570,Conciliação!C573:L1568,5,0),"")</f>
        <v/>
      </c>
      <c r="G570" s="52" t="str">
        <f>IFERROR(VLOOKUP(B570,Conciliação!C573:L1568,6,0),"")</f>
        <v/>
      </c>
      <c r="H570" s="56" t="str">
        <f>IFERROR(VLOOKUP(B570,Conciliação!C573:L1568,7,0),"")</f>
        <v/>
      </c>
      <c r="I570" s="58" t="str">
        <f>IFERROR(VLOOKUP(B570,Conciliação!C573:L1568,8,0),"")</f>
        <v/>
      </c>
      <c r="J570" s="56" t="str">
        <f>IFERROR(VLOOKUP(B570,Conciliação!C573:L1568,9,0),"")</f>
        <v/>
      </c>
      <c r="K570" s="56" t="str">
        <f>IFERROR(VLOOKUP(B570,Conciliação!C573:L1568,10,0),"")</f>
        <v/>
      </c>
      <c r="R570" s="55" t="str">
        <f>IF(Conciliação!E573='Filtro (Conta)'!$C$2,$C$2,"x")</f>
        <v>x</v>
      </c>
      <c r="S570" s="55" t="str">
        <f>IF(R570="x","x",MAX($S$4:S569)+1)</f>
        <v>x</v>
      </c>
      <c r="T570" s="55">
        <v>566</v>
      </c>
      <c r="U570" s="55" t="str">
        <f t="shared" si="50"/>
        <v/>
      </c>
      <c r="V570" s="55" t="str">
        <f t="shared" si="51"/>
        <v/>
      </c>
      <c r="W570" s="45">
        <f>IF(Conciliação!E573='Filtro (Conta)'!R570,1,0)</f>
        <v>0</v>
      </c>
      <c r="X570" s="45">
        <f>W570+Conciliação!A573</f>
        <v>566</v>
      </c>
      <c r="Y570" s="45">
        <v>566</v>
      </c>
      <c r="Z570" s="55" t="str">
        <f>IF(X570=Y570,"",Conciliação!C573)</f>
        <v/>
      </c>
      <c r="AA570" s="55">
        <f>IF(Z570="x","x",MAX($S$4:AA569)+1)</f>
        <v>574</v>
      </c>
      <c r="AB570" s="55">
        <v>566</v>
      </c>
      <c r="AC570" s="55" t="str">
        <f t="shared" si="52"/>
        <v/>
      </c>
      <c r="AD570" s="55" t="str">
        <f t="shared" si="53"/>
        <v/>
      </c>
    </row>
    <row r="571" spans="2:30" ht="15" customHeight="1" x14ac:dyDescent="0.2">
      <c r="B571" s="56" t="str">
        <f t="shared" si="48"/>
        <v/>
      </c>
      <c r="C571" s="57" t="str">
        <f>IFERROR(VLOOKUP(B571,Conciliação!C574:L1569,2,0),"")</f>
        <v/>
      </c>
      <c r="D571" s="52" t="str">
        <f t="shared" si="49"/>
        <v/>
      </c>
      <c r="E571" s="52" t="str">
        <f>IFERROR(VLOOKUP(B571,Conciliação!C574:L1569,4,0),"")</f>
        <v/>
      </c>
      <c r="F571" s="52" t="str">
        <f>IFERROR(VLOOKUP(B571,Conciliação!C574:L1569,5,0),"")</f>
        <v/>
      </c>
      <c r="G571" s="52" t="str">
        <f>IFERROR(VLOOKUP(B571,Conciliação!C574:L1569,6,0),"")</f>
        <v/>
      </c>
      <c r="H571" s="56" t="str">
        <f>IFERROR(VLOOKUP(B571,Conciliação!C574:L1569,7,0),"")</f>
        <v/>
      </c>
      <c r="I571" s="58" t="str">
        <f>IFERROR(VLOOKUP(B571,Conciliação!C574:L1569,8,0),"")</f>
        <v/>
      </c>
      <c r="J571" s="56" t="str">
        <f>IFERROR(VLOOKUP(B571,Conciliação!C574:L1569,9,0),"")</f>
        <v/>
      </c>
      <c r="K571" s="56" t="str">
        <f>IFERROR(VLOOKUP(B571,Conciliação!C574:L1569,10,0),"")</f>
        <v/>
      </c>
      <c r="R571" s="55" t="str">
        <f>IF(Conciliação!E574='Filtro (Conta)'!$C$2,$C$2,"x")</f>
        <v>x</v>
      </c>
      <c r="S571" s="55" t="str">
        <f>IF(R571="x","x",MAX($S$4:S570)+1)</f>
        <v>x</v>
      </c>
      <c r="T571" s="55">
        <v>567</v>
      </c>
      <c r="U571" s="55" t="str">
        <f t="shared" si="50"/>
        <v/>
      </c>
      <c r="V571" s="55" t="str">
        <f t="shared" si="51"/>
        <v/>
      </c>
      <c r="W571" s="45">
        <f>IF(Conciliação!E574='Filtro (Conta)'!R571,1,0)</f>
        <v>0</v>
      </c>
      <c r="X571" s="45">
        <f>W571+Conciliação!A574</f>
        <v>567</v>
      </c>
      <c r="Y571" s="45">
        <v>567</v>
      </c>
      <c r="Z571" s="55" t="str">
        <f>IF(X571=Y571,"",Conciliação!C574)</f>
        <v/>
      </c>
      <c r="AA571" s="55">
        <f>IF(Z571="x","x",MAX($S$4:AA570)+1)</f>
        <v>575</v>
      </c>
      <c r="AB571" s="55">
        <v>567</v>
      </c>
      <c r="AC571" s="55" t="str">
        <f t="shared" si="52"/>
        <v/>
      </c>
      <c r="AD571" s="55" t="str">
        <f t="shared" si="53"/>
        <v/>
      </c>
    </row>
    <row r="572" spans="2:30" ht="15" customHeight="1" x14ac:dyDescent="0.2">
      <c r="B572" s="56" t="str">
        <f t="shared" si="48"/>
        <v/>
      </c>
      <c r="C572" s="57" t="str">
        <f>IFERROR(VLOOKUP(B572,Conciliação!C575:L1570,2,0),"")</f>
        <v/>
      </c>
      <c r="D572" s="52" t="str">
        <f t="shared" si="49"/>
        <v/>
      </c>
      <c r="E572" s="52" t="str">
        <f>IFERROR(VLOOKUP(B572,Conciliação!C575:L1570,4,0),"")</f>
        <v/>
      </c>
      <c r="F572" s="52" t="str">
        <f>IFERROR(VLOOKUP(B572,Conciliação!C575:L1570,5,0),"")</f>
        <v/>
      </c>
      <c r="G572" s="52" t="str">
        <f>IFERROR(VLOOKUP(B572,Conciliação!C575:L1570,6,0),"")</f>
        <v/>
      </c>
      <c r="H572" s="56" t="str">
        <f>IFERROR(VLOOKUP(B572,Conciliação!C575:L1570,7,0),"")</f>
        <v/>
      </c>
      <c r="I572" s="58" t="str">
        <f>IFERROR(VLOOKUP(B572,Conciliação!C575:L1570,8,0),"")</f>
        <v/>
      </c>
      <c r="J572" s="56" t="str">
        <f>IFERROR(VLOOKUP(B572,Conciliação!C575:L1570,9,0),"")</f>
        <v/>
      </c>
      <c r="K572" s="56" t="str">
        <f>IFERROR(VLOOKUP(B572,Conciliação!C575:L1570,10,0),"")</f>
        <v/>
      </c>
      <c r="R572" s="55" t="str">
        <f>IF(Conciliação!E575='Filtro (Conta)'!$C$2,$C$2,"x")</f>
        <v>x</v>
      </c>
      <c r="S572" s="55" t="str">
        <f>IF(R572="x","x",MAX($S$4:S571)+1)</f>
        <v>x</v>
      </c>
      <c r="T572" s="55">
        <v>568</v>
      </c>
      <c r="U572" s="55" t="str">
        <f t="shared" si="50"/>
        <v/>
      </c>
      <c r="V572" s="55" t="str">
        <f t="shared" si="51"/>
        <v/>
      </c>
      <c r="W572" s="45">
        <f>IF(Conciliação!E575='Filtro (Conta)'!R572,1,0)</f>
        <v>0</v>
      </c>
      <c r="X572" s="45">
        <f>W572+Conciliação!A575</f>
        <v>568</v>
      </c>
      <c r="Y572" s="45">
        <v>568</v>
      </c>
      <c r="Z572" s="55" t="str">
        <f>IF(X572=Y572,"",Conciliação!C575)</f>
        <v/>
      </c>
      <c r="AA572" s="55">
        <f>IF(Z572="x","x",MAX($S$4:AA571)+1)</f>
        <v>576</v>
      </c>
      <c r="AB572" s="55">
        <v>568</v>
      </c>
      <c r="AC572" s="55" t="str">
        <f t="shared" si="52"/>
        <v/>
      </c>
      <c r="AD572" s="55" t="str">
        <f t="shared" si="53"/>
        <v/>
      </c>
    </row>
    <row r="573" spans="2:30" ht="15" customHeight="1" x14ac:dyDescent="0.2">
      <c r="B573" s="56" t="str">
        <f t="shared" si="48"/>
        <v/>
      </c>
      <c r="C573" s="57" t="str">
        <f>IFERROR(VLOOKUP(B573,Conciliação!C576:L1571,2,0),"")</f>
        <v/>
      </c>
      <c r="D573" s="52" t="str">
        <f t="shared" si="49"/>
        <v/>
      </c>
      <c r="E573" s="52" t="str">
        <f>IFERROR(VLOOKUP(B573,Conciliação!C576:L1571,4,0),"")</f>
        <v/>
      </c>
      <c r="F573" s="52" t="str">
        <f>IFERROR(VLOOKUP(B573,Conciliação!C576:L1571,5,0),"")</f>
        <v/>
      </c>
      <c r="G573" s="52" t="str">
        <f>IFERROR(VLOOKUP(B573,Conciliação!C576:L1571,6,0),"")</f>
        <v/>
      </c>
      <c r="H573" s="56" t="str">
        <f>IFERROR(VLOOKUP(B573,Conciliação!C576:L1571,7,0),"")</f>
        <v/>
      </c>
      <c r="I573" s="58" t="str">
        <f>IFERROR(VLOOKUP(B573,Conciliação!C576:L1571,8,0),"")</f>
        <v/>
      </c>
      <c r="J573" s="56" t="str">
        <f>IFERROR(VLOOKUP(B573,Conciliação!C576:L1571,9,0),"")</f>
        <v/>
      </c>
      <c r="K573" s="56" t="str">
        <f>IFERROR(VLOOKUP(B573,Conciliação!C576:L1571,10,0),"")</f>
        <v/>
      </c>
      <c r="R573" s="55" t="str">
        <f>IF(Conciliação!E576='Filtro (Conta)'!$C$2,$C$2,"x")</f>
        <v>x</v>
      </c>
      <c r="S573" s="55" t="str">
        <f>IF(R573="x","x",MAX($S$4:S572)+1)</f>
        <v>x</v>
      </c>
      <c r="T573" s="55">
        <v>569</v>
      </c>
      <c r="U573" s="55" t="str">
        <f t="shared" si="50"/>
        <v/>
      </c>
      <c r="V573" s="55" t="str">
        <f t="shared" si="51"/>
        <v/>
      </c>
      <c r="W573" s="45">
        <f>IF(Conciliação!E576='Filtro (Conta)'!R573,1,0)</f>
        <v>0</v>
      </c>
      <c r="X573" s="45">
        <f>W573+Conciliação!A576</f>
        <v>569</v>
      </c>
      <c r="Y573" s="45">
        <v>569</v>
      </c>
      <c r="Z573" s="55" t="str">
        <f>IF(X573=Y573,"",Conciliação!C576)</f>
        <v/>
      </c>
      <c r="AA573" s="55">
        <f>IF(Z573="x","x",MAX($S$4:AA572)+1)</f>
        <v>577</v>
      </c>
      <c r="AB573" s="55">
        <v>569</v>
      </c>
      <c r="AC573" s="55" t="str">
        <f t="shared" si="52"/>
        <v/>
      </c>
      <c r="AD573" s="55" t="str">
        <f t="shared" si="53"/>
        <v/>
      </c>
    </row>
    <row r="574" spans="2:30" ht="15" customHeight="1" x14ac:dyDescent="0.2">
      <c r="B574" s="56" t="str">
        <f t="shared" si="48"/>
        <v/>
      </c>
      <c r="C574" s="57" t="str">
        <f>IFERROR(VLOOKUP(B574,Conciliação!C577:L1572,2,0),"")</f>
        <v/>
      </c>
      <c r="D574" s="52" t="str">
        <f t="shared" si="49"/>
        <v/>
      </c>
      <c r="E574" s="52" t="str">
        <f>IFERROR(VLOOKUP(B574,Conciliação!C577:L1572,4,0),"")</f>
        <v/>
      </c>
      <c r="F574" s="52" t="str">
        <f>IFERROR(VLOOKUP(B574,Conciliação!C577:L1572,5,0),"")</f>
        <v/>
      </c>
      <c r="G574" s="52" t="str">
        <f>IFERROR(VLOOKUP(B574,Conciliação!C577:L1572,6,0),"")</f>
        <v/>
      </c>
      <c r="H574" s="56" t="str">
        <f>IFERROR(VLOOKUP(B574,Conciliação!C577:L1572,7,0),"")</f>
        <v/>
      </c>
      <c r="I574" s="58" t="str">
        <f>IFERROR(VLOOKUP(B574,Conciliação!C577:L1572,8,0),"")</f>
        <v/>
      </c>
      <c r="J574" s="56" t="str">
        <f>IFERROR(VLOOKUP(B574,Conciliação!C577:L1572,9,0),"")</f>
        <v/>
      </c>
      <c r="K574" s="56" t="str">
        <f>IFERROR(VLOOKUP(B574,Conciliação!C577:L1572,10,0),"")</f>
        <v/>
      </c>
      <c r="R574" s="55" t="str">
        <f>IF(Conciliação!E577='Filtro (Conta)'!$C$2,$C$2,"x")</f>
        <v>x</v>
      </c>
      <c r="S574" s="55" t="str">
        <f>IF(R574="x","x",MAX($S$4:S573)+1)</f>
        <v>x</v>
      </c>
      <c r="T574" s="55">
        <v>570</v>
      </c>
      <c r="U574" s="55" t="str">
        <f t="shared" si="50"/>
        <v/>
      </c>
      <c r="V574" s="55" t="str">
        <f t="shared" si="51"/>
        <v/>
      </c>
      <c r="W574" s="45">
        <f>IF(Conciliação!E577='Filtro (Conta)'!R574,1,0)</f>
        <v>0</v>
      </c>
      <c r="X574" s="45">
        <f>W574+Conciliação!A577</f>
        <v>570</v>
      </c>
      <c r="Y574" s="45">
        <v>570</v>
      </c>
      <c r="Z574" s="55" t="str">
        <f>IF(X574=Y574,"",Conciliação!C577)</f>
        <v/>
      </c>
      <c r="AA574" s="55">
        <f>IF(Z574="x","x",MAX($S$4:AA573)+1)</f>
        <v>578</v>
      </c>
      <c r="AB574" s="55">
        <v>570</v>
      </c>
      <c r="AC574" s="55" t="str">
        <f t="shared" si="52"/>
        <v/>
      </c>
      <c r="AD574" s="55" t="str">
        <f t="shared" si="53"/>
        <v/>
      </c>
    </row>
    <row r="575" spans="2:30" ht="15" customHeight="1" x14ac:dyDescent="0.2">
      <c r="B575" s="56" t="str">
        <f t="shared" si="48"/>
        <v/>
      </c>
      <c r="C575" s="57" t="str">
        <f>IFERROR(VLOOKUP(B575,Conciliação!C578:L1573,2,0),"")</f>
        <v/>
      </c>
      <c r="D575" s="52" t="str">
        <f t="shared" si="49"/>
        <v/>
      </c>
      <c r="E575" s="52" t="str">
        <f>IFERROR(VLOOKUP(B575,Conciliação!C578:L1573,4,0),"")</f>
        <v/>
      </c>
      <c r="F575" s="52" t="str">
        <f>IFERROR(VLOOKUP(B575,Conciliação!C578:L1573,5,0),"")</f>
        <v/>
      </c>
      <c r="G575" s="52" t="str">
        <f>IFERROR(VLOOKUP(B575,Conciliação!C578:L1573,6,0),"")</f>
        <v/>
      </c>
      <c r="H575" s="56" t="str">
        <f>IFERROR(VLOOKUP(B575,Conciliação!C578:L1573,7,0),"")</f>
        <v/>
      </c>
      <c r="I575" s="58" t="str">
        <f>IFERROR(VLOOKUP(B575,Conciliação!C578:L1573,8,0),"")</f>
        <v/>
      </c>
      <c r="J575" s="56" t="str">
        <f>IFERROR(VLOOKUP(B575,Conciliação!C578:L1573,9,0),"")</f>
        <v/>
      </c>
      <c r="K575" s="56" t="str">
        <f>IFERROR(VLOOKUP(B575,Conciliação!C578:L1573,10,0),"")</f>
        <v/>
      </c>
      <c r="R575" s="55" t="str">
        <f>IF(Conciliação!E578='Filtro (Conta)'!$C$2,$C$2,"x")</f>
        <v>x</v>
      </c>
      <c r="S575" s="55" t="str">
        <f>IF(R575="x","x",MAX($S$4:S574)+1)</f>
        <v>x</v>
      </c>
      <c r="T575" s="55">
        <v>571</v>
      </c>
      <c r="U575" s="55" t="str">
        <f t="shared" si="50"/>
        <v/>
      </c>
      <c r="V575" s="55" t="str">
        <f t="shared" si="51"/>
        <v/>
      </c>
      <c r="W575" s="45">
        <f>IF(Conciliação!E578='Filtro (Conta)'!R575,1,0)</f>
        <v>0</v>
      </c>
      <c r="X575" s="45">
        <f>W575+Conciliação!A578</f>
        <v>571</v>
      </c>
      <c r="Y575" s="45">
        <v>571</v>
      </c>
      <c r="Z575" s="55" t="str">
        <f>IF(X575=Y575,"",Conciliação!C578)</f>
        <v/>
      </c>
      <c r="AA575" s="55">
        <f>IF(Z575="x","x",MAX($S$4:AA574)+1)</f>
        <v>579</v>
      </c>
      <c r="AB575" s="55">
        <v>571</v>
      </c>
      <c r="AC575" s="55" t="str">
        <f t="shared" si="52"/>
        <v/>
      </c>
      <c r="AD575" s="55" t="str">
        <f t="shared" si="53"/>
        <v/>
      </c>
    </row>
    <row r="576" spans="2:30" ht="15" customHeight="1" x14ac:dyDescent="0.2">
      <c r="B576" s="56" t="str">
        <f t="shared" si="48"/>
        <v/>
      </c>
      <c r="C576" s="57" t="str">
        <f>IFERROR(VLOOKUP(B576,Conciliação!C579:L1574,2,0),"")</f>
        <v/>
      </c>
      <c r="D576" s="52" t="str">
        <f t="shared" si="49"/>
        <v/>
      </c>
      <c r="E576" s="52" t="str">
        <f>IFERROR(VLOOKUP(B576,Conciliação!C579:L1574,4,0),"")</f>
        <v/>
      </c>
      <c r="F576" s="52" t="str">
        <f>IFERROR(VLOOKUP(B576,Conciliação!C579:L1574,5,0),"")</f>
        <v/>
      </c>
      <c r="G576" s="52" t="str">
        <f>IFERROR(VLOOKUP(B576,Conciliação!C579:L1574,6,0),"")</f>
        <v/>
      </c>
      <c r="H576" s="56" t="str">
        <f>IFERROR(VLOOKUP(B576,Conciliação!C579:L1574,7,0),"")</f>
        <v/>
      </c>
      <c r="I576" s="58" t="str">
        <f>IFERROR(VLOOKUP(B576,Conciliação!C579:L1574,8,0),"")</f>
        <v/>
      </c>
      <c r="J576" s="56" t="str">
        <f>IFERROR(VLOOKUP(B576,Conciliação!C579:L1574,9,0),"")</f>
        <v/>
      </c>
      <c r="K576" s="56" t="str">
        <f>IFERROR(VLOOKUP(B576,Conciliação!C579:L1574,10,0),"")</f>
        <v/>
      </c>
      <c r="R576" s="55" t="str">
        <f>IF(Conciliação!E579='Filtro (Conta)'!$C$2,$C$2,"x")</f>
        <v>x</v>
      </c>
      <c r="S576" s="55" t="str">
        <f>IF(R576="x","x",MAX($S$4:S575)+1)</f>
        <v>x</v>
      </c>
      <c r="T576" s="55">
        <v>572</v>
      </c>
      <c r="U576" s="55" t="str">
        <f t="shared" si="50"/>
        <v/>
      </c>
      <c r="V576" s="55" t="str">
        <f t="shared" si="51"/>
        <v/>
      </c>
      <c r="W576" s="45">
        <f>IF(Conciliação!E579='Filtro (Conta)'!R576,1,0)</f>
        <v>0</v>
      </c>
      <c r="X576" s="45">
        <f>W576+Conciliação!A579</f>
        <v>572</v>
      </c>
      <c r="Y576" s="45">
        <v>572</v>
      </c>
      <c r="Z576" s="55" t="str">
        <f>IF(X576=Y576,"",Conciliação!C579)</f>
        <v/>
      </c>
      <c r="AA576" s="55">
        <f>IF(Z576="x","x",MAX($S$4:AA575)+1)</f>
        <v>580</v>
      </c>
      <c r="AB576" s="55">
        <v>572</v>
      </c>
      <c r="AC576" s="55" t="str">
        <f t="shared" si="52"/>
        <v/>
      </c>
      <c r="AD576" s="55" t="str">
        <f t="shared" si="53"/>
        <v/>
      </c>
    </row>
    <row r="577" spans="2:30" ht="15" customHeight="1" x14ac:dyDescent="0.2">
      <c r="B577" s="56" t="str">
        <f t="shared" si="48"/>
        <v/>
      </c>
      <c r="C577" s="57" t="str">
        <f>IFERROR(VLOOKUP(B577,Conciliação!C580:L1575,2,0),"")</f>
        <v/>
      </c>
      <c r="D577" s="52" t="str">
        <f t="shared" si="49"/>
        <v/>
      </c>
      <c r="E577" s="52" t="str">
        <f>IFERROR(VLOOKUP(B577,Conciliação!C580:L1575,4,0),"")</f>
        <v/>
      </c>
      <c r="F577" s="52" t="str">
        <f>IFERROR(VLOOKUP(B577,Conciliação!C580:L1575,5,0),"")</f>
        <v/>
      </c>
      <c r="G577" s="52" t="str">
        <f>IFERROR(VLOOKUP(B577,Conciliação!C580:L1575,6,0),"")</f>
        <v/>
      </c>
      <c r="H577" s="56" t="str">
        <f>IFERROR(VLOOKUP(B577,Conciliação!C580:L1575,7,0),"")</f>
        <v/>
      </c>
      <c r="I577" s="58" t="str">
        <f>IFERROR(VLOOKUP(B577,Conciliação!C580:L1575,8,0),"")</f>
        <v/>
      </c>
      <c r="J577" s="56" t="str">
        <f>IFERROR(VLOOKUP(B577,Conciliação!C580:L1575,9,0),"")</f>
        <v/>
      </c>
      <c r="K577" s="56" t="str">
        <f>IFERROR(VLOOKUP(B577,Conciliação!C580:L1575,10,0),"")</f>
        <v/>
      </c>
      <c r="R577" s="55" t="str">
        <f>IF(Conciliação!E580='Filtro (Conta)'!$C$2,$C$2,"x")</f>
        <v>x</v>
      </c>
      <c r="S577" s="55" t="str">
        <f>IF(R577="x","x",MAX($S$4:S576)+1)</f>
        <v>x</v>
      </c>
      <c r="T577" s="55">
        <v>573</v>
      </c>
      <c r="U577" s="55" t="str">
        <f t="shared" si="50"/>
        <v/>
      </c>
      <c r="V577" s="55" t="str">
        <f t="shared" si="51"/>
        <v/>
      </c>
      <c r="W577" s="45">
        <f>IF(Conciliação!E580='Filtro (Conta)'!R577,1,0)</f>
        <v>0</v>
      </c>
      <c r="X577" s="45">
        <f>W577+Conciliação!A580</f>
        <v>573</v>
      </c>
      <c r="Y577" s="45">
        <v>573</v>
      </c>
      <c r="Z577" s="55" t="str">
        <f>IF(X577=Y577,"",Conciliação!C580)</f>
        <v/>
      </c>
      <c r="AA577" s="55">
        <f>IF(Z577="x","x",MAX($S$4:AA576)+1)</f>
        <v>581</v>
      </c>
      <c r="AB577" s="55">
        <v>573</v>
      </c>
      <c r="AC577" s="55" t="str">
        <f t="shared" si="52"/>
        <v/>
      </c>
      <c r="AD577" s="55" t="str">
        <f t="shared" si="53"/>
        <v/>
      </c>
    </row>
    <row r="578" spans="2:30" ht="15" customHeight="1" x14ac:dyDescent="0.2">
      <c r="B578" s="56" t="str">
        <f t="shared" si="48"/>
        <v/>
      </c>
      <c r="C578" s="57" t="str">
        <f>IFERROR(VLOOKUP(B578,Conciliação!C581:L1576,2,0),"")</f>
        <v/>
      </c>
      <c r="D578" s="52" t="str">
        <f t="shared" si="49"/>
        <v/>
      </c>
      <c r="E578" s="52" t="str">
        <f>IFERROR(VLOOKUP(B578,Conciliação!C581:L1576,4,0),"")</f>
        <v/>
      </c>
      <c r="F578" s="52" t="str">
        <f>IFERROR(VLOOKUP(B578,Conciliação!C581:L1576,5,0),"")</f>
        <v/>
      </c>
      <c r="G578" s="52" t="str">
        <f>IFERROR(VLOOKUP(B578,Conciliação!C581:L1576,6,0),"")</f>
        <v/>
      </c>
      <c r="H578" s="56" t="str">
        <f>IFERROR(VLOOKUP(B578,Conciliação!C581:L1576,7,0),"")</f>
        <v/>
      </c>
      <c r="I578" s="58" t="str">
        <f>IFERROR(VLOOKUP(B578,Conciliação!C581:L1576,8,0),"")</f>
        <v/>
      </c>
      <c r="J578" s="56" t="str">
        <f>IFERROR(VLOOKUP(B578,Conciliação!C581:L1576,9,0),"")</f>
        <v/>
      </c>
      <c r="K578" s="56" t="str">
        <f>IFERROR(VLOOKUP(B578,Conciliação!C581:L1576,10,0),"")</f>
        <v/>
      </c>
      <c r="R578" s="55" t="str">
        <f>IF(Conciliação!E581='Filtro (Conta)'!$C$2,$C$2,"x")</f>
        <v>x</v>
      </c>
      <c r="S578" s="55" t="str">
        <f>IF(R578="x","x",MAX($S$4:S577)+1)</f>
        <v>x</v>
      </c>
      <c r="T578" s="55">
        <v>574</v>
      </c>
      <c r="U578" s="55" t="str">
        <f t="shared" si="50"/>
        <v/>
      </c>
      <c r="V578" s="55" t="str">
        <f t="shared" si="51"/>
        <v/>
      </c>
      <c r="W578" s="45">
        <f>IF(Conciliação!E581='Filtro (Conta)'!R578,1,0)</f>
        <v>0</v>
      </c>
      <c r="X578" s="45">
        <f>W578+Conciliação!A581</f>
        <v>574</v>
      </c>
      <c r="Y578" s="45">
        <v>574</v>
      </c>
      <c r="Z578" s="55" t="str">
        <f>IF(X578=Y578,"",Conciliação!C581)</f>
        <v/>
      </c>
      <c r="AA578" s="55">
        <f>IF(Z578="x","x",MAX($S$4:AA577)+1)</f>
        <v>582</v>
      </c>
      <c r="AB578" s="55">
        <v>574</v>
      </c>
      <c r="AC578" s="55" t="str">
        <f t="shared" si="52"/>
        <v/>
      </c>
      <c r="AD578" s="55" t="str">
        <f t="shared" si="53"/>
        <v/>
      </c>
    </row>
    <row r="579" spans="2:30" ht="15" customHeight="1" x14ac:dyDescent="0.2">
      <c r="B579" s="56" t="str">
        <f t="shared" si="48"/>
        <v/>
      </c>
      <c r="C579" s="57" t="str">
        <f>IFERROR(VLOOKUP(B579,Conciliação!C582:L1577,2,0),"")</f>
        <v/>
      </c>
      <c r="D579" s="52" t="str">
        <f t="shared" si="49"/>
        <v/>
      </c>
      <c r="E579" s="52" t="str">
        <f>IFERROR(VLOOKUP(B579,Conciliação!C582:L1577,4,0),"")</f>
        <v/>
      </c>
      <c r="F579" s="52" t="str">
        <f>IFERROR(VLOOKUP(B579,Conciliação!C582:L1577,5,0),"")</f>
        <v/>
      </c>
      <c r="G579" s="52" t="str">
        <f>IFERROR(VLOOKUP(B579,Conciliação!C582:L1577,6,0),"")</f>
        <v/>
      </c>
      <c r="H579" s="56" t="str">
        <f>IFERROR(VLOOKUP(B579,Conciliação!C582:L1577,7,0),"")</f>
        <v/>
      </c>
      <c r="I579" s="58" t="str">
        <f>IFERROR(VLOOKUP(B579,Conciliação!C582:L1577,8,0),"")</f>
        <v/>
      </c>
      <c r="J579" s="56" t="str">
        <f>IFERROR(VLOOKUP(B579,Conciliação!C582:L1577,9,0),"")</f>
        <v/>
      </c>
      <c r="K579" s="56" t="str">
        <f>IFERROR(VLOOKUP(B579,Conciliação!C582:L1577,10,0),"")</f>
        <v/>
      </c>
      <c r="R579" s="55" t="str">
        <f>IF(Conciliação!E582='Filtro (Conta)'!$C$2,$C$2,"x")</f>
        <v>x</v>
      </c>
      <c r="S579" s="55" t="str">
        <f>IF(R579="x","x",MAX($S$4:S578)+1)</f>
        <v>x</v>
      </c>
      <c r="T579" s="55">
        <v>575</v>
      </c>
      <c r="U579" s="55" t="str">
        <f t="shared" si="50"/>
        <v/>
      </c>
      <c r="V579" s="55" t="str">
        <f t="shared" si="51"/>
        <v/>
      </c>
      <c r="W579" s="45">
        <f>IF(Conciliação!E582='Filtro (Conta)'!R579,1,0)</f>
        <v>0</v>
      </c>
      <c r="X579" s="45">
        <f>W579+Conciliação!A582</f>
        <v>575</v>
      </c>
      <c r="Y579" s="45">
        <v>575</v>
      </c>
      <c r="Z579" s="55" t="str">
        <f>IF(X579=Y579,"",Conciliação!C582)</f>
        <v/>
      </c>
      <c r="AA579" s="55">
        <f>IF(Z579="x","x",MAX($S$4:AA578)+1)</f>
        <v>583</v>
      </c>
      <c r="AB579" s="55">
        <v>575</v>
      </c>
      <c r="AC579" s="55" t="str">
        <f t="shared" si="52"/>
        <v/>
      </c>
      <c r="AD579" s="55" t="str">
        <f t="shared" si="53"/>
        <v/>
      </c>
    </row>
    <row r="580" spans="2:30" ht="15" customHeight="1" x14ac:dyDescent="0.2">
      <c r="B580" s="56" t="str">
        <f t="shared" si="48"/>
        <v/>
      </c>
      <c r="C580" s="57" t="str">
        <f>IFERROR(VLOOKUP(B580,Conciliação!C583:L1578,2,0),"")</f>
        <v/>
      </c>
      <c r="D580" s="52" t="str">
        <f t="shared" si="49"/>
        <v/>
      </c>
      <c r="E580" s="52" t="str">
        <f>IFERROR(VLOOKUP(B580,Conciliação!C583:L1578,4,0),"")</f>
        <v/>
      </c>
      <c r="F580" s="52" t="str">
        <f>IFERROR(VLOOKUP(B580,Conciliação!C583:L1578,5,0),"")</f>
        <v/>
      </c>
      <c r="G580" s="52" t="str">
        <f>IFERROR(VLOOKUP(B580,Conciliação!C583:L1578,6,0),"")</f>
        <v/>
      </c>
      <c r="H580" s="56" t="str">
        <f>IFERROR(VLOOKUP(B580,Conciliação!C583:L1578,7,0),"")</f>
        <v/>
      </c>
      <c r="I580" s="58" t="str">
        <f>IFERROR(VLOOKUP(B580,Conciliação!C583:L1578,8,0),"")</f>
        <v/>
      </c>
      <c r="J580" s="56" t="str">
        <f>IFERROR(VLOOKUP(B580,Conciliação!C583:L1578,9,0),"")</f>
        <v/>
      </c>
      <c r="K580" s="56" t="str">
        <f>IFERROR(VLOOKUP(B580,Conciliação!C583:L1578,10,0),"")</f>
        <v/>
      </c>
      <c r="R580" s="55" t="str">
        <f>IF(Conciliação!E583='Filtro (Conta)'!$C$2,$C$2,"x")</f>
        <v>x</v>
      </c>
      <c r="S580" s="55" t="str">
        <f>IF(R580="x","x",MAX($S$4:S579)+1)</f>
        <v>x</v>
      </c>
      <c r="T580" s="55">
        <v>576</v>
      </c>
      <c r="U580" s="55" t="str">
        <f t="shared" si="50"/>
        <v/>
      </c>
      <c r="V580" s="55" t="str">
        <f t="shared" si="51"/>
        <v/>
      </c>
      <c r="W580" s="45">
        <f>IF(Conciliação!E583='Filtro (Conta)'!R580,1,0)</f>
        <v>0</v>
      </c>
      <c r="X580" s="45">
        <f>W580+Conciliação!A583</f>
        <v>576</v>
      </c>
      <c r="Y580" s="45">
        <v>576</v>
      </c>
      <c r="Z580" s="55" t="str">
        <f>IF(X580=Y580,"",Conciliação!C583)</f>
        <v/>
      </c>
      <c r="AA580" s="55">
        <f>IF(Z580="x","x",MAX($S$4:AA579)+1)</f>
        <v>584</v>
      </c>
      <c r="AB580" s="55">
        <v>576</v>
      </c>
      <c r="AC580" s="55" t="str">
        <f t="shared" si="52"/>
        <v/>
      </c>
      <c r="AD580" s="55" t="str">
        <f t="shared" si="53"/>
        <v/>
      </c>
    </row>
    <row r="581" spans="2:30" ht="15" customHeight="1" x14ac:dyDescent="0.2">
      <c r="B581" s="56" t="str">
        <f t="shared" ref="B581:B644" si="54">(AD581)</f>
        <v/>
      </c>
      <c r="C581" s="57" t="str">
        <f>IFERROR(VLOOKUP(B581,Conciliação!C584:L1579,2,0),"")</f>
        <v/>
      </c>
      <c r="D581" s="52" t="str">
        <f t="shared" ref="D581:D644" si="55">(V581)</f>
        <v/>
      </c>
      <c r="E581" s="52" t="str">
        <f>IFERROR(VLOOKUP(B581,Conciliação!C584:L1579,4,0),"")</f>
        <v/>
      </c>
      <c r="F581" s="52" t="str">
        <f>IFERROR(VLOOKUP(B581,Conciliação!C584:L1579,5,0),"")</f>
        <v/>
      </c>
      <c r="G581" s="52" t="str">
        <f>IFERROR(VLOOKUP(B581,Conciliação!C584:L1579,6,0),"")</f>
        <v/>
      </c>
      <c r="H581" s="56" t="str">
        <f>IFERROR(VLOOKUP(B581,Conciliação!C584:L1579,7,0),"")</f>
        <v/>
      </c>
      <c r="I581" s="58" t="str">
        <f>IFERROR(VLOOKUP(B581,Conciliação!C584:L1579,8,0),"")</f>
        <v/>
      </c>
      <c r="J581" s="56" t="str">
        <f>IFERROR(VLOOKUP(B581,Conciliação!C584:L1579,9,0),"")</f>
        <v/>
      </c>
      <c r="K581" s="56" t="str">
        <f>IFERROR(VLOOKUP(B581,Conciliação!C584:L1579,10,0),"")</f>
        <v/>
      </c>
      <c r="R581" s="55" t="str">
        <f>IF(Conciliação!E584='Filtro (Conta)'!$C$2,$C$2,"x")</f>
        <v>x</v>
      </c>
      <c r="S581" s="55" t="str">
        <f>IF(R581="x","x",MAX($S$4:S580)+1)</f>
        <v>x</v>
      </c>
      <c r="T581" s="55">
        <v>577</v>
      </c>
      <c r="U581" s="55" t="str">
        <f t="shared" ref="U581:U644" si="56">IFERROR(MATCH(T581,$S$5:$S$1001,0),"")</f>
        <v/>
      </c>
      <c r="V581" s="55" t="str">
        <f t="shared" ref="V581:V644" si="57">IFERROR(INDEX(R$5:R$1048576,U581),"")</f>
        <v/>
      </c>
      <c r="W581" s="45">
        <f>IF(Conciliação!E584='Filtro (Conta)'!R581,1,0)</f>
        <v>0</v>
      </c>
      <c r="X581" s="45">
        <f>W581+Conciliação!A584</f>
        <v>577</v>
      </c>
      <c r="Y581" s="45">
        <v>577</v>
      </c>
      <c r="Z581" s="55" t="str">
        <f>IF(X581=Y581,"",Conciliação!C584)</f>
        <v/>
      </c>
      <c r="AA581" s="55">
        <f>IF(Z581="x","x",MAX($S$4:AA580)+1)</f>
        <v>585</v>
      </c>
      <c r="AB581" s="55">
        <v>577</v>
      </c>
      <c r="AC581" s="55" t="str">
        <f t="shared" ref="AC581:AC644" si="58">IFERROR(MATCH(AB581,$S$5:$S$1001,0),"")</f>
        <v/>
      </c>
      <c r="AD581" s="55" t="str">
        <f t="shared" ref="AD581:AD644" si="59">IFERROR(INDEX(Z$5:Z$1048576,AC581),"")</f>
        <v/>
      </c>
    </row>
    <row r="582" spans="2:30" ht="15" customHeight="1" x14ac:dyDescent="0.2">
      <c r="B582" s="56" t="str">
        <f t="shared" si="54"/>
        <v/>
      </c>
      <c r="C582" s="57" t="str">
        <f>IFERROR(VLOOKUP(B582,Conciliação!C585:L1580,2,0),"")</f>
        <v/>
      </c>
      <c r="D582" s="52" t="str">
        <f t="shared" si="55"/>
        <v/>
      </c>
      <c r="E582" s="52" t="str">
        <f>IFERROR(VLOOKUP(B582,Conciliação!C585:L1580,4,0),"")</f>
        <v/>
      </c>
      <c r="F582" s="52" t="str">
        <f>IFERROR(VLOOKUP(B582,Conciliação!C585:L1580,5,0),"")</f>
        <v/>
      </c>
      <c r="G582" s="52" t="str">
        <f>IFERROR(VLOOKUP(B582,Conciliação!C585:L1580,6,0),"")</f>
        <v/>
      </c>
      <c r="H582" s="56" t="str">
        <f>IFERROR(VLOOKUP(B582,Conciliação!C585:L1580,7,0),"")</f>
        <v/>
      </c>
      <c r="I582" s="58" t="str">
        <f>IFERROR(VLOOKUP(B582,Conciliação!C585:L1580,8,0),"")</f>
        <v/>
      </c>
      <c r="J582" s="56" t="str">
        <f>IFERROR(VLOOKUP(B582,Conciliação!C585:L1580,9,0),"")</f>
        <v/>
      </c>
      <c r="K582" s="56" t="str">
        <f>IFERROR(VLOOKUP(B582,Conciliação!C585:L1580,10,0),"")</f>
        <v/>
      </c>
      <c r="R582" s="55" t="str">
        <f>IF(Conciliação!E585='Filtro (Conta)'!$C$2,$C$2,"x")</f>
        <v>x</v>
      </c>
      <c r="S582" s="55" t="str">
        <f>IF(R582="x","x",MAX($S$4:S581)+1)</f>
        <v>x</v>
      </c>
      <c r="T582" s="55">
        <v>578</v>
      </c>
      <c r="U582" s="55" t="str">
        <f t="shared" si="56"/>
        <v/>
      </c>
      <c r="V582" s="55" t="str">
        <f t="shared" si="57"/>
        <v/>
      </c>
      <c r="W582" s="45">
        <f>IF(Conciliação!E585='Filtro (Conta)'!R582,1,0)</f>
        <v>0</v>
      </c>
      <c r="X582" s="45">
        <f>W582+Conciliação!A585</f>
        <v>578</v>
      </c>
      <c r="Y582" s="45">
        <v>578</v>
      </c>
      <c r="Z582" s="55" t="str">
        <f>IF(X582=Y582,"",Conciliação!C585)</f>
        <v/>
      </c>
      <c r="AA582" s="55">
        <f>IF(Z582="x","x",MAX($S$4:AA581)+1)</f>
        <v>586</v>
      </c>
      <c r="AB582" s="55">
        <v>578</v>
      </c>
      <c r="AC582" s="55" t="str">
        <f t="shared" si="58"/>
        <v/>
      </c>
      <c r="AD582" s="55" t="str">
        <f t="shared" si="59"/>
        <v/>
      </c>
    </row>
    <row r="583" spans="2:30" ht="15" customHeight="1" x14ac:dyDescent="0.2">
      <c r="B583" s="56" t="str">
        <f t="shared" si="54"/>
        <v/>
      </c>
      <c r="C583" s="57" t="str">
        <f>IFERROR(VLOOKUP(B583,Conciliação!C586:L1581,2,0),"")</f>
        <v/>
      </c>
      <c r="D583" s="52" t="str">
        <f t="shared" si="55"/>
        <v/>
      </c>
      <c r="E583" s="52" t="str">
        <f>IFERROR(VLOOKUP(B583,Conciliação!C586:L1581,4,0),"")</f>
        <v/>
      </c>
      <c r="F583" s="52" t="str">
        <f>IFERROR(VLOOKUP(B583,Conciliação!C586:L1581,5,0),"")</f>
        <v/>
      </c>
      <c r="G583" s="52" t="str">
        <f>IFERROR(VLOOKUP(B583,Conciliação!C586:L1581,6,0),"")</f>
        <v/>
      </c>
      <c r="H583" s="56" t="str">
        <f>IFERROR(VLOOKUP(B583,Conciliação!C586:L1581,7,0),"")</f>
        <v/>
      </c>
      <c r="I583" s="58" t="str">
        <f>IFERROR(VLOOKUP(B583,Conciliação!C586:L1581,8,0),"")</f>
        <v/>
      </c>
      <c r="J583" s="56" t="str">
        <f>IFERROR(VLOOKUP(B583,Conciliação!C586:L1581,9,0),"")</f>
        <v/>
      </c>
      <c r="K583" s="56" t="str">
        <f>IFERROR(VLOOKUP(B583,Conciliação!C586:L1581,10,0),"")</f>
        <v/>
      </c>
      <c r="R583" s="55" t="str">
        <f>IF(Conciliação!E586='Filtro (Conta)'!$C$2,$C$2,"x")</f>
        <v>x</v>
      </c>
      <c r="S583" s="55" t="str">
        <f>IF(R583="x","x",MAX($S$4:S582)+1)</f>
        <v>x</v>
      </c>
      <c r="T583" s="55">
        <v>579</v>
      </c>
      <c r="U583" s="55" t="str">
        <f t="shared" si="56"/>
        <v/>
      </c>
      <c r="V583" s="55" t="str">
        <f t="shared" si="57"/>
        <v/>
      </c>
      <c r="W583" s="45">
        <f>IF(Conciliação!E586='Filtro (Conta)'!R583,1,0)</f>
        <v>0</v>
      </c>
      <c r="X583" s="45">
        <f>W583+Conciliação!A586</f>
        <v>579</v>
      </c>
      <c r="Y583" s="45">
        <v>579</v>
      </c>
      <c r="Z583" s="55" t="str">
        <f>IF(X583=Y583,"",Conciliação!C586)</f>
        <v/>
      </c>
      <c r="AA583" s="55">
        <f>IF(Z583="x","x",MAX($S$4:AA582)+1)</f>
        <v>587</v>
      </c>
      <c r="AB583" s="55">
        <v>579</v>
      </c>
      <c r="AC583" s="55" t="str">
        <f t="shared" si="58"/>
        <v/>
      </c>
      <c r="AD583" s="55" t="str">
        <f t="shared" si="59"/>
        <v/>
      </c>
    </row>
    <row r="584" spans="2:30" ht="15" customHeight="1" x14ac:dyDescent="0.2">
      <c r="B584" s="56" t="str">
        <f t="shared" si="54"/>
        <v/>
      </c>
      <c r="C584" s="57" t="str">
        <f>IFERROR(VLOOKUP(B584,Conciliação!C587:L1582,2,0),"")</f>
        <v/>
      </c>
      <c r="D584" s="52" t="str">
        <f t="shared" si="55"/>
        <v/>
      </c>
      <c r="E584" s="52" t="str">
        <f>IFERROR(VLOOKUP(B584,Conciliação!C587:L1582,4,0),"")</f>
        <v/>
      </c>
      <c r="F584" s="52" t="str">
        <f>IFERROR(VLOOKUP(B584,Conciliação!C587:L1582,5,0),"")</f>
        <v/>
      </c>
      <c r="G584" s="52" t="str">
        <f>IFERROR(VLOOKUP(B584,Conciliação!C587:L1582,6,0),"")</f>
        <v/>
      </c>
      <c r="H584" s="56" t="str">
        <f>IFERROR(VLOOKUP(B584,Conciliação!C587:L1582,7,0),"")</f>
        <v/>
      </c>
      <c r="I584" s="58" t="str">
        <f>IFERROR(VLOOKUP(B584,Conciliação!C587:L1582,8,0),"")</f>
        <v/>
      </c>
      <c r="J584" s="56" t="str">
        <f>IFERROR(VLOOKUP(B584,Conciliação!C587:L1582,9,0),"")</f>
        <v/>
      </c>
      <c r="K584" s="56" t="str">
        <f>IFERROR(VLOOKUP(B584,Conciliação!C587:L1582,10,0),"")</f>
        <v/>
      </c>
      <c r="R584" s="55" t="str">
        <f>IF(Conciliação!E587='Filtro (Conta)'!$C$2,$C$2,"x")</f>
        <v>x</v>
      </c>
      <c r="S584" s="55" t="str">
        <f>IF(R584="x","x",MAX($S$4:S583)+1)</f>
        <v>x</v>
      </c>
      <c r="T584" s="55">
        <v>580</v>
      </c>
      <c r="U584" s="55" t="str">
        <f t="shared" si="56"/>
        <v/>
      </c>
      <c r="V584" s="55" t="str">
        <f t="shared" si="57"/>
        <v/>
      </c>
      <c r="W584" s="45">
        <f>IF(Conciliação!E587='Filtro (Conta)'!R584,1,0)</f>
        <v>0</v>
      </c>
      <c r="X584" s="45">
        <f>W584+Conciliação!A587</f>
        <v>580</v>
      </c>
      <c r="Y584" s="45">
        <v>580</v>
      </c>
      <c r="Z584" s="55" t="str">
        <f>IF(X584=Y584,"",Conciliação!C587)</f>
        <v/>
      </c>
      <c r="AA584" s="55">
        <f>IF(Z584="x","x",MAX($S$4:AA583)+1)</f>
        <v>588</v>
      </c>
      <c r="AB584" s="55">
        <v>580</v>
      </c>
      <c r="AC584" s="55" t="str">
        <f t="shared" si="58"/>
        <v/>
      </c>
      <c r="AD584" s="55" t="str">
        <f t="shared" si="59"/>
        <v/>
      </c>
    </row>
    <row r="585" spans="2:30" ht="15" customHeight="1" x14ac:dyDescent="0.2">
      <c r="B585" s="56" t="str">
        <f t="shared" si="54"/>
        <v/>
      </c>
      <c r="C585" s="57" t="str">
        <f>IFERROR(VLOOKUP(B585,Conciliação!C588:L1583,2,0),"")</f>
        <v/>
      </c>
      <c r="D585" s="52" t="str">
        <f t="shared" si="55"/>
        <v/>
      </c>
      <c r="E585" s="52" t="str">
        <f>IFERROR(VLOOKUP(B585,Conciliação!C588:L1583,4,0),"")</f>
        <v/>
      </c>
      <c r="F585" s="52" t="str">
        <f>IFERROR(VLOOKUP(B585,Conciliação!C588:L1583,5,0),"")</f>
        <v/>
      </c>
      <c r="G585" s="52" t="str">
        <f>IFERROR(VLOOKUP(B585,Conciliação!C588:L1583,6,0),"")</f>
        <v/>
      </c>
      <c r="H585" s="56" t="str">
        <f>IFERROR(VLOOKUP(B585,Conciliação!C588:L1583,7,0),"")</f>
        <v/>
      </c>
      <c r="I585" s="58" t="str">
        <f>IFERROR(VLOOKUP(B585,Conciliação!C588:L1583,8,0),"")</f>
        <v/>
      </c>
      <c r="J585" s="56" t="str">
        <f>IFERROR(VLOOKUP(B585,Conciliação!C588:L1583,9,0),"")</f>
        <v/>
      </c>
      <c r="K585" s="56" t="str">
        <f>IFERROR(VLOOKUP(B585,Conciliação!C588:L1583,10,0),"")</f>
        <v/>
      </c>
      <c r="R585" s="55" t="str">
        <f>IF(Conciliação!E588='Filtro (Conta)'!$C$2,$C$2,"x")</f>
        <v>x</v>
      </c>
      <c r="S585" s="55" t="str">
        <f>IF(R585="x","x",MAX($S$4:S584)+1)</f>
        <v>x</v>
      </c>
      <c r="T585" s="55">
        <v>581</v>
      </c>
      <c r="U585" s="55" t="str">
        <f t="shared" si="56"/>
        <v/>
      </c>
      <c r="V585" s="55" t="str">
        <f t="shared" si="57"/>
        <v/>
      </c>
      <c r="W585" s="45">
        <f>IF(Conciliação!E588='Filtro (Conta)'!R585,1,0)</f>
        <v>0</v>
      </c>
      <c r="X585" s="45">
        <f>W585+Conciliação!A588</f>
        <v>581</v>
      </c>
      <c r="Y585" s="45">
        <v>581</v>
      </c>
      <c r="Z585" s="55" t="str">
        <f>IF(X585=Y585,"",Conciliação!C588)</f>
        <v/>
      </c>
      <c r="AA585" s="55">
        <f>IF(Z585="x","x",MAX($S$4:AA584)+1)</f>
        <v>589</v>
      </c>
      <c r="AB585" s="55">
        <v>581</v>
      </c>
      <c r="AC585" s="55" t="str">
        <f t="shared" si="58"/>
        <v/>
      </c>
      <c r="AD585" s="55" t="str">
        <f t="shared" si="59"/>
        <v/>
      </c>
    </row>
    <row r="586" spans="2:30" ht="15" customHeight="1" x14ac:dyDescent="0.2">
      <c r="B586" s="56" t="str">
        <f t="shared" si="54"/>
        <v/>
      </c>
      <c r="C586" s="57" t="str">
        <f>IFERROR(VLOOKUP(B586,Conciliação!C589:L1584,2,0),"")</f>
        <v/>
      </c>
      <c r="D586" s="52" t="str">
        <f t="shared" si="55"/>
        <v/>
      </c>
      <c r="E586" s="52" t="str">
        <f>IFERROR(VLOOKUP(B586,Conciliação!C589:L1584,4,0),"")</f>
        <v/>
      </c>
      <c r="F586" s="52" t="str">
        <f>IFERROR(VLOOKUP(B586,Conciliação!C589:L1584,5,0),"")</f>
        <v/>
      </c>
      <c r="G586" s="52" t="str">
        <f>IFERROR(VLOOKUP(B586,Conciliação!C589:L1584,6,0),"")</f>
        <v/>
      </c>
      <c r="H586" s="56" t="str">
        <f>IFERROR(VLOOKUP(B586,Conciliação!C589:L1584,7,0),"")</f>
        <v/>
      </c>
      <c r="I586" s="58" t="str">
        <f>IFERROR(VLOOKUP(B586,Conciliação!C589:L1584,8,0),"")</f>
        <v/>
      </c>
      <c r="J586" s="56" t="str">
        <f>IFERROR(VLOOKUP(B586,Conciliação!C589:L1584,9,0),"")</f>
        <v/>
      </c>
      <c r="K586" s="56" t="str">
        <f>IFERROR(VLOOKUP(B586,Conciliação!C589:L1584,10,0),"")</f>
        <v/>
      </c>
      <c r="R586" s="55" t="str">
        <f>IF(Conciliação!E589='Filtro (Conta)'!$C$2,$C$2,"x")</f>
        <v>x</v>
      </c>
      <c r="S586" s="55" t="str">
        <f>IF(R586="x","x",MAX($S$4:S585)+1)</f>
        <v>x</v>
      </c>
      <c r="T586" s="55">
        <v>582</v>
      </c>
      <c r="U586" s="55" t="str">
        <f t="shared" si="56"/>
        <v/>
      </c>
      <c r="V586" s="55" t="str">
        <f t="shared" si="57"/>
        <v/>
      </c>
      <c r="W586" s="45">
        <f>IF(Conciliação!E589='Filtro (Conta)'!R586,1,0)</f>
        <v>0</v>
      </c>
      <c r="X586" s="45">
        <f>W586+Conciliação!A589</f>
        <v>582</v>
      </c>
      <c r="Y586" s="45">
        <v>582</v>
      </c>
      <c r="Z586" s="55" t="str">
        <f>IF(X586=Y586,"",Conciliação!C589)</f>
        <v/>
      </c>
      <c r="AA586" s="55">
        <f>IF(Z586="x","x",MAX($S$4:AA585)+1)</f>
        <v>590</v>
      </c>
      <c r="AB586" s="55">
        <v>582</v>
      </c>
      <c r="AC586" s="55" t="str">
        <f t="shared" si="58"/>
        <v/>
      </c>
      <c r="AD586" s="55" t="str">
        <f t="shared" si="59"/>
        <v/>
      </c>
    </row>
    <row r="587" spans="2:30" ht="15" customHeight="1" x14ac:dyDescent="0.2">
      <c r="B587" s="56" t="str">
        <f t="shared" si="54"/>
        <v/>
      </c>
      <c r="C587" s="57" t="str">
        <f>IFERROR(VLOOKUP(B587,Conciliação!C590:L1585,2,0),"")</f>
        <v/>
      </c>
      <c r="D587" s="52" t="str">
        <f t="shared" si="55"/>
        <v/>
      </c>
      <c r="E587" s="52" t="str">
        <f>IFERROR(VLOOKUP(B587,Conciliação!C590:L1585,4,0),"")</f>
        <v/>
      </c>
      <c r="F587" s="52" t="str">
        <f>IFERROR(VLOOKUP(B587,Conciliação!C590:L1585,5,0),"")</f>
        <v/>
      </c>
      <c r="G587" s="52" t="str">
        <f>IFERROR(VLOOKUP(B587,Conciliação!C590:L1585,6,0),"")</f>
        <v/>
      </c>
      <c r="H587" s="56" t="str">
        <f>IFERROR(VLOOKUP(B587,Conciliação!C590:L1585,7,0),"")</f>
        <v/>
      </c>
      <c r="I587" s="58" t="str">
        <f>IFERROR(VLOOKUP(B587,Conciliação!C590:L1585,8,0),"")</f>
        <v/>
      </c>
      <c r="J587" s="56" t="str">
        <f>IFERROR(VLOOKUP(B587,Conciliação!C590:L1585,9,0),"")</f>
        <v/>
      </c>
      <c r="K587" s="56" t="str">
        <f>IFERROR(VLOOKUP(B587,Conciliação!C590:L1585,10,0),"")</f>
        <v/>
      </c>
      <c r="R587" s="55" t="str">
        <f>IF(Conciliação!E590='Filtro (Conta)'!$C$2,$C$2,"x")</f>
        <v>x</v>
      </c>
      <c r="S587" s="55" t="str">
        <f>IF(R587="x","x",MAX($S$4:S586)+1)</f>
        <v>x</v>
      </c>
      <c r="T587" s="55">
        <v>583</v>
      </c>
      <c r="U587" s="55" t="str">
        <f t="shared" si="56"/>
        <v/>
      </c>
      <c r="V587" s="55" t="str">
        <f t="shared" si="57"/>
        <v/>
      </c>
      <c r="W587" s="45">
        <f>IF(Conciliação!E590='Filtro (Conta)'!R587,1,0)</f>
        <v>0</v>
      </c>
      <c r="X587" s="45">
        <f>W587+Conciliação!A590</f>
        <v>583</v>
      </c>
      <c r="Y587" s="45">
        <v>583</v>
      </c>
      <c r="Z587" s="55" t="str">
        <f>IF(X587=Y587,"",Conciliação!C590)</f>
        <v/>
      </c>
      <c r="AA587" s="55">
        <f>IF(Z587="x","x",MAX($S$4:AA586)+1)</f>
        <v>591</v>
      </c>
      <c r="AB587" s="55">
        <v>583</v>
      </c>
      <c r="AC587" s="55" t="str">
        <f t="shared" si="58"/>
        <v/>
      </c>
      <c r="AD587" s="55" t="str">
        <f t="shared" si="59"/>
        <v/>
      </c>
    </row>
    <row r="588" spans="2:30" ht="15" customHeight="1" x14ac:dyDescent="0.2">
      <c r="B588" s="56" t="str">
        <f t="shared" si="54"/>
        <v/>
      </c>
      <c r="C588" s="57" t="str">
        <f>IFERROR(VLOOKUP(B588,Conciliação!C591:L1586,2,0),"")</f>
        <v/>
      </c>
      <c r="D588" s="52" t="str">
        <f t="shared" si="55"/>
        <v/>
      </c>
      <c r="E588" s="52" t="str">
        <f>IFERROR(VLOOKUP(B588,Conciliação!C591:L1586,4,0),"")</f>
        <v/>
      </c>
      <c r="F588" s="52" t="str">
        <f>IFERROR(VLOOKUP(B588,Conciliação!C591:L1586,5,0),"")</f>
        <v/>
      </c>
      <c r="G588" s="52" t="str">
        <f>IFERROR(VLOOKUP(B588,Conciliação!C591:L1586,6,0),"")</f>
        <v/>
      </c>
      <c r="H588" s="56" t="str">
        <f>IFERROR(VLOOKUP(B588,Conciliação!C591:L1586,7,0),"")</f>
        <v/>
      </c>
      <c r="I588" s="58" t="str">
        <f>IFERROR(VLOOKUP(B588,Conciliação!C591:L1586,8,0),"")</f>
        <v/>
      </c>
      <c r="J588" s="56" t="str">
        <f>IFERROR(VLOOKUP(B588,Conciliação!C591:L1586,9,0),"")</f>
        <v/>
      </c>
      <c r="K588" s="56" t="str">
        <f>IFERROR(VLOOKUP(B588,Conciliação!C591:L1586,10,0),"")</f>
        <v/>
      </c>
      <c r="R588" s="55" t="str">
        <f>IF(Conciliação!E591='Filtro (Conta)'!$C$2,$C$2,"x")</f>
        <v>x</v>
      </c>
      <c r="S588" s="55" t="str">
        <f>IF(R588="x","x",MAX($S$4:S587)+1)</f>
        <v>x</v>
      </c>
      <c r="T588" s="55">
        <v>584</v>
      </c>
      <c r="U588" s="55" t="str">
        <f t="shared" si="56"/>
        <v/>
      </c>
      <c r="V588" s="55" t="str">
        <f t="shared" si="57"/>
        <v/>
      </c>
      <c r="W588" s="45">
        <f>IF(Conciliação!E591='Filtro (Conta)'!R588,1,0)</f>
        <v>0</v>
      </c>
      <c r="X588" s="45">
        <f>W588+Conciliação!A591</f>
        <v>584</v>
      </c>
      <c r="Y588" s="45">
        <v>584</v>
      </c>
      <c r="Z588" s="55" t="str">
        <f>IF(X588=Y588,"",Conciliação!C591)</f>
        <v/>
      </c>
      <c r="AA588" s="55">
        <f>IF(Z588="x","x",MAX($S$4:AA587)+1)</f>
        <v>592</v>
      </c>
      <c r="AB588" s="55">
        <v>584</v>
      </c>
      <c r="AC588" s="55" t="str">
        <f t="shared" si="58"/>
        <v/>
      </c>
      <c r="AD588" s="55" t="str">
        <f t="shared" si="59"/>
        <v/>
      </c>
    </row>
    <row r="589" spans="2:30" ht="15" customHeight="1" x14ac:dyDescent="0.2">
      <c r="B589" s="56" t="str">
        <f t="shared" si="54"/>
        <v/>
      </c>
      <c r="C589" s="57" t="str">
        <f>IFERROR(VLOOKUP(B589,Conciliação!C592:L1587,2,0),"")</f>
        <v/>
      </c>
      <c r="D589" s="52" t="str">
        <f t="shared" si="55"/>
        <v/>
      </c>
      <c r="E589" s="52" t="str">
        <f>IFERROR(VLOOKUP(B589,Conciliação!C592:L1587,4,0),"")</f>
        <v/>
      </c>
      <c r="F589" s="52" t="str">
        <f>IFERROR(VLOOKUP(B589,Conciliação!C592:L1587,5,0),"")</f>
        <v/>
      </c>
      <c r="G589" s="52" t="str">
        <f>IFERROR(VLOOKUP(B589,Conciliação!C592:L1587,6,0),"")</f>
        <v/>
      </c>
      <c r="H589" s="56" t="str">
        <f>IFERROR(VLOOKUP(B589,Conciliação!C592:L1587,7,0),"")</f>
        <v/>
      </c>
      <c r="I589" s="58" t="str">
        <f>IFERROR(VLOOKUP(B589,Conciliação!C592:L1587,8,0),"")</f>
        <v/>
      </c>
      <c r="J589" s="56" t="str">
        <f>IFERROR(VLOOKUP(B589,Conciliação!C592:L1587,9,0),"")</f>
        <v/>
      </c>
      <c r="K589" s="56" t="str">
        <f>IFERROR(VLOOKUP(B589,Conciliação!C592:L1587,10,0),"")</f>
        <v/>
      </c>
      <c r="R589" s="55" t="str">
        <f>IF(Conciliação!E592='Filtro (Conta)'!$C$2,$C$2,"x")</f>
        <v>x</v>
      </c>
      <c r="S589" s="55" t="str">
        <f>IF(R589="x","x",MAX($S$4:S588)+1)</f>
        <v>x</v>
      </c>
      <c r="T589" s="55">
        <v>585</v>
      </c>
      <c r="U589" s="55" t="str">
        <f t="shared" si="56"/>
        <v/>
      </c>
      <c r="V589" s="55" t="str">
        <f t="shared" si="57"/>
        <v/>
      </c>
      <c r="W589" s="45">
        <f>IF(Conciliação!E592='Filtro (Conta)'!R589,1,0)</f>
        <v>0</v>
      </c>
      <c r="X589" s="45">
        <f>W589+Conciliação!A592</f>
        <v>585</v>
      </c>
      <c r="Y589" s="45">
        <v>585</v>
      </c>
      <c r="Z589" s="55" t="str">
        <f>IF(X589=Y589,"",Conciliação!C592)</f>
        <v/>
      </c>
      <c r="AA589" s="55">
        <f>IF(Z589="x","x",MAX($S$4:AA588)+1)</f>
        <v>593</v>
      </c>
      <c r="AB589" s="55">
        <v>585</v>
      </c>
      <c r="AC589" s="55" t="str">
        <f t="shared" si="58"/>
        <v/>
      </c>
      <c r="AD589" s="55" t="str">
        <f t="shared" si="59"/>
        <v/>
      </c>
    </row>
    <row r="590" spans="2:30" ht="15" customHeight="1" x14ac:dyDescent="0.2">
      <c r="B590" s="56" t="str">
        <f t="shared" si="54"/>
        <v/>
      </c>
      <c r="C590" s="57" t="str">
        <f>IFERROR(VLOOKUP(B590,Conciliação!C593:L1588,2,0),"")</f>
        <v/>
      </c>
      <c r="D590" s="52" t="str">
        <f t="shared" si="55"/>
        <v/>
      </c>
      <c r="E590" s="52" t="str">
        <f>IFERROR(VLOOKUP(B590,Conciliação!C593:L1588,4,0),"")</f>
        <v/>
      </c>
      <c r="F590" s="52" t="str">
        <f>IFERROR(VLOOKUP(B590,Conciliação!C593:L1588,5,0),"")</f>
        <v/>
      </c>
      <c r="G590" s="52" t="str">
        <f>IFERROR(VLOOKUP(B590,Conciliação!C593:L1588,6,0),"")</f>
        <v/>
      </c>
      <c r="H590" s="56" t="str">
        <f>IFERROR(VLOOKUP(B590,Conciliação!C593:L1588,7,0),"")</f>
        <v/>
      </c>
      <c r="I590" s="58" t="str">
        <f>IFERROR(VLOOKUP(B590,Conciliação!C593:L1588,8,0),"")</f>
        <v/>
      </c>
      <c r="J590" s="56" t="str">
        <f>IFERROR(VLOOKUP(B590,Conciliação!C593:L1588,9,0),"")</f>
        <v/>
      </c>
      <c r="K590" s="56" t="str">
        <f>IFERROR(VLOOKUP(B590,Conciliação!C593:L1588,10,0),"")</f>
        <v/>
      </c>
      <c r="R590" s="55" t="str">
        <f>IF(Conciliação!E593='Filtro (Conta)'!$C$2,$C$2,"x")</f>
        <v>x</v>
      </c>
      <c r="S590" s="55" t="str">
        <f>IF(R590="x","x",MAX($S$4:S589)+1)</f>
        <v>x</v>
      </c>
      <c r="T590" s="55">
        <v>586</v>
      </c>
      <c r="U590" s="55" t="str">
        <f t="shared" si="56"/>
        <v/>
      </c>
      <c r="V590" s="55" t="str">
        <f t="shared" si="57"/>
        <v/>
      </c>
      <c r="W590" s="45">
        <f>IF(Conciliação!E593='Filtro (Conta)'!R590,1,0)</f>
        <v>0</v>
      </c>
      <c r="X590" s="45">
        <f>W590+Conciliação!A593</f>
        <v>586</v>
      </c>
      <c r="Y590" s="45">
        <v>586</v>
      </c>
      <c r="Z590" s="55" t="str">
        <f>IF(X590=Y590,"",Conciliação!C593)</f>
        <v/>
      </c>
      <c r="AA590" s="55">
        <f>IF(Z590="x","x",MAX($S$4:AA589)+1)</f>
        <v>594</v>
      </c>
      <c r="AB590" s="55">
        <v>586</v>
      </c>
      <c r="AC590" s="55" t="str">
        <f t="shared" si="58"/>
        <v/>
      </c>
      <c r="AD590" s="55" t="str">
        <f t="shared" si="59"/>
        <v/>
      </c>
    </row>
    <row r="591" spans="2:30" ht="15" customHeight="1" x14ac:dyDescent="0.2">
      <c r="B591" s="56" t="str">
        <f t="shared" si="54"/>
        <v/>
      </c>
      <c r="C591" s="57" t="str">
        <f>IFERROR(VLOOKUP(B591,Conciliação!C594:L1589,2,0),"")</f>
        <v/>
      </c>
      <c r="D591" s="52" t="str">
        <f t="shared" si="55"/>
        <v/>
      </c>
      <c r="E591" s="52" t="str">
        <f>IFERROR(VLOOKUP(B591,Conciliação!C594:L1589,4,0),"")</f>
        <v/>
      </c>
      <c r="F591" s="52" t="str">
        <f>IFERROR(VLOOKUP(B591,Conciliação!C594:L1589,5,0),"")</f>
        <v/>
      </c>
      <c r="G591" s="52" t="str">
        <f>IFERROR(VLOOKUP(B591,Conciliação!C594:L1589,6,0),"")</f>
        <v/>
      </c>
      <c r="H591" s="56" t="str">
        <f>IFERROR(VLOOKUP(B591,Conciliação!C594:L1589,7,0),"")</f>
        <v/>
      </c>
      <c r="I591" s="58" t="str">
        <f>IFERROR(VLOOKUP(B591,Conciliação!C594:L1589,8,0),"")</f>
        <v/>
      </c>
      <c r="J591" s="56" t="str">
        <f>IFERROR(VLOOKUP(B591,Conciliação!C594:L1589,9,0),"")</f>
        <v/>
      </c>
      <c r="K591" s="56" t="str">
        <f>IFERROR(VLOOKUP(B591,Conciliação!C594:L1589,10,0),"")</f>
        <v/>
      </c>
      <c r="R591" s="55" t="str">
        <f>IF(Conciliação!E594='Filtro (Conta)'!$C$2,$C$2,"x")</f>
        <v>x</v>
      </c>
      <c r="S591" s="55" t="str">
        <f>IF(R591="x","x",MAX($S$4:S590)+1)</f>
        <v>x</v>
      </c>
      <c r="T591" s="55">
        <v>587</v>
      </c>
      <c r="U591" s="55" t="str">
        <f t="shared" si="56"/>
        <v/>
      </c>
      <c r="V591" s="55" t="str">
        <f t="shared" si="57"/>
        <v/>
      </c>
      <c r="W591" s="45">
        <f>IF(Conciliação!E594='Filtro (Conta)'!R591,1,0)</f>
        <v>0</v>
      </c>
      <c r="X591" s="45">
        <f>W591+Conciliação!A594</f>
        <v>587</v>
      </c>
      <c r="Y591" s="45">
        <v>587</v>
      </c>
      <c r="Z591" s="55" t="str">
        <f>IF(X591=Y591,"",Conciliação!C594)</f>
        <v/>
      </c>
      <c r="AA591" s="55">
        <f>IF(Z591="x","x",MAX($S$4:AA590)+1)</f>
        <v>595</v>
      </c>
      <c r="AB591" s="55">
        <v>587</v>
      </c>
      <c r="AC591" s="55" t="str">
        <f t="shared" si="58"/>
        <v/>
      </c>
      <c r="AD591" s="55" t="str">
        <f t="shared" si="59"/>
        <v/>
      </c>
    </row>
    <row r="592" spans="2:30" ht="15" customHeight="1" x14ac:dyDescent="0.2">
      <c r="B592" s="56" t="str">
        <f t="shared" si="54"/>
        <v/>
      </c>
      <c r="C592" s="57" t="str">
        <f>IFERROR(VLOOKUP(B592,Conciliação!C595:L1590,2,0),"")</f>
        <v/>
      </c>
      <c r="D592" s="52" t="str">
        <f t="shared" si="55"/>
        <v/>
      </c>
      <c r="E592" s="52" t="str">
        <f>IFERROR(VLOOKUP(B592,Conciliação!C595:L1590,4,0),"")</f>
        <v/>
      </c>
      <c r="F592" s="52" t="str">
        <f>IFERROR(VLOOKUP(B592,Conciliação!C595:L1590,5,0),"")</f>
        <v/>
      </c>
      <c r="G592" s="52" t="str">
        <f>IFERROR(VLOOKUP(B592,Conciliação!C595:L1590,6,0),"")</f>
        <v/>
      </c>
      <c r="H592" s="56" t="str">
        <f>IFERROR(VLOOKUP(B592,Conciliação!C595:L1590,7,0),"")</f>
        <v/>
      </c>
      <c r="I592" s="58" t="str">
        <f>IFERROR(VLOOKUP(B592,Conciliação!C595:L1590,8,0),"")</f>
        <v/>
      </c>
      <c r="J592" s="56" t="str">
        <f>IFERROR(VLOOKUP(B592,Conciliação!C595:L1590,9,0),"")</f>
        <v/>
      </c>
      <c r="K592" s="56" t="str">
        <f>IFERROR(VLOOKUP(B592,Conciliação!C595:L1590,10,0),"")</f>
        <v/>
      </c>
      <c r="R592" s="55" t="str">
        <f>IF(Conciliação!E595='Filtro (Conta)'!$C$2,$C$2,"x")</f>
        <v>x</v>
      </c>
      <c r="S592" s="55" t="str">
        <f>IF(R592="x","x",MAX($S$4:S591)+1)</f>
        <v>x</v>
      </c>
      <c r="T592" s="55">
        <v>588</v>
      </c>
      <c r="U592" s="55" t="str">
        <f t="shared" si="56"/>
        <v/>
      </c>
      <c r="V592" s="55" t="str">
        <f t="shared" si="57"/>
        <v/>
      </c>
      <c r="W592" s="45">
        <f>IF(Conciliação!E595='Filtro (Conta)'!R592,1,0)</f>
        <v>0</v>
      </c>
      <c r="X592" s="45">
        <f>W592+Conciliação!A595</f>
        <v>588</v>
      </c>
      <c r="Y592" s="45">
        <v>588</v>
      </c>
      <c r="Z592" s="55" t="str">
        <f>IF(X592=Y592,"",Conciliação!C595)</f>
        <v/>
      </c>
      <c r="AA592" s="55">
        <f>IF(Z592="x","x",MAX($S$4:AA591)+1)</f>
        <v>596</v>
      </c>
      <c r="AB592" s="55">
        <v>588</v>
      </c>
      <c r="AC592" s="55" t="str">
        <f t="shared" si="58"/>
        <v/>
      </c>
      <c r="AD592" s="55" t="str">
        <f t="shared" si="59"/>
        <v/>
      </c>
    </row>
    <row r="593" spans="2:30" ht="15" customHeight="1" x14ac:dyDescent="0.2">
      <c r="B593" s="56" t="str">
        <f t="shared" si="54"/>
        <v/>
      </c>
      <c r="C593" s="57" t="str">
        <f>IFERROR(VLOOKUP(B593,Conciliação!C596:L1591,2,0),"")</f>
        <v/>
      </c>
      <c r="D593" s="52" t="str">
        <f t="shared" si="55"/>
        <v/>
      </c>
      <c r="E593" s="52" t="str">
        <f>IFERROR(VLOOKUP(B593,Conciliação!C596:L1591,4,0),"")</f>
        <v/>
      </c>
      <c r="F593" s="52" t="str">
        <f>IFERROR(VLOOKUP(B593,Conciliação!C596:L1591,5,0),"")</f>
        <v/>
      </c>
      <c r="G593" s="52" t="str">
        <f>IFERROR(VLOOKUP(B593,Conciliação!C596:L1591,6,0),"")</f>
        <v/>
      </c>
      <c r="H593" s="56" t="str">
        <f>IFERROR(VLOOKUP(B593,Conciliação!C596:L1591,7,0),"")</f>
        <v/>
      </c>
      <c r="I593" s="58" t="str">
        <f>IFERROR(VLOOKUP(B593,Conciliação!C596:L1591,8,0),"")</f>
        <v/>
      </c>
      <c r="J593" s="56" t="str">
        <f>IFERROR(VLOOKUP(B593,Conciliação!C596:L1591,9,0),"")</f>
        <v/>
      </c>
      <c r="K593" s="56" t="str">
        <f>IFERROR(VLOOKUP(B593,Conciliação!C596:L1591,10,0),"")</f>
        <v/>
      </c>
      <c r="R593" s="55" t="str">
        <f>IF(Conciliação!E596='Filtro (Conta)'!$C$2,$C$2,"x")</f>
        <v>x</v>
      </c>
      <c r="S593" s="55" t="str">
        <f>IF(R593="x","x",MAX($S$4:S592)+1)</f>
        <v>x</v>
      </c>
      <c r="T593" s="55">
        <v>589</v>
      </c>
      <c r="U593" s="55" t="str">
        <f t="shared" si="56"/>
        <v/>
      </c>
      <c r="V593" s="55" t="str">
        <f t="shared" si="57"/>
        <v/>
      </c>
      <c r="W593" s="45">
        <f>IF(Conciliação!E596='Filtro (Conta)'!R593,1,0)</f>
        <v>0</v>
      </c>
      <c r="X593" s="45">
        <f>W593+Conciliação!A596</f>
        <v>589</v>
      </c>
      <c r="Y593" s="45">
        <v>589</v>
      </c>
      <c r="Z593" s="55" t="str">
        <f>IF(X593=Y593,"",Conciliação!C596)</f>
        <v/>
      </c>
      <c r="AA593" s="55">
        <f>IF(Z593="x","x",MAX($S$4:AA592)+1)</f>
        <v>597</v>
      </c>
      <c r="AB593" s="55">
        <v>589</v>
      </c>
      <c r="AC593" s="55" t="str">
        <f t="shared" si="58"/>
        <v/>
      </c>
      <c r="AD593" s="55" t="str">
        <f t="shared" si="59"/>
        <v/>
      </c>
    </row>
    <row r="594" spans="2:30" ht="15" customHeight="1" x14ac:dyDescent="0.2">
      <c r="B594" s="56" t="str">
        <f t="shared" si="54"/>
        <v/>
      </c>
      <c r="C594" s="57" t="str">
        <f>IFERROR(VLOOKUP(B594,Conciliação!C597:L1592,2,0),"")</f>
        <v/>
      </c>
      <c r="D594" s="52" t="str">
        <f t="shared" si="55"/>
        <v/>
      </c>
      <c r="E594" s="52" t="str">
        <f>IFERROR(VLOOKUP(B594,Conciliação!C597:L1592,4,0),"")</f>
        <v/>
      </c>
      <c r="F594" s="52" t="str">
        <f>IFERROR(VLOOKUP(B594,Conciliação!C597:L1592,5,0),"")</f>
        <v/>
      </c>
      <c r="G594" s="52" t="str">
        <f>IFERROR(VLOOKUP(B594,Conciliação!C597:L1592,6,0),"")</f>
        <v/>
      </c>
      <c r="H594" s="56" t="str">
        <f>IFERROR(VLOOKUP(B594,Conciliação!C597:L1592,7,0),"")</f>
        <v/>
      </c>
      <c r="I594" s="58" t="str">
        <f>IFERROR(VLOOKUP(B594,Conciliação!C597:L1592,8,0),"")</f>
        <v/>
      </c>
      <c r="J594" s="56" t="str">
        <f>IFERROR(VLOOKUP(B594,Conciliação!C597:L1592,9,0),"")</f>
        <v/>
      </c>
      <c r="K594" s="56" t="str">
        <f>IFERROR(VLOOKUP(B594,Conciliação!C597:L1592,10,0),"")</f>
        <v/>
      </c>
      <c r="R594" s="55" t="str">
        <f>IF(Conciliação!E597='Filtro (Conta)'!$C$2,$C$2,"x")</f>
        <v>x</v>
      </c>
      <c r="S594" s="55" t="str">
        <f>IF(R594="x","x",MAX($S$4:S593)+1)</f>
        <v>x</v>
      </c>
      <c r="T594" s="55">
        <v>590</v>
      </c>
      <c r="U594" s="55" t="str">
        <f t="shared" si="56"/>
        <v/>
      </c>
      <c r="V594" s="55" t="str">
        <f t="shared" si="57"/>
        <v/>
      </c>
      <c r="W594" s="45">
        <f>IF(Conciliação!E597='Filtro (Conta)'!R594,1,0)</f>
        <v>0</v>
      </c>
      <c r="X594" s="45">
        <f>W594+Conciliação!A597</f>
        <v>590</v>
      </c>
      <c r="Y594" s="45">
        <v>590</v>
      </c>
      <c r="Z594" s="55" t="str">
        <f>IF(X594=Y594,"",Conciliação!C597)</f>
        <v/>
      </c>
      <c r="AA594" s="55">
        <f>IF(Z594="x","x",MAX($S$4:AA593)+1)</f>
        <v>598</v>
      </c>
      <c r="AB594" s="55">
        <v>590</v>
      </c>
      <c r="AC594" s="55" t="str">
        <f t="shared" si="58"/>
        <v/>
      </c>
      <c r="AD594" s="55" t="str">
        <f t="shared" si="59"/>
        <v/>
      </c>
    </row>
    <row r="595" spans="2:30" ht="15" customHeight="1" x14ac:dyDescent="0.2">
      <c r="B595" s="56" t="str">
        <f t="shared" si="54"/>
        <v/>
      </c>
      <c r="C595" s="57" t="str">
        <f>IFERROR(VLOOKUP(B595,Conciliação!C598:L1593,2,0),"")</f>
        <v/>
      </c>
      <c r="D595" s="52" t="str">
        <f t="shared" si="55"/>
        <v/>
      </c>
      <c r="E595" s="52" t="str">
        <f>IFERROR(VLOOKUP(B595,Conciliação!C598:L1593,4,0),"")</f>
        <v/>
      </c>
      <c r="F595" s="52" t="str">
        <f>IFERROR(VLOOKUP(B595,Conciliação!C598:L1593,5,0),"")</f>
        <v/>
      </c>
      <c r="G595" s="52" t="str">
        <f>IFERROR(VLOOKUP(B595,Conciliação!C598:L1593,6,0),"")</f>
        <v/>
      </c>
      <c r="H595" s="56" t="str">
        <f>IFERROR(VLOOKUP(B595,Conciliação!C598:L1593,7,0),"")</f>
        <v/>
      </c>
      <c r="I595" s="58" t="str">
        <f>IFERROR(VLOOKUP(B595,Conciliação!C598:L1593,8,0),"")</f>
        <v/>
      </c>
      <c r="J595" s="56" t="str">
        <f>IFERROR(VLOOKUP(B595,Conciliação!C598:L1593,9,0),"")</f>
        <v/>
      </c>
      <c r="K595" s="56" t="str">
        <f>IFERROR(VLOOKUP(B595,Conciliação!C598:L1593,10,0),"")</f>
        <v/>
      </c>
      <c r="R595" s="55" t="str">
        <f>IF(Conciliação!E598='Filtro (Conta)'!$C$2,$C$2,"x")</f>
        <v>x</v>
      </c>
      <c r="S595" s="55" t="str">
        <f>IF(R595="x","x",MAX($S$4:S594)+1)</f>
        <v>x</v>
      </c>
      <c r="T595" s="55">
        <v>591</v>
      </c>
      <c r="U595" s="55" t="str">
        <f t="shared" si="56"/>
        <v/>
      </c>
      <c r="V595" s="55" t="str">
        <f t="shared" si="57"/>
        <v/>
      </c>
      <c r="W595" s="45">
        <f>IF(Conciliação!E598='Filtro (Conta)'!R595,1,0)</f>
        <v>0</v>
      </c>
      <c r="X595" s="45">
        <f>W595+Conciliação!A598</f>
        <v>591</v>
      </c>
      <c r="Y595" s="45">
        <v>591</v>
      </c>
      <c r="Z595" s="55" t="str">
        <f>IF(X595=Y595,"",Conciliação!C598)</f>
        <v/>
      </c>
      <c r="AA595" s="55">
        <f>IF(Z595="x","x",MAX($S$4:AA594)+1)</f>
        <v>599</v>
      </c>
      <c r="AB595" s="55">
        <v>591</v>
      </c>
      <c r="AC595" s="55" t="str">
        <f t="shared" si="58"/>
        <v/>
      </c>
      <c r="AD595" s="55" t="str">
        <f t="shared" si="59"/>
        <v/>
      </c>
    </row>
    <row r="596" spans="2:30" ht="15" customHeight="1" x14ac:dyDescent="0.2">
      <c r="B596" s="56" t="str">
        <f t="shared" si="54"/>
        <v/>
      </c>
      <c r="C596" s="57" t="str">
        <f>IFERROR(VLOOKUP(B596,Conciliação!C599:L1594,2,0),"")</f>
        <v/>
      </c>
      <c r="D596" s="52" t="str">
        <f t="shared" si="55"/>
        <v/>
      </c>
      <c r="E596" s="52" t="str">
        <f>IFERROR(VLOOKUP(B596,Conciliação!C599:L1594,4,0),"")</f>
        <v/>
      </c>
      <c r="F596" s="52" t="str">
        <f>IFERROR(VLOOKUP(B596,Conciliação!C599:L1594,5,0),"")</f>
        <v/>
      </c>
      <c r="G596" s="52" t="str">
        <f>IFERROR(VLOOKUP(B596,Conciliação!C599:L1594,6,0),"")</f>
        <v/>
      </c>
      <c r="H596" s="56" t="str">
        <f>IFERROR(VLOOKUP(B596,Conciliação!C599:L1594,7,0),"")</f>
        <v/>
      </c>
      <c r="I596" s="58" t="str">
        <f>IFERROR(VLOOKUP(B596,Conciliação!C599:L1594,8,0),"")</f>
        <v/>
      </c>
      <c r="J596" s="56" t="str">
        <f>IFERROR(VLOOKUP(B596,Conciliação!C599:L1594,9,0),"")</f>
        <v/>
      </c>
      <c r="K596" s="56" t="str">
        <f>IFERROR(VLOOKUP(B596,Conciliação!C599:L1594,10,0),"")</f>
        <v/>
      </c>
      <c r="R596" s="55" t="str">
        <f>IF(Conciliação!E599='Filtro (Conta)'!$C$2,$C$2,"x")</f>
        <v>x</v>
      </c>
      <c r="S596" s="55" t="str">
        <f>IF(R596="x","x",MAX($S$4:S595)+1)</f>
        <v>x</v>
      </c>
      <c r="T596" s="55">
        <v>592</v>
      </c>
      <c r="U596" s="55" t="str">
        <f t="shared" si="56"/>
        <v/>
      </c>
      <c r="V596" s="55" t="str">
        <f t="shared" si="57"/>
        <v/>
      </c>
      <c r="W596" s="45">
        <f>IF(Conciliação!E599='Filtro (Conta)'!R596,1,0)</f>
        <v>0</v>
      </c>
      <c r="X596" s="45">
        <f>W596+Conciliação!A599</f>
        <v>592</v>
      </c>
      <c r="Y596" s="45">
        <v>592</v>
      </c>
      <c r="Z596" s="55" t="str">
        <f>IF(X596=Y596,"",Conciliação!C599)</f>
        <v/>
      </c>
      <c r="AA596" s="55">
        <f>IF(Z596="x","x",MAX($S$4:AA595)+1)</f>
        <v>600</v>
      </c>
      <c r="AB596" s="55">
        <v>592</v>
      </c>
      <c r="AC596" s="55" t="str">
        <f t="shared" si="58"/>
        <v/>
      </c>
      <c r="AD596" s="55" t="str">
        <f t="shared" si="59"/>
        <v/>
      </c>
    </row>
    <row r="597" spans="2:30" ht="15" customHeight="1" x14ac:dyDescent="0.2">
      <c r="B597" s="56" t="str">
        <f t="shared" si="54"/>
        <v/>
      </c>
      <c r="C597" s="57" t="str">
        <f>IFERROR(VLOOKUP(B597,Conciliação!C600:L1595,2,0),"")</f>
        <v/>
      </c>
      <c r="D597" s="52" t="str">
        <f t="shared" si="55"/>
        <v/>
      </c>
      <c r="E597" s="52" t="str">
        <f>IFERROR(VLOOKUP(B597,Conciliação!C600:L1595,4,0),"")</f>
        <v/>
      </c>
      <c r="F597" s="52" t="str">
        <f>IFERROR(VLOOKUP(B597,Conciliação!C600:L1595,5,0),"")</f>
        <v/>
      </c>
      <c r="G597" s="52" t="str">
        <f>IFERROR(VLOOKUP(B597,Conciliação!C600:L1595,6,0),"")</f>
        <v/>
      </c>
      <c r="H597" s="56" t="str">
        <f>IFERROR(VLOOKUP(B597,Conciliação!C600:L1595,7,0),"")</f>
        <v/>
      </c>
      <c r="I597" s="58" t="str">
        <f>IFERROR(VLOOKUP(B597,Conciliação!C600:L1595,8,0),"")</f>
        <v/>
      </c>
      <c r="J597" s="56" t="str">
        <f>IFERROR(VLOOKUP(B597,Conciliação!C600:L1595,9,0),"")</f>
        <v/>
      </c>
      <c r="K597" s="56" t="str">
        <f>IFERROR(VLOOKUP(B597,Conciliação!C600:L1595,10,0),"")</f>
        <v/>
      </c>
      <c r="R597" s="55" t="str">
        <f>IF(Conciliação!E600='Filtro (Conta)'!$C$2,$C$2,"x")</f>
        <v>x</v>
      </c>
      <c r="S597" s="55" t="str">
        <f>IF(R597="x","x",MAX($S$4:S596)+1)</f>
        <v>x</v>
      </c>
      <c r="T597" s="55">
        <v>593</v>
      </c>
      <c r="U597" s="55" t="str">
        <f t="shared" si="56"/>
        <v/>
      </c>
      <c r="V597" s="55" t="str">
        <f t="shared" si="57"/>
        <v/>
      </c>
      <c r="W597" s="45">
        <f>IF(Conciliação!E600='Filtro (Conta)'!R597,1,0)</f>
        <v>0</v>
      </c>
      <c r="X597" s="45">
        <f>W597+Conciliação!A600</f>
        <v>593</v>
      </c>
      <c r="Y597" s="45">
        <v>593</v>
      </c>
      <c r="Z597" s="55" t="str">
        <f>IF(X597=Y597,"",Conciliação!C600)</f>
        <v/>
      </c>
      <c r="AA597" s="55">
        <f>IF(Z597="x","x",MAX($S$4:AA596)+1)</f>
        <v>601</v>
      </c>
      <c r="AB597" s="55">
        <v>593</v>
      </c>
      <c r="AC597" s="55" t="str">
        <f t="shared" si="58"/>
        <v/>
      </c>
      <c r="AD597" s="55" t="str">
        <f t="shared" si="59"/>
        <v/>
      </c>
    </row>
    <row r="598" spans="2:30" ht="15" customHeight="1" x14ac:dyDescent="0.2">
      <c r="B598" s="56" t="str">
        <f t="shared" si="54"/>
        <v/>
      </c>
      <c r="C598" s="57" t="str">
        <f>IFERROR(VLOOKUP(B598,Conciliação!C601:L1596,2,0),"")</f>
        <v/>
      </c>
      <c r="D598" s="52" t="str">
        <f t="shared" si="55"/>
        <v/>
      </c>
      <c r="E598" s="52" t="str">
        <f>IFERROR(VLOOKUP(B598,Conciliação!C601:L1596,4,0),"")</f>
        <v/>
      </c>
      <c r="F598" s="52" t="str">
        <f>IFERROR(VLOOKUP(B598,Conciliação!C601:L1596,5,0),"")</f>
        <v/>
      </c>
      <c r="G598" s="52" t="str">
        <f>IFERROR(VLOOKUP(B598,Conciliação!C601:L1596,6,0),"")</f>
        <v/>
      </c>
      <c r="H598" s="56" t="str">
        <f>IFERROR(VLOOKUP(B598,Conciliação!C601:L1596,7,0),"")</f>
        <v/>
      </c>
      <c r="I598" s="58" t="str">
        <f>IFERROR(VLOOKUP(B598,Conciliação!C601:L1596,8,0),"")</f>
        <v/>
      </c>
      <c r="J598" s="56" t="str">
        <f>IFERROR(VLOOKUP(B598,Conciliação!C601:L1596,9,0),"")</f>
        <v/>
      </c>
      <c r="K598" s="56" t="str">
        <f>IFERROR(VLOOKUP(B598,Conciliação!C601:L1596,10,0),"")</f>
        <v/>
      </c>
      <c r="R598" s="55" t="str">
        <f>IF(Conciliação!E601='Filtro (Conta)'!$C$2,$C$2,"x")</f>
        <v>x</v>
      </c>
      <c r="S598" s="55" t="str">
        <f>IF(R598="x","x",MAX($S$4:S597)+1)</f>
        <v>x</v>
      </c>
      <c r="T598" s="55">
        <v>594</v>
      </c>
      <c r="U598" s="55" t="str">
        <f t="shared" si="56"/>
        <v/>
      </c>
      <c r="V598" s="55" t="str">
        <f t="shared" si="57"/>
        <v/>
      </c>
      <c r="W598" s="45">
        <f>IF(Conciliação!E601='Filtro (Conta)'!R598,1,0)</f>
        <v>0</v>
      </c>
      <c r="X598" s="45">
        <f>W598+Conciliação!A601</f>
        <v>594</v>
      </c>
      <c r="Y598" s="45">
        <v>594</v>
      </c>
      <c r="Z598" s="55" t="str">
        <f>IF(X598=Y598,"",Conciliação!C601)</f>
        <v/>
      </c>
      <c r="AA598" s="55">
        <f>IF(Z598="x","x",MAX($S$4:AA597)+1)</f>
        <v>602</v>
      </c>
      <c r="AB598" s="55">
        <v>594</v>
      </c>
      <c r="AC598" s="55" t="str">
        <f t="shared" si="58"/>
        <v/>
      </c>
      <c r="AD598" s="55" t="str">
        <f t="shared" si="59"/>
        <v/>
      </c>
    </row>
    <row r="599" spans="2:30" ht="15" customHeight="1" x14ac:dyDescent="0.2">
      <c r="B599" s="56" t="str">
        <f t="shared" si="54"/>
        <v/>
      </c>
      <c r="C599" s="57" t="str">
        <f>IFERROR(VLOOKUP(B599,Conciliação!C602:L1597,2,0),"")</f>
        <v/>
      </c>
      <c r="D599" s="52" t="str">
        <f t="shared" si="55"/>
        <v/>
      </c>
      <c r="E599" s="52" t="str">
        <f>IFERROR(VLOOKUP(B599,Conciliação!C602:L1597,4,0),"")</f>
        <v/>
      </c>
      <c r="F599" s="52" t="str">
        <f>IFERROR(VLOOKUP(B599,Conciliação!C602:L1597,5,0),"")</f>
        <v/>
      </c>
      <c r="G599" s="52" t="str">
        <f>IFERROR(VLOOKUP(B599,Conciliação!C602:L1597,6,0),"")</f>
        <v/>
      </c>
      <c r="H599" s="56" t="str">
        <f>IFERROR(VLOOKUP(B599,Conciliação!C602:L1597,7,0),"")</f>
        <v/>
      </c>
      <c r="I599" s="58" t="str">
        <f>IFERROR(VLOOKUP(B599,Conciliação!C602:L1597,8,0),"")</f>
        <v/>
      </c>
      <c r="J599" s="56" t="str">
        <f>IFERROR(VLOOKUP(B599,Conciliação!C602:L1597,9,0),"")</f>
        <v/>
      </c>
      <c r="K599" s="56" t="str">
        <f>IFERROR(VLOOKUP(B599,Conciliação!C602:L1597,10,0),"")</f>
        <v/>
      </c>
      <c r="R599" s="55" t="str">
        <f>IF(Conciliação!E602='Filtro (Conta)'!$C$2,$C$2,"x")</f>
        <v>x</v>
      </c>
      <c r="S599" s="55" t="str">
        <f>IF(R599="x","x",MAX($S$4:S598)+1)</f>
        <v>x</v>
      </c>
      <c r="T599" s="55">
        <v>595</v>
      </c>
      <c r="U599" s="55" t="str">
        <f t="shared" si="56"/>
        <v/>
      </c>
      <c r="V599" s="55" t="str">
        <f t="shared" si="57"/>
        <v/>
      </c>
      <c r="W599" s="45">
        <f>IF(Conciliação!E602='Filtro (Conta)'!R599,1,0)</f>
        <v>0</v>
      </c>
      <c r="X599" s="45">
        <f>W599+Conciliação!A602</f>
        <v>595</v>
      </c>
      <c r="Y599" s="45">
        <v>595</v>
      </c>
      <c r="Z599" s="55" t="str">
        <f>IF(X599=Y599,"",Conciliação!C602)</f>
        <v/>
      </c>
      <c r="AA599" s="55">
        <f>IF(Z599="x","x",MAX($S$4:AA598)+1)</f>
        <v>603</v>
      </c>
      <c r="AB599" s="55">
        <v>595</v>
      </c>
      <c r="AC599" s="55" t="str">
        <f t="shared" si="58"/>
        <v/>
      </c>
      <c r="AD599" s="55" t="str">
        <f t="shared" si="59"/>
        <v/>
      </c>
    </row>
    <row r="600" spans="2:30" ht="15" customHeight="1" x14ac:dyDescent="0.2">
      <c r="B600" s="56" t="str">
        <f t="shared" si="54"/>
        <v/>
      </c>
      <c r="C600" s="57" t="str">
        <f>IFERROR(VLOOKUP(B600,Conciliação!C603:L1598,2,0),"")</f>
        <v/>
      </c>
      <c r="D600" s="52" t="str">
        <f t="shared" si="55"/>
        <v/>
      </c>
      <c r="E600" s="52" t="str">
        <f>IFERROR(VLOOKUP(B600,Conciliação!C603:L1598,4,0),"")</f>
        <v/>
      </c>
      <c r="F600" s="52" t="str">
        <f>IFERROR(VLOOKUP(B600,Conciliação!C603:L1598,5,0),"")</f>
        <v/>
      </c>
      <c r="G600" s="52" t="str">
        <f>IFERROR(VLOOKUP(B600,Conciliação!C603:L1598,6,0),"")</f>
        <v/>
      </c>
      <c r="H600" s="56" t="str">
        <f>IFERROR(VLOOKUP(B600,Conciliação!C603:L1598,7,0),"")</f>
        <v/>
      </c>
      <c r="I600" s="58" t="str">
        <f>IFERROR(VLOOKUP(B600,Conciliação!C603:L1598,8,0),"")</f>
        <v/>
      </c>
      <c r="J600" s="56" t="str">
        <f>IFERROR(VLOOKUP(B600,Conciliação!C603:L1598,9,0),"")</f>
        <v/>
      </c>
      <c r="K600" s="56" t="str">
        <f>IFERROR(VLOOKUP(B600,Conciliação!C603:L1598,10,0),"")</f>
        <v/>
      </c>
      <c r="R600" s="55" t="str">
        <f>IF(Conciliação!E603='Filtro (Conta)'!$C$2,$C$2,"x")</f>
        <v>x</v>
      </c>
      <c r="S600" s="55" t="str">
        <f>IF(R600="x","x",MAX($S$4:S599)+1)</f>
        <v>x</v>
      </c>
      <c r="T600" s="55">
        <v>596</v>
      </c>
      <c r="U600" s="55" t="str">
        <f t="shared" si="56"/>
        <v/>
      </c>
      <c r="V600" s="55" t="str">
        <f t="shared" si="57"/>
        <v/>
      </c>
      <c r="W600" s="45">
        <f>IF(Conciliação!E603='Filtro (Conta)'!R600,1,0)</f>
        <v>0</v>
      </c>
      <c r="X600" s="45">
        <f>W600+Conciliação!A603</f>
        <v>596</v>
      </c>
      <c r="Y600" s="45">
        <v>596</v>
      </c>
      <c r="Z600" s="55" t="str">
        <f>IF(X600=Y600,"",Conciliação!C603)</f>
        <v/>
      </c>
      <c r="AA600" s="55">
        <f>IF(Z600="x","x",MAX($S$4:AA599)+1)</f>
        <v>604</v>
      </c>
      <c r="AB600" s="55">
        <v>596</v>
      </c>
      <c r="AC600" s="55" t="str">
        <f t="shared" si="58"/>
        <v/>
      </c>
      <c r="AD600" s="55" t="str">
        <f t="shared" si="59"/>
        <v/>
      </c>
    </row>
    <row r="601" spans="2:30" ht="15" customHeight="1" x14ac:dyDescent="0.2">
      <c r="B601" s="56" t="str">
        <f t="shared" si="54"/>
        <v/>
      </c>
      <c r="C601" s="57" t="str">
        <f>IFERROR(VLOOKUP(B601,Conciliação!C604:L1599,2,0),"")</f>
        <v/>
      </c>
      <c r="D601" s="52" t="str">
        <f t="shared" si="55"/>
        <v/>
      </c>
      <c r="E601" s="52" t="str">
        <f>IFERROR(VLOOKUP(B601,Conciliação!C604:L1599,4,0),"")</f>
        <v/>
      </c>
      <c r="F601" s="52" t="str">
        <f>IFERROR(VLOOKUP(B601,Conciliação!C604:L1599,5,0),"")</f>
        <v/>
      </c>
      <c r="G601" s="52" t="str">
        <f>IFERROR(VLOOKUP(B601,Conciliação!C604:L1599,6,0),"")</f>
        <v/>
      </c>
      <c r="H601" s="56" t="str">
        <f>IFERROR(VLOOKUP(B601,Conciliação!C604:L1599,7,0),"")</f>
        <v/>
      </c>
      <c r="I601" s="58" t="str">
        <f>IFERROR(VLOOKUP(B601,Conciliação!C604:L1599,8,0),"")</f>
        <v/>
      </c>
      <c r="J601" s="56" t="str">
        <f>IFERROR(VLOOKUP(B601,Conciliação!C604:L1599,9,0),"")</f>
        <v/>
      </c>
      <c r="K601" s="56" t="str">
        <f>IFERROR(VLOOKUP(B601,Conciliação!C604:L1599,10,0),"")</f>
        <v/>
      </c>
      <c r="R601" s="55" t="str">
        <f>IF(Conciliação!E604='Filtro (Conta)'!$C$2,$C$2,"x")</f>
        <v>x</v>
      </c>
      <c r="S601" s="55" t="str">
        <f>IF(R601="x","x",MAX($S$4:S600)+1)</f>
        <v>x</v>
      </c>
      <c r="T601" s="55">
        <v>597</v>
      </c>
      <c r="U601" s="55" t="str">
        <f t="shared" si="56"/>
        <v/>
      </c>
      <c r="V601" s="55" t="str">
        <f t="shared" si="57"/>
        <v/>
      </c>
      <c r="W601" s="45">
        <f>IF(Conciliação!E604='Filtro (Conta)'!R601,1,0)</f>
        <v>0</v>
      </c>
      <c r="X601" s="45">
        <f>W601+Conciliação!A604</f>
        <v>597</v>
      </c>
      <c r="Y601" s="45">
        <v>597</v>
      </c>
      <c r="Z601" s="55" t="str">
        <f>IF(X601=Y601,"",Conciliação!C604)</f>
        <v/>
      </c>
      <c r="AA601" s="55">
        <f>IF(Z601="x","x",MAX($S$4:AA600)+1)</f>
        <v>605</v>
      </c>
      <c r="AB601" s="55">
        <v>597</v>
      </c>
      <c r="AC601" s="55" t="str">
        <f t="shared" si="58"/>
        <v/>
      </c>
      <c r="AD601" s="55" t="str">
        <f t="shared" si="59"/>
        <v/>
      </c>
    </row>
    <row r="602" spans="2:30" ht="15" customHeight="1" x14ac:dyDescent="0.2">
      <c r="B602" s="56" t="str">
        <f t="shared" si="54"/>
        <v/>
      </c>
      <c r="C602" s="57" t="str">
        <f>IFERROR(VLOOKUP(B602,Conciliação!C605:L1600,2,0),"")</f>
        <v/>
      </c>
      <c r="D602" s="52" t="str">
        <f t="shared" si="55"/>
        <v/>
      </c>
      <c r="E602" s="52" t="str">
        <f>IFERROR(VLOOKUP(B602,Conciliação!C605:L1600,4,0),"")</f>
        <v/>
      </c>
      <c r="F602" s="52" t="str">
        <f>IFERROR(VLOOKUP(B602,Conciliação!C605:L1600,5,0),"")</f>
        <v/>
      </c>
      <c r="G602" s="52" t="str">
        <f>IFERROR(VLOOKUP(B602,Conciliação!C605:L1600,6,0),"")</f>
        <v/>
      </c>
      <c r="H602" s="56" t="str">
        <f>IFERROR(VLOOKUP(B602,Conciliação!C605:L1600,7,0),"")</f>
        <v/>
      </c>
      <c r="I602" s="58" t="str">
        <f>IFERROR(VLOOKUP(B602,Conciliação!C605:L1600,8,0),"")</f>
        <v/>
      </c>
      <c r="J602" s="56" t="str">
        <f>IFERROR(VLOOKUP(B602,Conciliação!C605:L1600,9,0),"")</f>
        <v/>
      </c>
      <c r="K602" s="56" t="str">
        <f>IFERROR(VLOOKUP(B602,Conciliação!C605:L1600,10,0),"")</f>
        <v/>
      </c>
      <c r="R602" s="55" t="str">
        <f>IF(Conciliação!E605='Filtro (Conta)'!$C$2,$C$2,"x")</f>
        <v>x</v>
      </c>
      <c r="S602" s="55" t="str">
        <f>IF(R602="x","x",MAX($S$4:S601)+1)</f>
        <v>x</v>
      </c>
      <c r="T602" s="55">
        <v>598</v>
      </c>
      <c r="U602" s="55" t="str">
        <f t="shared" si="56"/>
        <v/>
      </c>
      <c r="V602" s="55" t="str">
        <f t="shared" si="57"/>
        <v/>
      </c>
      <c r="W602" s="45">
        <f>IF(Conciliação!E605='Filtro (Conta)'!R602,1,0)</f>
        <v>0</v>
      </c>
      <c r="X602" s="45">
        <f>W602+Conciliação!A605</f>
        <v>598</v>
      </c>
      <c r="Y602" s="45">
        <v>598</v>
      </c>
      <c r="Z602" s="55" t="str">
        <f>IF(X602=Y602,"",Conciliação!C605)</f>
        <v/>
      </c>
      <c r="AA602" s="55">
        <f>IF(Z602="x","x",MAX($S$4:AA601)+1)</f>
        <v>606</v>
      </c>
      <c r="AB602" s="55">
        <v>598</v>
      </c>
      <c r="AC602" s="55" t="str">
        <f t="shared" si="58"/>
        <v/>
      </c>
      <c r="AD602" s="55" t="str">
        <f t="shared" si="59"/>
        <v/>
      </c>
    </row>
    <row r="603" spans="2:30" ht="15" customHeight="1" x14ac:dyDescent="0.2">
      <c r="B603" s="56" t="str">
        <f t="shared" si="54"/>
        <v/>
      </c>
      <c r="C603" s="57" t="str">
        <f>IFERROR(VLOOKUP(B603,Conciliação!C606:L1601,2,0),"")</f>
        <v/>
      </c>
      <c r="D603" s="52" t="str">
        <f t="shared" si="55"/>
        <v/>
      </c>
      <c r="E603" s="52" t="str">
        <f>IFERROR(VLOOKUP(B603,Conciliação!C606:L1601,4,0),"")</f>
        <v/>
      </c>
      <c r="F603" s="52" t="str">
        <f>IFERROR(VLOOKUP(B603,Conciliação!C606:L1601,5,0),"")</f>
        <v/>
      </c>
      <c r="G603" s="52" t="str">
        <f>IFERROR(VLOOKUP(B603,Conciliação!C606:L1601,6,0),"")</f>
        <v/>
      </c>
      <c r="H603" s="56" t="str">
        <f>IFERROR(VLOOKUP(B603,Conciliação!C606:L1601,7,0),"")</f>
        <v/>
      </c>
      <c r="I603" s="58" t="str">
        <f>IFERROR(VLOOKUP(B603,Conciliação!C606:L1601,8,0),"")</f>
        <v/>
      </c>
      <c r="J603" s="56" t="str">
        <f>IFERROR(VLOOKUP(B603,Conciliação!C606:L1601,9,0),"")</f>
        <v/>
      </c>
      <c r="K603" s="56" t="str">
        <f>IFERROR(VLOOKUP(B603,Conciliação!C606:L1601,10,0),"")</f>
        <v/>
      </c>
      <c r="R603" s="55" t="str">
        <f>IF(Conciliação!E606='Filtro (Conta)'!$C$2,$C$2,"x")</f>
        <v>x</v>
      </c>
      <c r="S603" s="55" t="str">
        <f>IF(R603="x","x",MAX($S$4:S602)+1)</f>
        <v>x</v>
      </c>
      <c r="T603" s="55">
        <v>599</v>
      </c>
      <c r="U603" s="55" t="str">
        <f t="shared" si="56"/>
        <v/>
      </c>
      <c r="V603" s="55" t="str">
        <f t="shared" si="57"/>
        <v/>
      </c>
      <c r="W603" s="45">
        <f>IF(Conciliação!E606='Filtro (Conta)'!R603,1,0)</f>
        <v>0</v>
      </c>
      <c r="X603" s="45">
        <f>W603+Conciliação!A606</f>
        <v>599</v>
      </c>
      <c r="Y603" s="45">
        <v>599</v>
      </c>
      <c r="Z603" s="55" t="str">
        <f>IF(X603=Y603,"",Conciliação!C606)</f>
        <v/>
      </c>
      <c r="AA603" s="55">
        <f>IF(Z603="x","x",MAX($S$4:AA602)+1)</f>
        <v>607</v>
      </c>
      <c r="AB603" s="55">
        <v>599</v>
      </c>
      <c r="AC603" s="55" t="str">
        <f t="shared" si="58"/>
        <v/>
      </c>
      <c r="AD603" s="55" t="str">
        <f t="shared" si="59"/>
        <v/>
      </c>
    </row>
    <row r="604" spans="2:30" ht="15" customHeight="1" x14ac:dyDescent="0.2">
      <c r="B604" s="56" t="str">
        <f t="shared" si="54"/>
        <v/>
      </c>
      <c r="C604" s="57" t="str">
        <f>IFERROR(VLOOKUP(B604,Conciliação!C607:L1602,2,0),"")</f>
        <v/>
      </c>
      <c r="D604" s="52" t="str">
        <f t="shared" si="55"/>
        <v/>
      </c>
      <c r="E604" s="52" t="str">
        <f>IFERROR(VLOOKUP(B604,Conciliação!C607:L1602,4,0),"")</f>
        <v/>
      </c>
      <c r="F604" s="52" t="str">
        <f>IFERROR(VLOOKUP(B604,Conciliação!C607:L1602,5,0),"")</f>
        <v/>
      </c>
      <c r="G604" s="52" t="str">
        <f>IFERROR(VLOOKUP(B604,Conciliação!C607:L1602,6,0),"")</f>
        <v/>
      </c>
      <c r="H604" s="56" t="str">
        <f>IFERROR(VLOOKUP(B604,Conciliação!C607:L1602,7,0),"")</f>
        <v/>
      </c>
      <c r="I604" s="58" t="str">
        <f>IFERROR(VLOOKUP(B604,Conciliação!C607:L1602,8,0),"")</f>
        <v/>
      </c>
      <c r="J604" s="56" t="str">
        <f>IFERROR(VLOOKUP(B604,Conciliação!C607:L1602,9,0),"")</f>
        <v/>
      </c>
      <c r="K604" s="56" t="str">
        <f>IFERROR(VLOOKUP(B604,Conciliação!C607:L1602,10,0),"")</f>
        <v/>
      </c>
      <c r="R604" s="55" t="str">
        <f>IF(Conciliação!E607='Filtro (Conta)'!$C$2,$C$2,"x")</f>
        <v>x</v>
      </c>
      <c r="S604" s="55" t="str">
        <f>IF(R604="x","x",MAX($S$4:S603)+1)</f>
        <v>x</v>
      </c>
      <c r="T604" s="55">
        <v>600</v>
      </c>
      <c r="U604" s="55" t="str">
        <f t="shared" si="56"/>
        <v/>
      </c>
      <c r="V604" s="55" t="str">
        <f t="shared" si="57"/>
        <v/>
      </c>
      <c r="W604" s="45">
        <f>IF(Conciliação!E607='Filtro (Conta)'!R604,1,0)</f>
        <v>0</v>
      </c>
      <c r="X604" s="45">
        <f>W604+Conciliação!A607</f>
        <v>600</v>
      </c>
      <c r="Y604" s="45">
        <v>600</v>
      </c>
      <c r="Z604" s="55" t="str">
        <f>IF(X604=Y604,"",Conciliação!C607)</f>
        <v/>
      </c>
      <c r="AA604" s="55">
        <f>IF(Z604="x","x",MAX($S$4:AA603)+1)</f>
        <v>608</v>
      </c>
      <c r="AB604" s="55">
        <v>600</v>
      </c>
      <c r="AC604" s="55" t="str">
        <f t="shared" si="58"/>
        <v/>
      </c>
      <c r="AD604" s="55" t="str">
        <f t="shared" si="59"/>
        <v/>
      </c>
    </row>
    <row r="605" spans="2:30" ht="15" customHeight="1" x14ac:dyDescent="0.2">
      <c r="B605" s="56" t="str">
        <f t="shared" si="54"/>
        <v/>
      </c>
      <c r="C605" s="57" t="str">
        <f>IFERROR(VLOOKUP(B605,Conciliação!C608:L1603,2,0),"")</f>
        <v/>
      </c>
      <c r="D605" s="52" t="str">
        <f t="shared" si="55"/>
        <v/>
      </c>
      <c r="E605" s="52" t="str">
        <f>IFERROR(VLOOKUP(B605,Conciliação!C608:L1603,4,0),"")</f>
        <v/>
      </c>
      <c r="F605" s="52" t="str">
        <f>IFERROR(VLOOKUP(B605,Conciliação!C608:L1603,5,0),"")</f>
        <v/>
      </c>
      <c r="G605" s="52" t="str">
        <f>IFERROR(VLOOKUP(B605,Conciliação!C608:L1603,6,0),"")</f>
        <v/>
      </c>
      <c r="H605" s="56" t="str">
        <f>IFERROR(VLOOKUP(B605,Conciliação!C608:L1603,7,0),"")</f>
        <v/>
      </c>
      <c r="I605" s="58" t="str">
        <f>IFERROR(VLOOKUP(B605,Conciliação!C608:L1603,8,0),"")</f>
        <v/>
      </c>
      <c r="J605" s="56" t="str">
        <f>IFERROR(VLOOKUP(B605,Conciliação!C608:L1603,9,0),"")</f>
        <v/>
      </c>
      <c r="K605" s="56" t="str">
        <f>IFERROR(VLOOKUP(B605,Conciliação!C608:L1603,10,0),"")</f>
        <v/>
      </c>
      <c r="R605" s="55" t="str">
        <f>IF(Conciliação!E608='Filtro (Conta)'!$C$2,$C$2,"x")</f>
        <v>x</v>
      </c>
      <c r="S605" s="55" t="str">
        <f>IF(R605="x","x",MAX($S$4:S604)+1)</f>
        <v>x</v>
      </c>
      <c r="T605" s="55">
        <v>601</v>
      </c>
      <c r="U605" s="55" t="str">
        <f t="shared" si="56"/>
        <v/>
      </c>
      <c r="V605" s="55" t="str">
        <f t="shared" si="57"/>
        <v/>
      </c>
      <c r="W605" s="45">
        <f>IF(Conciliação!E608='Filtro (Conta)'!R605,1,0)</f>
        <v>0</v>
      </c>
      <c r="X605" s="45">
        <f>W605+Conciliação!A608</f>
        <v>601</v>
      </c>
      <c r="Y605" s="45">
        <v>601</v>
      </c>
      <c r="Z605" s="55" t="str">
        <f>IF(X605=Y605,"",Conciliação!C608)</f>
        <v/>
      </c>
      <c r="AA605" s="55">
        <f>IF(Z605="x","x",MAX($S$4:AA604)+1)</f>
        <v>609</v>
      </c>
      <c r="AB605" s="55">
        <v>601</v>
      </c>
      <c r="AC605" s="55" t="str">
        <f t="shared" si="58"/>
        <v/>
      </c>
      <c r="AD605" s="55" t="str">
        <f t="shared" si="59"/>
        <v/>
      </c>
    </row>
    <row r="606" spans="2:30" ht="15" customHeight="1" x14ac:dyDescent="0.2">
      <c r="B606" s="56" t="str">
        <f t="shared" si="54"/>
        <v/>
      </c>
      <c r="C606" s="57" t="str">
        <f>IFERROR(VLOOKUP(B606,Conciliação!C609:L1604,2,0),"")</f>
        <v/>
      </c>
      <c r="D606" s="52" t="str">
        <f t="shared" si="55"/>
        <v/>
      </c>
      <c r="E606" s="52" t="str">
        <f>IFERROR(VLOOKUP(B606,Conciliação!C609:L1604,4,0),"")</f>
        <v/>
      </c>
      <c r="F606" s="52" t="str">
        <f>IFERROR(VLOOKUP(B606,Conciliação!C609:L1604,5,0),"")</f>
        <v/>
      </c>
      <c r="G606" s="52" t="str">
        <f>IFERROR(VLOOKUP(B606,Conciliação!C609:L1604,6,0),"")</f>
        <v/>
      </c>
      <c r="H606" s="56" t="str">
        <f>IFERROR(VLOOKUP(B606,Conciliação!C609:L1604,7,0),"")</f>
        <v/>
      </c>
      <c r="I606" s="58" t="str">
        <f>IFERROR(VLOOKUP(B606,Conciliação!C609:L1604,8,0),"")</f>
        <v/>
      </c>
      <c r="J606" s="56" t="str">
        <f>IFERROR(VLOOKUP(B606,Conciliação!C609:L1604,9,0),"")</f>
        <v/>
      </c>
      <c r="K606" s="56" t="str">
        <f>IFERROR(VLOOKUP(B606,Conciliação!C609:L1604,10,0),"")</f>
        <v/>
      </c>
      <c r="R606" s="55" t="str">
        <f>IF(Conciliação!E609='Filtro (Conta)'!$C$2,$C$2,"x")</f>
        <v>x</v>
      </c>
      <c r="S606" s="55" t="str">
        <f>IF(R606="x","x",MAX($S$4:S605)+1)</f>
        <v>x</v>
      </c>
      <c r="T606" s="55">
        <v>602</v>
      </c>
      <c r="U606" s="55" t="str">
        <f t="shared" si="56"/>
        <v/>
      </c>
      <c r="V606" s="55" t="str">
        <f t="shared" si="57"/>
        <v/>
      </c>
      <c r="W606" s="45">
        <f>IF(Conciliação!E609='Filtro (Conta)'!R606,1,0)</f>
        <v>0</v>
      </c>
      <c r="X606" s="45">
        <f>W606+Conciliação!A609</f>
        <v>602</v>
      </c>
      <c r="Y606" s="45">
        <v>602</v>
      </c>
      <c r="Z606" s="55" t="str">
        <f>IF(X606=Y606,"",Conciliação!C609)</f>
        <v/>
      </c>
      <c r="AA606" s="55">
        <f>IF(Z606="x","x",MAX($S$4:AA605)+1)</f>
        <v>610</v>
      </c>
      <c r="AB606" s="55">
        <v>602</v>
      </c>
      <c r="AC606" s="55" t="str">
        <f t="shared" si="58"/>
        <v/>
      </c>
      <c r="AD606" s="55" t="str">
        <f t="shared" si="59"/>
        <v/>
      </c>
    </row>
    <row r="607" spans="2:30" ht="15" customHeight="1" x14ac:dyDescent="0.2">
      <c r="B607" s="56" t="str">
        <f t="shared" si="54"/>
        <v/>
      </c>
      <c r="C607" s="57" t="str">
        <f>IFERROR(VLOOKUP(B607,Conciliação!C610:L1605,2,0),"")</f>
        <v/>
      </c>
      <c r="D607" s="52" t="str">
        <f t="shared" si="55"/>
        <v/>
      </c>
      <c r="E607" s="52" t="str">
        <f>IFERROR(VLOOKUP(B607,Conciliação!C610:L1605,4,0),"")</f>
        <v/>
      </c>
      <c r="F607" s="52" t="str">
        <f>IFERROR(VLOOKUP(B607,Conciliação!C610:L1605,5,0),"")</f>
        <v/>
      </c>
      <c r="G607" s="52" t="str">
        <f>IFERROR(VLOOKUP(B607,Conciliação!C610:L1605,6,0),"")</f>
        <v/>
      </c>
      <c r="H607" s="56" t="str">
        <f>IFERROR(VLOOKUP(B607,Conciliação!C610:L1605,7,0),"")</f>
        <v/>
      </c>
      <c r="I607" s="58" t="str">
        <f>IFERROR(VLOOKUP(B607,Conciliação!C610:L1605,8,0),"")</f>
        <v/>
      </c>
      <c r="J607" s="56" t="str">
        <f>IFERROR(VLOOKUP(B607,Conciliação!C610:L1605,9,0),"")</f>
        <v/>
      </c>
      <c r="K607" s="56" t="str">
        <f>IFERROR(VLOOKUP(B607,Conciliação!C610:L1605,10,0),"")</f>
        <v/>
      </c>
      <c r="R607" s="55" t="str">
        <f>IF(Conciliação!E610='Filtro (Conta)'!$C$2,$C$2,"x")</f>
        <v>x</v>
      </c>
      <c r="S607" s="55" t="str">
        <f>IF(R607="x","x",MAX($S$4:S606)+1)</f>
        <v>x</v>
      </c>
      <c r="T607" s="55">
        <v>603</v>
      </c>
      <c r="U607" s="55" t="str">
        <f t="shared" si="56"/>
        <v/>
      </c>
      <c r="V607" s="55" t="str">
        <f t="shared" si="57"/>
        <v/>
      </c>
      <c r="W607" s="45">
        <f>IF(Conciliação!E610='Filtro (Conta)'!R607,1,0)</f>
        <v>0</v>
      </c>
      <c r="X607" s="45">
        <f>W607+Conciliação!A610</f>
        <v>603</v>
      </c>
      <c r="Y607" s="45">
        <v>603</v>
      </c>
      <c r="Z607" s="55" t="str">
        <f>IF(X607=Y607,"",Conciliação!C610)</f>
        <v/>
      </c>
      <c r="AA607" s="55">
        <f>IF(Z607="x","x",MAX($S$4:AA606)+1)</f>
        <v>611</v>
      </c>
      <c r="AB607" s="55">
        <v>603</v>
      </c>
      <c r="AC607" s="55" t="str">
        <f t="shared" si="58"/>
        <v/>
      </c>
      <c r="AD607" s="55" t="str">
        <f t="shared" si="59"/>
        <v/>
      </c>
    </row>
    <row r="608" spans="2:30" ht="15" customHeight="1" x14ac:dyDescent="0.2">
      <c r="B608" s="56" t="str">
        <f t="shared" si="54"/>
        <v/>
      </c>
      <c r="C608" s="57" t="str">
        <f>IFERROR(VLOOKUP(B608,Conciliação!C611:L1606,2,0),"")</f>
        <v/>
      </c>
      <c r="D608" s="52" t="str">
        <f t="shared" si="55"/>
        <v/>
      </c>
      <c r="E608" s="52" t="str">
        <f>IFERROR(VLOOKUP(B608,Conciliação!C611:L1606,4,0),"")</f>
        <v/>
      </c>
      <c r="F608" s="52" t="str">
        <f>IFERROR(VLOOKUP(B608,Conciliação!C611:L1606,5,0),"")</f>
        <v/>
      </c>
      <c r="G608" s="52" t="str">
        <f>IFERROR(VLOOKUP(B608,Conciliação!C611:L1606,6,0),"")</f>
        <v/>
      </c>
      <c r="H608" s="56" t="str">
        <f>IFERROR(VLOOKUP(B608,Conciliação!C611:L1606,7,0),"")</f>
        <v/>
      </c>
      <c r="I608" s="58" t="str">
        <f>IFERROR(VLOOKUP(B608,Conciliação!C611:L1606,8,0),"")</f>
        <v/>
      </c>
      <c r="J608" s="56" t="str">
        <f>IFERROR(VLOOKUP(B608,Conciliação!C611:L1606,9,0),"")</f>
        <v/>
      </c>
      <c r="K608" s="56" t="str">
        <f>IFERROR(VLOOKUP(B608,Conciliação!C611:L1606,10,0),"")</f>
        <v/>
      </c>
      <c r="R608" s="55" t="str">
        <f>IF(Conciliação!E611='Filtro (Conta)'!$C$2,$C$2,"x")</f>
        <v>x</v>
      </c>
      <c r="S608" s="55" t="str">
        <f>IF(R608="x","x",MAX($S$4:S607)+1)</f>
        <v>x</v>
      </c>
      <c r="T608" s="55">
        <v>604</v>
      </c>
      <c r="U608" s="55" t="str">
        <f t="shared" si="56"/>
        <v/>
      </c>
      <c r="V608" s="55" t="str">
        <f t="shared" si="57"/>
        <v/>
      </c>
      <c r="W608" s="45">
        <f>IF(Conciliação!E611='Filtro (Conta)'!R608,1,0)</f>
        <v>0</v>
      </c>
      <c r="X608" s="45">
        <f>W608+Conciliação!A611</f>
        <v>604</v>
      </c>
      <c r="Y608" s="45">
        <v>604</v>
      </c>
      <c r="Z608" s="55" t="str">
        <f>IF(X608=Y608,"",Conciliação!C611)</f>
        <v/>
      </c>
      <c r="AA608" s="55">
        <f>IF(Z608="x","x",MAX($S$4:AA607)+1)</f>
        <v>612</v>
      </c>
      <c r="AB608" s="55">
        <v>604</v>
      </c>
      <c r="AC608" s="55" t="str">
        <f t="shared" si="58"/>
        <v/>
      </c>
      <c r="AD608" s="55" t="str">
        <f t="shared" si="59"/>
        <v/>
      </c>
    </row>
    <row r="609" spans="2:30" ht="15" customHeight="1" x14ac:dyDescent="0.2">
      <c r="B609" s="56" t="str">
        <f t="shared" si="54"/>
        <v/>
      </c>
      <c r="C609" s="57" t="str">
        <f>IFERROR(VLOOKUP(B609,Conciliação!C612:L1607,2,0),"")</f>
        <v/>
      </c>
      <c r="D609" s="52" t="str">
        <f t="shared" si="55"/>
        <v/>
      </c>
      <c r="E609" s="52" t="str">
        <f>IFERROR(VLOOKUP(B609,Conciliação!C612:L1607,4,0),"")</f>
        <v/>
      </c>
      <c r="F609" s="52" t="str">
        <f>IFERROR(VLOOKUP(B609,Conciliação!C612:L1607,5,0),"")</f>
        <v/>
      </c>
      <c r="G609" s="52" t="str">
        <f>IFERROR(VLOOKUP(B609,Conciliação!C612:L1607,6,0),"")</f>
        <v/>
      </c>
      <c r="H609" s="56" t="str">
        <f>IFERROR(VLOOKUP(B609,Conciliação!C612:L1607,7,0),"")</f>
        <v/>
      </c>
      <c r="I609" s="58" t="str">
        <f>IFERROR(VLOOKUP(B609,Conciliação!C612:L1607,8,0),"")</f>
        <v/>
      </c>
      <c r="J609" s="56" t="str">
        <f>IFERROR(VLOOKUP(B609,Conciliação!C612:L1607,9,0),"")</f>
        <v/>
      </c>
      <c r="K609" s="56" t="str">
        <f>IFERROR(VLOOKUP(B609,Conciliação!C612:L1607,10,0),"")</f>
        <v/>
      </c>
      <c r="R609" s="55" t="str">
        <f>IF(Conciliação!E612='Filtro (Conta)'!$C$2,$C$2,"x")</f>
        <v>x</v>
      </c>
      <c r="S609" s="55" t="str">
        <f>IF(R609="x","x",MAX($S$4:S608)+1)</f>
        <v>x</v>
      </c>
      <c r="T609" s="55">
        <v>605</v>
      </c>
      <c r="U609" s="55" t="str">
        <f t="shared" si="56"/>
        <v/>
      </c>
      <c r="V609" s="55" t="str">
        <f t="shared" si="57"/>
        <v/>
      </c>
      <c r="W609" s="45">
        <f>IF(Conciliação!E612='Filtro (Conta)'!R609,1,0)</f>
        <v>0</v>
      </c>
      <c r="X609" s="45">
        <f>W609+Conciliação!A612</f>
        <v>605</v>
      </c>
      <c r="Y609" s="45">
        <v>605</v>
      </c>
      <c r="Z609" s="55" t="str">
        <f>IF(X609=Y609,"",Conciliação!C612)</f>
        <v/>
      </c>
      <c r="AA609" s="55">
        <f>IF(Z609="x","x",MAX($S$4:AA608)+1)</f>
        <v>613</v>
      </c>
      <c r="AB609" s="55">
        <v>605</v>
      </c>
      <c r="AC609" s="55" t="str">
        <f t="shared" si="58"/>
        <v/>
      </c>
      <c r="AD609" s="55" t="str">
        <f t="shared" si="59"/>
        <v/>
      </c>
    </row>
    <row r="610" spans="2:30" ht="15" customHeight="1" x14ac:dyDescent="0.2">
      <c r="B610" s="56" t="str">
        <f t="shared" si="54"/>
        <v/>
      </c>
      <c r="C610" s="57" t="str">
        <f>IFERROR(VLOOKUP(B610,Conciliação!C613:L1608,2,0),"")</f>
        <v/>
      </c>
      <c r="D610" s="52" t="str">
        <f t="shared" si="55"/>
        <v/>
      </c>
      <c r="E610" s="52" t="str">
        <f>IFERROR(VLOOKUP(B610,Conciliação!C613:L1608,4,0),"")</f>
        <v/>
      </c>
      <c r="F610" s="52" t="str">
        <f>IFERROR(VLOOKUP(B610,Conciliação!C613:L1608,5,0),"")</f>
        <v/>
      </c>
      <c r="G610" s="52" t="str">
        <f>IFERROR(VLOOKUP(B610,Conciliação!C613:L1608,6,0),"")</f>
        <v/>
      </c>
      <c r="H610" s="56" t="str">
        <f>IFERROR(VLOOKUP(B610,Conciliação!C613:L1608,7,0),"")</f>
        <v/>
      </c>
      <c r="I610" s="58" t="str">
        <f>IFERROR(VLOOKUP(B610,Conciliação!C613:L1608,8,0),"")</f>
        <v/>
      </c>
      <c r="J610" s="56" t="str">
        <f>IFERROR(VLOOKUP(B610,Conciliação!C613:L1608,9,0),"")</f>
        <v/>
      </c>
      <c r="K610" s="56" t="str">
        <f>IFERROR(VLOOKUP(B610,Conciliação!C613:L1608,10,0),"")</f>
        <v/>
      </c>
      <c r="R610" s="55" t="str">
        <f>IF(Conciliação!E613='Filtro (Conta)'!$C$2,$C$2,"x")</f>
        <v>x</v>
      </c>
      <c r="S610" s="55" t="str">
        <f>IF(R610="x","x",MAX($S$4:S609)+1)</f>
        <v>x</v>
      </c>
      <c r="T610" s="55">
        <v>606</v>
      </c>
      <c r="U610" s="55" t="str">
        <f t="shared" si="56"/>
        <v/>
      </c>
      <c r="V610" s="55" t="str">
        <f t="shared" si="57"/>
        <v/>
      </c>
      <c r="W610" s="45">
        <f>IF(Conciliação!E613='Filtro (Conta)'!R610,1,0)</f>
        <v>0</v>
      </c>
      <c r="X610" s="45">
        <f>W610+Conciliação!A613</f>
        <v>606</v>
      </c>
      <c r="Y610" s="45">
        <v>606</v>
      </c>
      <c r="Z610" s="55" t="str">
        <f>IF(X610=Y610,"",Conciliação!C613)</f>
        <v/>
      </c>
      <c r="AA610" s="55">
        <f>IF(Z610="x","x",MAX($S$4:AA609)+1)</f>
        <v>614</v>
      </c>
      <c r="AB610" s="55">
        <v>606</v>
      </c>
      <c r="AC610" s="55" t="str">
        <f t="shared" si="58"/>
        <v/>
      </c>
      <c r="AD610" s="55" t="str">
        <f t="shared" si="59"/>
        <v/>
      </c>
    </row>
    <row r="611" spans="2:30" ht="15" customHeight="1" x14ac:dyDescent="0.2">
      <c r="B611" s="56" t="str">
        <f t="shared" si="54"/>
        <v/>
      </c>
      <c r="C611" s="57" t="str">
        <f>IFERROR(VLOOKUP(B611,Conciliação!C614:L1609,2,0),"")</f>
        <v/>
      </c>
      <c r="D611" s="52" t="str">
        <f t="shared" si="55"/>
        <v/>
      </c>
      <c r="E611" s="52" t="str">
        <f>IFERROR(VLOOKUP(B611,Conciliação!C614:L1609,4,0),"")</f>
        <v/>
      </c>
      <c r="F611" s="52" t="str">
        <f>IFERROR(VLOOKUP(B611,Conciliação!C614:L1609,5,0),"")</f>
        <v/>
      </c>
      <c r="G611" s="52" t="str">
        <f>IFERROR(VLOOKUP(B611,Conciliação!C614:L1609,6,0),"")</f>
        <v/>
      </c>
      <c r="H611" s="56" t="str">
        <f>IFERROR(VLOOKUP(B611,Conciliação!C614:L1609,7,0),"")</f>
        <v/>
      </c>
      <c r="I611" s="58" t="str">
        <f>IFERROR(VLOOKUP(B611,Conciliação!C614:L1609,8,0),"")</f>
        <v/>
      </c>
      <c r="J611" s="56" t="str">
        <f>IFERROR(VLOOKUP(B611,Conciliação!C614:L1609,9,0),"")</f>
        <v/>
      </c>
      <c r="K611" s="56" t="str">
        <f>IFERROR(VLOOKUP(B611,Conciliação!C614:L1609,10,0),"")</f>
        <v/>
      </c>
      <c r="R611" s="55" t="str">
        <f>IF(Conciliação!E614='Filtro (Conta)'!$C$2,$C$2,"x")</f>
        <v>x</v>
      </c>
      <c r="S611" s="55" t="str">
        <f>IF(R611="x","x",MAX($S$4:S610)+1)</f>
        <v>x</v>
      </c>
      <c r="T611" s="55">
        <v>607</v>
      </c>
      <c r="U611" s="55" t="str">
        <f t="shared" si="56"/>
        <v/>
      </c>
      <c r="V611" s="55" t="str">
        <f t="shared" si="57"/>
        <v/>
      </c>
      <c r="W611" s="45">
        <f>IF(Conciliação!E614='Filtro (Conta)'!R611,1,0)</f>
        <v>0</v>
      </c>
      <c r="X611" s="45">
        <f>W611+Conciliação!A614</f>
        <v>607</v>
      </c>
      <c r="Y611" s="45">
        <v>607</v>
      </c>
      <c r="Z611" s="55" t="str">
        <f>IF(X611=Y611,"",Conciliação!C614)</f>
        <v/>
      </c>
      <c r="AA611" s="55">
        <f>IF(Z611="x","x",MAX($S$4:AA610)+1)</f>
        <v>615</v>
      </c>
      <c r="AB611" s="55">
        <v>607</v>
      </c>
      <c r="AC611" s="55" t="str">
        <f t="shared" si="58"/>
        <v/>
      </c>
      <c r="AD611" s="55" t="str">
        <f t="shared" si="59"/>
        <v/>
      </c>
    </row>
    <row r="612" spans="2:30" ht="15" customHeight="1" x14ac:dyDescent="0.2">
      <c r="B612" s="56" t="str">
        <f t="shared" si="54"/>
        <v/>
      </c>
      <c r="C612" s="57" t="str">
        <f>IFERROR(VLOOKUP(B612,Conciliação!C615:L1610,2,0),"")</f>
        <v/>
      </c>
      <c r="D612" s="52" t="str">
        <f t="shared" si="55"/>
        <v/>
      </c>
      <c r="E612" s="52" t="str">
        <f>IFERROR(VLOOKUP(B612,Conciliação!C615:L1610,4,0),"")</f>
        <v/>
      </c>
      <c r="F612" s="52" t="str">
        <f>IFERROR(VLOOKUP(B612,Conciliação!C615:L1610,5,0),"")</f>
        <v/>
      </c>
      <c r="G612" s="52" t="str">
        <f>IFERROR(VLOOKUP(B612,Conciliação!C615:L1610,6,0),"")</f>
        <v/>
      </c>
      <c r="H612" s="56" t="str">
        <f>IFERROR(VLOOKUP(B612,Conciliação!C615:L1610,7,0),"")</f>
        <v/>
      </c>
      <c r="I612" s="58" t="str">
        <f>IFERROR(VLOOKUP(B612,Conciliação!C615:L1610,8,0),"")</f>
        <v/>
      </c>
      <c r="J612" s="56" t="str">
        <f>IFERROR(VLOOKUP(B612,Conciliação!C615:L1610,9,0),"")</f>
        <v/>
      </c>
      <c r="K612" s="56" t="str">
        <f>IFERROR(VLOOKUP(B612,Conciliação!C615:L1610,10,0),"")</f>
        <v/>
      </c>
      <c r="R612" s="55" t="str">
        <f>IF(Conciliação!E615='Filtro (Conta)'!$C$2,$C$2,"x")</f>
        <v>x</v>
      </c>
      <c r="S612" s="55" t="str">
        <f>IF(R612="x","x",MAX($S$4:S611)+1)</f>
        <v>x</v>
      </c>
      <c r="T612" s="55">
        <v>608</v>
      </c>
      <c r="U612" s="55" t="str">
        <f t="shared" si="56"/>
        <v/>
      </c>
      <c r="V612" s="55" t="str">
        <f t="shared" si="57"/>
        <v/>
      </c>
      <c r="W612" s="45">
        <f>IF(Conciliação!E615='Filtro (Conta)'!R612,1,0)</f>
        <v>0</v>
      </c>
      <c r="X612" s="45">
        <f>W612+Conciliação!A615</f>
        <v>608</v>
      </c>
      <c r="Y612" s="45">
        <v>608</v>
      </c>
      <c r="Z612" s="55" t="str">
        <f>IF(X612=Y612,"",Conciliação!C615)</f>
        <v/>
      </c>
      <c r="AA612" s="55">
        <f>IF(Z612="x","x",MAX($S$4:AA611)+1)</f>
        <v>616</v>
      </c>
      <c r="AB612" s="55">
        <v>608</v>
      </c>
      <c r="AC612" s="55" t="str">
        <f t="shared" si="58"/>
        <v/>
      </c>
      <c r="AD612" s="55" t="str">
        <f t="shared" si="59"/>
        <v/>
      </c>
    </row>
    <row r="613" spans="2:30" ht="15" customHeight="1" x14ac:dyDescent="0.2">
      <c r="B613" s="56" t="str">
        <f t="shared" si="54"/>
        <v/>
      </c>
      <c r="C613" s="57" t="str">
        <f>IFERROR(VLOOKUP(B613,Conciliação!C616:L1611,2,0),"")</f>
        <v/>
      </c>
      <c r="D613" s="52" t="str">
        <f t="shared" si="55"/>
        <v/>
      </c>
      <c r="E613" s="52" t="str">
        <f>IFERROR(VLOOKUP(B613,Conciliação!C616:L1611,4,0),"")</f>
        <v/>
      </c>
      <c r="F613" s="52" t="str">
        <f>IFERROR(VLOOKUP(B613,Conciliação!C616:L1611,5,0),"")</f>
        <v/>
      </c>
      <c r="G613" s="52" t="str">
        <f>IFERROR(VLOOKUP(B613,Conciliação!C616:L1611,6,0),"")</f>
        <v/>
      </c>
      <c r="H613" s="56" t="str">
        <f>IFERROR(VLOOKUP(B613,Conciliação!C616:L1611,7,0),"")</f>
        <v/>
      </c>
      <c r="I613" s="58" t="str">
        <f>IFERROR(VLOOKUP(B613,Conciliação!C616:L1611,8,0),"")</f>
        <v/>
      </c>
      <c r="J613" s="56" t="str">
        <f>IFERROR(VLOOKUP(B613,Conciliação!C616:L1611,9,0),"")</f>
        <v/>
      </c>
      <c r="K613" s="56" t="str">
        <f>IFERROR(VLOOKUP(B613,Conciliação!C616:L1611,10,0),"")</f>
        <v/>
      </c>
      <c r="R613" s="55" t="str">
        <f>IF(Conciliação!E616='Filtro (Conta)'!$C$2,$C$2,"x")</f>
        <v>x</v>
      </c>
      <c r="S613" s="55" t="str">
        <f>IF(R613="x","x",MAX($S$4:S612)+1)</f>
        <v>x</v>
      </c>
      <c r="T613" s="55">
        <v>609</v>
      </c>
      <c r="U613" s="55" t="str">
        <f t="shared" si="56"/>
        <v/>
      </c>
      <c r="V613" s="55" t="str">
        <f t="shared" si="57"/>
        <v/>
      </c>
      <c r="W613" s="45">
        <f>IF(Conciliação!E616='Filtro (Conta)'!R613,1,0)</f>
        <v>0</v>
      </c>
      <c r="X613" s="45">
        <f>W613+Conciliação!A616</f>
        <v>609</v>
      </c>
      <c r="Y613" s="45">
        <v>609</v>
      </c>
      <c r="Z613" s="55" t="str">
        <f>IF(X613=Y613,"",Conciliação!C616)</f>
        <v/>
      </c>
      <c r="AA613" s="55">
        <f>IF(Z613="x","x",MAX($S$4:AA612)+1)</f>
        <v>617</v>
      </c>
      <c r="AB613" s="55">
        <v>609</v>
      </c>
      <c r="AC613" s="55" t="str">
        <f t="shared" si="58"/>
        <v/>
      </c>
      <c r="AD613" s="55" t="str">
        <f t="shared" si="59"/>
        <v/>
      </c>
    </row>
    <row r="614" spans="2:30" ht="15" customHeight="1" x14ac:dyDescent="0.2">
      <c r="B614" s="56" t="str">
        <f t="shared" si="54"/>
        <v/>
      </c>
      <c r="C614" s="57" t="str">
        <f>IFERROR(VLOOKUP(B614,Conciliação!C617:L1612,2,0),"")</f>
        <v/>
      </c>
      <c r="D614" s="52" t="str">
        <f t="shared" si="55"/>
        <v/>
      </c>
      <c r="E614" s="52" t="str">
        <f>IFERROR(VLOOKUP(B614,Conciliação!C617:L1612,4,0),"")</f>
        <v/>
      </c>
      <c r="F614" s="52" t="str">
        <f>IFERROR(VLOOKUP(B614,Conciliação!C617:L1612,5,0),"")</f>
        <v/>
      </c>
      <c r="G614" s="52" t="str">
        <f>IFERROR(VLOOKUP(B614,Conciliação!C617:L1612,6,0),"")</f>
        <v/>
      </c>
      <c r="H614" s="56" t="str">
        <f>IFERROR(VLOOKUP(B614,Conciliação!C617:L1612,7,0),"")</f>
        <v/>
      </c>
      <c r="I614" s="58" t="str">
        <f>IFERROR(VLOOKUP(B614,Conciliação!C617:L1612,8,0),"")</f>
        <v/>
      </c>
      <c r="J614" s="56" t="str">
        <f>IFERROR(VLOOKUP(B614,Conciliação!C617:L1612,9,0),"")</f>
        <v/>
      </c>
      <c r="K614" s="56" t="str">
        <f>IFERROR(VLOOKUP(B614,Conciliação!C617:L1612,10,0),"")</f>
        <v/>
      </c>
      <c r="R614" s="55" t="str">
        <f>IF(Conciliação!E617='Filtro (Conta)'!$C$2,$C$2,"x")</f>
        <v>x</v>
      </c>
      <c r="S614" s="55" t="str">
        <f>IF(R614="x","x",MAX($S$4:S613)+1)</f>
        <v>x</v>
      </c>
      <c r="T614" s="55">
        <v>610</v>
      </c>
      <c r="U614" s="55" t="str">
        <f t="shared" si="56"/>
        <v/>
      </c>
      <c r="V614" s="55" t="str">
        <f t="shared" si="57"/>
        <v/>
      </c>
      <c r="W614" s="45">
        <f>IF(Conciliação!E617='Filtro (Conta)'!R614,1,0)</f>
        <v>0</v>
      </c>
      <c r="X614" s="45">
        <f>W614+Conciliação!A617</f>
        <v>610</v>
      </c>
      <c r="Y614" s="45">
        <v>610</v>
      </c>
      <c r="Z614" s="55" t="str">
        <f>IF(X614=Y614,"",Conciliação!C617)</f>
        <v/>
      </c>
      <c r="AA614" s="55">
        <f>IF(Z614="x","x",MAX($S$4:AA613)+1)</f>
        <v>618</v>
      </c>
      <c r="AB614" s="55">
        <v>610</v>
      </c>
      <c r="AC614" s="55" t="str">
        <f t="shared" si="58"/>
        <v/>
      </c>
      <c r="AD614" s="55" t="str">
        <f t="shared" si="59"/>
        <v/>
      </c>
    </row>
    <row r="615" spans="2:30" ht="15" customHeight="1" x14ac:dyDescent="0.2">
      <c r="B615" s="56" t="str">
        <f t="shared" si="54"/>
        <v/>
      </c>
      <c r="C615" s="57" t="str">
        <f>IFERROR(VLOOKUP(B615,Conciliação!C618:L1613,2,0),"")</f>
        <v/>
      </c>
      <c r="D615" s="52" t="str">
        <f t="shared" si="55"/>
        <v/>
      </c>
      <c r="E615" s="52" t="str">
        <f>IFERROR(VLOOKUP(B615,Conciliação!C618:L1613,4,0),"")</f>
        <v/>
      </c>
      <c r="F615" s="52" t="str">
        <f>IFERROR(VLOOKUP(B615,Conciliação!C618:L1613,5,0),"")</f>
        <v/>
      </c>
      <c r="G615" s="52" t="str">
        <f>IFERROR(VLOOKUP(B615,Conciliação!C618:L1613,6,0),"")</f>
        <v/>
      </c>
      <c r="H615" s="56" t="str">
        <f>IFERROR(VLOOKUP(B615,Conciliação!C618:L1613,7,0),"")</f>
        <v/>
      </c>
      <c r="I615" s="58" t="str">
        <f>IFERROR(VLOOKUP(B615,Conciliação!C618:L1613,8,0),"")</f>
        <v/>
      </c>
      <c r="J615" s="56" t="str">
        <f>IFERROR(VLOOKUP(B615,Conciliação!C618:L1613,9,0),"")</f>
        <v/>
      </c>
      <c r="K615" s="56" t="str">
        <f>IFERROR(VLOOKUP(B615,Conciliação!C618:L1613,10,0),"")</f>
        <v/>
      </c>
      <c r="R615" s="55" t="str">
        <f>IF(Conciliação!E618='Filtro (Conta)'!$C$2,$C$2,"x")</f>
        <v>x</v>
      </c>
      <c r="S615" s="55" t="str">
        <f>IF(R615="x","x",MAX($S$4:S614)+1)</f>
        <v>x</v>
      </c>
      <c r="T615" s="55">
        <v>611</v>
      </c>
      <c r="U615" s="55" t="str">
        <f t="shared" si="56"/>
        <v/>
      </c>
      <c r="V615" s="55" t="str">
        <f t="shared" si="57"/>
        <v/>
      </c>
      <c r="W615" s="45">
        <f>IF(Conciliação!E618='Filtro (Conta)'!R615,1,0)</f>
        <v>0</v>
      </c>
      <c r="X615" s="45">
        <f>W615+Conciliação!A618</f>
        <v>611</v>
      </c>
      <c r="Y615" s="45">
        <v>611</v>
      </c>
      <c r="Z615" s="55" t="str">
        <f>IF(X615=Y615,"",Conciliação!C618)</f>
        <v/>
      </c>
      <c r="AA615" s="55">
        <f>IF(Z615="x","x",MAX($S$4:AA614)+1)</f>
        <v>619</v>
      </c>
      <c r="AB615" s="55">
        <v>611</v>
      </c>
      <c r="AC615" s="55" t="str">
        <f t="shared" si="58"/>
        <v/>
      </c>
      <c r="AD615" s="55" t="str">
        <f t="shared" si="59"/>
        <v/>
      </c>
    </row>
    <row r="616" spans="2:30" ht="15" customHeight="1" x14ac:dyDescent="0.2">
      <c r="B616" s="56" t="str">
        <f t="shared" si="54"/>
        <v/>
      </c>
      <c r="C616" s="57" t="str">
        <f>IFERROR(VLOOKUP(B616,Conciliação!C619:L1614,2,0),"")</f>
        <v/>
      </c>
      <c r="D616" s="52" t="str">
        <f t="shared" si="55"/>
        <v/>
      </c>
      <c r="E616" s="52" t="str">
        <f>IFERROR(VLOOKUP(B616,Conciliação!C619:L1614,4,0),"")</f>
        <v/>
      </c>
      <c r="F616" s="52" t="str">
        <f>IFERROR(VLOOKUP(B616,Conciliação!C619:L1614,5,0),"")</f>
        <v/>
      </c>
      <c r="G616" s="52" t="str">
        <f>IFERROR(VLOOKUP(B616,Conciliação!C619:L1614,6,0),"")</f>
        <v/>
      </c>
      <c r="H616" s="56" t="str">
        <f>IFERROR(VLOOKUP(B616,Conciliação!C619:L1614,7,0),"")</f>
        <v/>
      </c>
      <c r="I616" s="58" t="str">
        <f>IFERROR(VLOOKUP(B616,Conciliação!C619:L1614,8,0),"")</f>
        <v/>
      </c>
      <c r="J616" s="56" t="str">
        <f>IFERROR(VLOOKUP(B616,Conciliação!C619:L1614,9,0),"")</f>
        <v/>
      </c>
      <c r="K616" s="56" t="str">
        <f>IFERROR(VLOOKUP(B616,Conciliação!C619:L1614,10,0),"")</f>
        <v/>
      </c>
      <c r="R616" s="55" t="str">
        <f>IF(Conciliação!E619='Filtro (Conta)'!$C$2,$C$2,"x")</f>
        <v>x</v>
      </c>
      <c r="S616" s="55" t="str">
        <f>IF(R616="x","x",MAX($S$4:S615)+1)</f>
        <v>x</v>
      </c>
      <c r="T616" s="55">
        <v>612</v>
      </c>
      <c r="U616" s="55" t="str">
        <f t="shared" si="56"/>
        <v/>
      </c>
      <c r="V616" s="55" t="str">
        <f t="shared" si="57"/>
        <v/>
      </c>
      <c r="W616" s="45">
        <f>IF(Conciliação!E619='Filtro (Conta)'!R616,1,0)</f>
        <v>0</v>
      </c>
      <c r="X616" s="45">
        <f>W616+Conciliação!A619</f>
        <v>612</v>
      </c>
      <c r="Y616" s="45">
        <v>612</v>
      </c>
      <c r="Z616" s="55" t="str">
        <f>IF(X616=Y616,"",Conciliação!C619)</f>
        <v/>
      </c>
      <c r="AA616" s="55">
        <f>IF(Z616="x","x",MAX($S$4:AA615)+1)</f>
        <v>620</v>
      </c>
      <c r="AB616" s="55">
        <v>612</v>
      </c>
      <c r="AC616" s="55" t="str">
        <f t="shared" si="58"/>
        <v/>
      </c>
      <c r="AD616" s="55" t="str">
        <f t="shared" si="59"/>
        <v/>
      </c>
    </row>
    <row r="617" spans="2:30" ht="15" customHeight="1" x14ac:dyDescent="0.2">
      <c r="B617" s="56" t="str">
        <f t="shared" si="54"/>
        <v/>
      </c>
      <c r="C617" s="57" t="str">
        <f>IFERROR(VLOOKUP(B617,Conciliação!C620:L1615,2,0),"")</f>
        <v/>
      </c>
      <c r="D617" s="52" t="str">
        <f t="shared" si="55"/>
        <v/>
      </c>
      <c r="E617" s="52" t="str">
        <f>IFERROR(VLOOKUP(B617,Conciliação!C620:L1615,4,0),"")</f>
        <v/>
      </c>
      <c r="F617" s="52" t="str">
        <f>IFERROR(VLOOKUP(B617,Conciliação!C620:L1615,5,0),"")</f>
        <v/>
      </c>
      <c r="G617" s="52" t="str">
        <f>IFERROR(VLOOKUP(B617,Conciliação!C620:L1615,6,0),"")</f>
        <v/>
      </c>
      <c r="H617" s="56" t="str">
        <f>IFERROR(VLOOKUP(B617,Conciliação!C620:L1615,7,0),"")</f>
        <v/>
      </c>
      <c r="I617" s="58" t="str">
        <f>IFERROR(VLOOKUP(B617,Conciliação!C620:L1615,8,0),"")</f>
        <v/>
      </c>
      <c r="J617" s="56" t="str">
        <f>IFERROR(VLOOKUP(B617,Conciliação!C620:L1615,9,0),"")</f>
        <v/>
      </c>
      <c r="K617" s="56" t="str">
        <f>IFERROR(VLOOKUP(B617,Conciliação!C620:L1615,10,0),"")</f>
        <v/>
      </c>
      <c r="R617" s="55" t="str">
        <f>IF(Conciliação!E620='Filtro (Conta)'!$C$2,$C$2,"x")</f>
        <v>x</v>
      </c>
      <c r="S617" s="55" t="str">
        <f>IF(R617="x","x",MAX($S$4:S616)+1)</f>
        <v>x</v>
      </c>
      <c r="T617" s="55">
        <v>613</v>
      </c>
      <c r="U617" s="55" t="str">
        <f t="shared" si="56"/>
        <v/>
      </c>
      <c r="V617" s="55" t="str">
        <f t="shared" si="57"/>
        <v/>
      </c>
      <c r="W617" s="45">
        <f>IF(Conciliação!E620='Filtro (Conta)'!R617,1,0)</f>
        <v>0</v>
      </c>
      <c r="X617" s="45">
        <f>W617+Conciliação!A620</f>
        <v>613</v>
      </c>
      <c r="Y617" s="45">
        <v>613</v>
      </c>
      <c r="Z617" s="55" t="str">
        <f>IF(X617=Y617,"",Conciliação!C620)</f>
        <v/>
      </c>
      <c r="AA617" s="55">
        <f>IF(Z617="x","x",MAX($S$4:AA616)+1)</f>
        <v>621</v>
      </c>
      <c r="AB617" s="55">
        <v>613</v>
      </c>
      <c r="AC617" s="55" t="str">
        <f t="shared" si="58"/>
        <v/>
      </c>
      <c r="AD617" s="55" t="str">
        <f t="shared" si="59"/>
        <v/>
      </c>
    </row>
    <row r="618" spans="2:30" ht="15" customHeight="1" x14ac:dyDescent="0.2">
      <c r="B618" s="56" t="str">
        <f t="shared" si="54"/>
        <v/>
      </c>
      <c r="C618" s="57" t="str">
        <f>IFERROR(VLOOKUP(B618,Conciliação!C621:L1616,2,0),"")</f>
        <v/>
      </c>
      <c r="D618" s="52" t="str">
        <f t="shared" si="55"/>
        <v/>
      </c>
      <c r="E618" s="52" t="str">
        <f>IFERROR(VLOOKUP(B618,Conciliação!C621:L1616,4,0),"")</f>
        <v/>
      </c>
      <c r="F618" s="52" t="str">
        <f>IFERROR(VLOOKUP(B618,Conciliação!C621:L1616,5,0),"")</f>
        <v/>
      </c>
      <c r="G618" s="52" t="str">
        <f>IFERROR(VLOOKUP(B618,Conciliação!C621:L1616,6,0),"")</f>
        <v/>
      </c>
      <c r="H618" s="56" t="str">
        <f>IFERROR(VLOOKUP(B618,Conciliação!C621:L1616,7,0),"")</f>
        <v/>
      </c>
      <c r="I618" s="58" t="str">
        <f>IFERROR(VLOOKUP(B618,Conciliação!C621:L1616,8,0),"")</f>
        <v/>
      </c>
      <c r="J618" s="56" t="str">
        <f>IFERROR(VLOOKUP(B618,Conciliação!C621:L1616,9,0),"")</f>
        <v/>
      </c>
      <c r="K618" s="56" t="str">
        <f>IFERROR(VLOOKUP(B618,Conciliação!C621:L1616,10,0),"")</f>
        <v/>
      </c>
      <c r="R618" s="55" t="str">
        <f>IF(Conciliação!E621='Filtro (Conta)'!$C$2,$C$2,"x")</f>
        <v>x</v>
      </c>
      <c r="S618" s="55" t="str">
        <f>IF(R618="x","x",MAX($S$4:S617)+1)</f>
        <v>x</v>
      </c>
      <c r="T618" s="55">
        <v>614</v>
      </c>
      <c r="U618" s="55" t="str">
        <f t="shared" si="56"/>
        <v/>
      </c>
      <c r="V618" s="55" t="str">
        <f t="shared" si="57"/>
        <v/>
      </c>
      <c r="W618" s="45">
        <f>IF(Conciliação!E621='Filtro (Conta)'!R618,1,0)</f>
        <v>0</v>
      </c>
      <c r="X618" s="45">
        <f>W618+Conciliação!A621</f>
        <v>614</v>
      </c>
      <c r="Y618" s="45">
        <v>614</v>
      </c>
      <c r="Z618" s="55" t="str">
        <f>IF(X618=Y618,"",Conciliação!C621)</f>
        <v/>
      </c>
      <c r="AA618" s="55">
        <f>IF(Z618="x","x",MAX($S$4:AA617)+1)</f>
        <v>622</v>
      </c>
      <c r="AB618" s="55">
        <v>614</v>
      </c>
      <c r="AC618" s="55" t="str">
        <f t="shared" si="58"/>
        <v/>
      </c>
      <c r="AD618" s="55" t="str">
        <f t="shared" si="59"/>
        <v/>
      </c>
    </row>
    <row r="619" spans="2:30" ht="15" customHeight="1" x14ac:dyDescent="0.2">
      <c r="B619" s="56" t="str">
        <f t="shared" si="54"/>
        <v/>
      </c>
      <c r="C619" s="57" t="str">
        <f>IFERROR(VLOOKUP(B619,Conciliação!C622:L1617,2,0),"")</f>
        <v/>
      </c>
      <c r="D619" s="52" t="str">
        <f t="shared" si="55"/>
        <v/>
      </c>
      <c r="E619" s="52" t="str">
        <f>IFERROR(VLOOKUP(B619,Conciliação!C622:L1617,4,0),"")</f>
        <v/>
      </c>
      <c r="F619" s="52" t="str">
        <f>IFERROR(VLOOKUP(B619,Conciliação!C622:L1617,5,0),"")</f>
        <v/>
      </c>
      <c r="G619" s="52" t="str">
        <f>IFERROR(VLOOKUP(B619,Conciliação!C622:L1617,6,0),"")</f>
        <v/>
      </c>
      <c r="H619" s="56" t="str">
        <f>IFERROR(VLOOKUP(B619,Conciliação!C622:L1617,7,0),"")</f>
        <v/>
      </c>
      <c r="I619" s="58" t="str">
        <f>IFERROR(VLOOKUP(B619,Conciliação!C622:L1617,8,0),"")</f>
        <v/>
      </c>
      <c r="J619" s="56" t="str">
        <f>IFERROR(VLOOKUP(B619,Conciliação!C622:L1617,9,0),"")</f>
        <v/>
      </c>
      <c r="K619" s="56" t="str">
        <f>IFERROR(VLOOKUP(B619,Conciliação!C622:L1617,10,0),"")</f>
        <v/>
      </c>
      <c r="R619" s="55" t="str">
        <f>IF(Conciliação!E622='Filtro (Conta)'!$C$2,$C$2,"x")</f>
        <v>x</v>
      </c>
      <c r="S619" s="55" t="str">
        <f>IF(R619="x","x",MAX($S$4:S618)+1)</f>
        <v>x</v>
      </c>
      <c r="T619" s="55">
        <v>615</v>
      </c>
      <c r="U619" s="55" t="str">
        <f t="shared" si="56"/>
        <v/>
      </c>
      <c r="V619" s="55" t="str">
        <f t="shared" si="57"/>
        <v/>
      </c>
      <c r="W619" s="45">
        <f>IF(Conciliação!E622='Filtro (Conta)'!R619,1,0)</f>
        <v>0</v>
      </c>
      <c r="X619" s="45">
        <f>W619+Conciliação!A622</f>
        <v>615</v>
      </c>
      <c r="Y619" s="45">
        <v>615</v>
      </c>
      <c r="Z619" s="55" t="str">
        <f>IF(X619=Y619,"",Conciliação!C622)</f>
        <v/>
      </c>
      <c r="AA619" s="55">
        <f>IF(Z619="x","x",MAX($S$4:AA618)+1)</f>
        <v>623</v>
      </c>
      <c r="AB619" s="55">
        <v>615</v>
      </c>
      <c r="AC619" s="55" t="str">
        <f t="shared" si="58"/>
        <v/>
      </c>
      <c r="AD619" s="55" t="str">
        <f t="shared" si="59"/>
        <v/>
      </c>
    </row>
    <row r="620" spans="2:30" ht="15" customHeight="1" x14ac:dyDescent="0.2">
      <c r="B620" s="56" t="str">
        <f t="shared" si="54"/>
        <v/>
      </c>
      <c r="C620" s="57" t="str">
        <f>IFERROR(VLOOKUP(B620,Conciliação!C623:L1618,2,0),"")</f>
        <v/>
      </c>
      <c r="D620" s="52" t="str">
        <f t="shared" si="55"/>
        <v/>
      </c>
      <c r="E620" s="52" t="str">
        <f>IFERROR(VLOOKUP(B620,Conciliação!C623:L1618,4,0),"")</f>
        <v/>
      </c>
      <c r="F620" s="52" t="str">
        <f>IFERROR(VLOOKUP(B620,Conciliação!C623:L1618,5,0),"")</f>
        <v/>
      </c>
      <c r="G620" s="52" t="str">
        <f>IFERROR(VLOOKUP(B620,Conciliação!C623:L1618,6,0),"")</f>
        <v/>
      </c>
      <c r="H620" s="56" t="str">
        <f>IFERROR(VLOOKUP(B620,Conciliação!C623:L1618,7,0),"")</f>
        <v/>
      </c>
      <c r="I620" s="58" t="str">
        <f>IFERROR(VLOOKUP(B620,Conciliação!C623:L1618,8,0),"")</f>
        <v/>
      </c>
      <c r="J620" s="56" t="str">
        <f>IFERROR(VLOOKUP(B620,Conciliação!C623:L1618,9,0),"")</f>
        <v/>
      </c>
      <c r="K620" s="56" t="str">
        <f>IFERROR(VLOOKUP(B620,Conciliação!C623:L1618,10,0),"")</f>
        <v/>
      </c>
      <c r="R620" s="55" t="str">
        <f>IF(Conciliação!E623='Filtro (Conta)'!$C$2,$C$2,"x")</f>
        <v>x</v>
      </c>
      <c r="S620" s="55" t="str">
        <f>IF(R620="x","x",MAX($S$4:S619)+1)</f>
        <v>x</v>
      </c>
      <c r="T620" s="55">
        <v>616</v>
      </c>
      <c r="U620" s="55" t="str">
        <f t="shared" si="56"/>
        <v/>
      </c>
      <c r="V620" s="55" t="str">
        <f t="shared" si="57"/>
        <v/>
      </c>
      <c r="W620" s="45">
        <f>IF(Conciliação!E623='Filtro (Conta)'!R620,1,0)</f>
        <v>0</v>
      </c>
      <c r="X620" s="45">
        <f>W620+Conciliação!A623</f>
        <v>616</v>
      </c>
      <c r="Y620" s="45">
        <v>616</v>
      </c>
      <c r="Z620" s="55" t="str">
        <f>IF(X620=Y620,"",Conciliação!C623)</f>
        <v/>
      </c>
      <c r="AA620" s="55">
        <f>IF(Z620="x","x",MAX($S$4:AA619)+1)</f>
        <v>624</v>
      </c>
      <c r="AB620" s="55">
        <v>616</v>
      </c>
      <c r="AC620" s="55" t="str">
        <f t="shared" si="58"/>
        <v/>
      </c>
      <c r="AD620" s="55" t="str">
        <f t="shared" si="59"/>
        <v/>
      </c>
    </row>
    <row r="621" spans="2:30" ht="15" customHeight="1" x14ac:dyDescent="0.2">
      <c r="B621" s="56" t="str">
        <f t="shared" si="54"/>
        <v/>
      </c>
      <c r="C621" s="57" t="str">
        <f>IFERROR(VLOOKUP(B621,Conciliação!C624:L1619,2,0),"")</f>
        <v/>
      </c>
      <c r="D621" s="52" t="str">
        <f t="shared" si="55"/>
        <v/>
      </c>
      <c r="E621" s="52" t="str">
        <f>IFERROR(VLOOKUP(B621,Conciliação!C624:L1619,4,0),"")</f>
        <v/>
      </c>
      <c r="F621" s="52" t="str">
        <f>IFERROR(VLOOKUP(B621,Conciliação!C624:L1619,5,0),"")</f>
        <v/>
      </c>
      <c r="G621" s="52" t="str">
        <f>IFERROR(VLOOKUP(B621,Conciliação!C624:L1619,6,0),"")</f>
        <v/>
      </c>
      <c r="H621" s="56" t="str">
        <f>IFERROR(VLOOKUP(B621,Conciliação!C624:L1619,7,0),"")</f>
        <v/>
      </c>
      <c r="I621" s="58" t="str">
        <f>IFERROR(VLOOKUP(B621,Conciliação!C624:L1619,8,0),"")</f>
        <v/>
      </c>
      <c r="J621" s="56" t="str">
        <f>IFERROR(VLOOKUP(B621,Conciliação!C624:L1619,9,0),"")</f>
        <v/>
      </c>
      <c r="K621" s="56" t="str">
        <f>IFERROR(VLOOKUP(B621,Conciliação!C624:L1619,10,0),"")</f>
        <v/>
      </c>
      <c r="R621" s="55" t="str">
        <f>IF(Conciliação!E624='Filtro (Conta)'!$C$2,$C$2,"x")</f>
        <v>x</v>
      </c>
      <c r="S621" s="55" t="str">
        <f>IF(R621="x","x",MAX($S$4:S620)+1)</f>
        <v>x</v>
      </c>
      <c r="T621" s="55">
        <v>617</v>
      </c>
      <c r="U621" s="55" t="str">
        <f t="shared" si="56"/>
        <v/>
      </c>
      <c r="V621" s="55" t="str">
        <f t="shared" si="57"/>
        <v/>
      </c>
      <c r="W621" s="45">
        <f>IF(Conciliação!E624='Filtro (Conta)'!R621,1,0)</f>
        <v>0</v>
      </c>
      <c r="X621" s="45">
        <f>W621+Conciliação!A624</f>
        <v>617</v>
      </c>
      <c r="Y621" s="45">
        <v>617</v>
      </c>
      <c r="Z621" s="55" t="str">
        <f>IF(X621=Y621,"",Conciliação!C624)</f>
        <v/>
      </c>
      <c r="AA621" s="55">
        <f>IF(Z621="x","x",MAX($S$4:AA620)+1)</f>
        <v>625</v>
      </c>
      <c r="AB621" s="55">
        <v>617</v>
      </c>
      <c r="AC621" s="55" t="str">
        <f t="shared" si="58"/>
        <v/>
      </c>
      <c r="AD621" s="55" t="str">
        <f t="shared" si="59"/>
        <v/>
      </c>
    </row>
    <row r="622" spans="2:30" ht="15" customHeight="1" x14ac:dyDescent="0.2">
      <c r="B622" s="56" t="str">
        <f t="shared" si="54"/>
        <v/>
      </c>
      <c r="C622" s="57" t="str">
        <f>IFERROR(VLOOKUP(B622,Conciliação!C625:L1620,2,0),"")</f>
        <v/>
      </c>
      <c r="D622" s="52" t="str">
        <f t="shared" si="55"/>
        <v/>
      </c>
      <c r="E622" s="52" t="str">
        <f>IFERROR(VLOOKUP(B622,Conciliação!C625:L1620,4,0),"")</f>
        <v/>
      </c>
      <c r="F622" s="52" t="str">
        <f>IFERROR(VLOOKUP(B622,Conciliação!C625:L1620,5,0),"")</f>
        <v/>
      </c>
      <c r="G622" s="52" t="str">
        <f>IFERROR(VLOOKUP(B622,Conciliação!C625:L1620,6,0),"")</f>
        <v/>
      </c>
      <c r="H622" s="56" t="str">
        <f>IFERROR(VLOOKUP(B622,Conciliação!C625:L1620,7,0),"")</f>
        <v/>
      </c>
      <c r="I622" s="58" t="str">
        <f>IFERROR(VLOOKUP(B622,Conciliação!C625:L1620,8,0),"")</f>
        <v/>
      </c>
      <c r="J622" s="56" t="str">
        <f>IFERROR(VLOOKUP(B622,Conciliação!C625:L1620,9,0),"")</f>
        <v/>
      </c>
      <c r="K622" s="56" t="str">
        <f>IFERROR(VLOOKUP(B622,Conciliação!C625:L1620,10,0),"")</f>
        <v/>
      </c>
      <c r="R622" s="55" t="str">
        <f>IF(Conciliação!E625='Filtro (Conta)'!$C$2,$C$2,"x")</f>
        <v>x</v>
      </c>
      <c r="S622" s="55" t="str">
        <f>IF(R622="x","x",MAX($S$4:S621)+1)</f>
        <v>x</v>
      </c>
      <c r="T622" s="55">
        <v>618</v>
      </c>
      <c r="U622" s="55" t="str">
        <f t="shared" si="56"/>
        <v/>
      </c>
      <c r="V622" s="55" t="str">
        <f t="shared" si="57"/>
        <v/>
      </c>
      <c r="W622" s="45">
        <f>IF(Conciliação!E625='Filtro (Conta)'!R622,1,0)</f>
        <v>0</v>
      </c>
      <c r="X622" s="45">
        <f>W622+Conciliação!A625</f>
        <v>618</v>
      </c>
      <c r="Y622" s="45">
        <v>618</v>
      </c>
      <c r="Z622" s="55" t="str">
        <f>IF(X622=Y622,"",Conciliação!C625)</f>
        <v/>
      </c>
      <c r="AA622" s="55">
        <f>IF(Z622="x","x",MAX($S$4:AA621)+1)</f>
        <v>626</v>
      </c>
      <c r="AB622" s="55">
        <v>618</v>
      </c>
      <c r="AC622" s="55" t="str">
        <f t="shared" si="58"/>
        <v/>
      </c>
      <c r="AD622" s="55" t="str">
        <f t="shared" si="59"/>
        <v/>
      </c>
    </row>
    <row r="623" spans="2:30" ht="15" customHeight="1" x14ac:dyDescent="0.2">
      <c r="B623" s="56" t="str">
        <f t="shared" si="54"/>
        <v/>
      </c>
      <c r="C623" s="57" t="str">
        <f>IFERROR(VLOOKUP(B623,Conciliação!C626:L1621,2,0),"")</f>
        <v/>
      </c>
      <c r="D623" s="52" t="str">
        <f t="shared" si="55"/>
        <v/>
      </c>
      <c r="E623" s="52" t="str">
        <f>IFERROR(VLOOKUP(B623,Conciliação!C626:L1621,4,0),"")</f>
        <v/>
      </c>
      <c r="F623" s="52" t="str">
        <f>IFERROR(VLOOKUP(B623,Conciliação!C626:L1621,5,0),"")</f>
        <v/>
      </c>
      <c r="G623" s="52" t="str">
        <f>IFERROR(VLOOKUP(B623,Conciliação!C626:L1621,6,0),"")</f>
        <v/>
      </c>
      <c r="H623" s="56" t="str">
        <f>IFERROR(VLOOKUP(B623,Conciliação!C626:L1621,7,0),"")</f>
        <v/>
      </c>
      <c r="I623" s="58" t="str">
        <f>IFERROR(VLOOKUP(B623,Conciliação!C626:L1621,8,0),"")</f>
        <v/>
      </c>
      <c r="J623" s="56" t="str">
        <f>IFERROR(VLOOKUP(B623,Conciliação!C626:L1621,9,0),"")</f>
        <v/>
      </c>
      <c r="K623" s="56" t="str">
        <f>IFERROR(VLOOKUP(B623,Conciliação!C626:L1621,10,0),"")</f>
        <v/>
      </c>
      <c r="R623" s="55" t="str">
        <f>IF(Conciliação!E626='Filtro (Conta)'!$C$2,$C$2,"x")</f>
        <v>x</v>
      </c>
      <c r="S623" s="55" t="str">
        <f>IF(R623="x","x",MAX($S$4:S622)+1)</f>
        <v>x</v>
      </c>
      <c r="T623" s="55">
        <v>619</v>
      </c>
      <c r="U623" s="55" t="str">
        <f t="shared" si="56"/>
        <v/>
      </c>
      <c r="V623" s="55" t="str">
        <f t="shared" si="57"/>
        <v/>
      </c>
      <c r="W623" s="45">
        <f>IF(Conciliação!E626='Filtro (Conta)'!R623,1,0)</f>
        <v>0</v>
      </c>
      <c r="X623" s="45">
        <f>W623+Conciliação!A626</f>
        <v>619</v>
      </c>
      <c r="Y623" s="45">
        <v>619</v>
      </c>
      <c r="Z623" s="55" t="str">
        <f>IF(X623=Y623,"",Conciliação!C626)</f>
        <v/>
      </c>
      <c r="AA623" s="55">
        <f>IF(Z623="x","x",MAX($S$4:AA622)+1)</f>
        <v>627</v>
      </c>
      <c r="AB623" s="55">
        <v>619</v>
      </c>
      <c r="AC623" s="55" t="str">
        <f t="shared" si="58"/>
        <v/>
      </c>
      <c r="AD623" s="55" t="str">
        <f t="shared" si="59"/>
        <v/>
      </c>
    </row>
    <row r="624" spans="2:30" ht="15" customHeight="1" x14ac:dyDescent="0.2">
      <c r="B624" s="56" t="str">
        <f t="shared" si="54"/>
        <v/>
      </c>
      <c r="C624" s="57" t="str">
        <f>IFERROR(VLOOKUP(B624,Conciliação!C627:L1622,2,0),"")</f>
        <v/>
      </c>
      <c r="D624" s="52" t="str">
        <f t="shared" si="55"/>
        <v/>
      </c>
      <c r="E624" s="52" t="str">
        <f>IFERROR(VLOOKUP(B624,Conciliação!C627:L1622,4,0),"")</f>
        <v/>
      </c>
      <c r="F624" s="52" t="str">
        <f>IFERROR(VLOOKUP(B624,Conciliação!C627:L1622,5,0),"")</f>
        <v/>
      </c>
      <c r="G624" s="52" t="str">
        <f>IFERROR(VLOOKUP(B624,Conciliação!C627:L1622,6,0),"")</f>
        <v/>
      </c>
      <c r="H624" s="56" t="str">
        <f>IFERROR(VLOOKUP(B624,Conciliação!C627:L1622,7,0),"")</f>
        <v/>
      </c>
      <c r="I624" s="58" t="str">
        <f>IFERROR(VLOOKUP(B624,Conciliação!C627:L1622,8,0),"")</f>
        <v/>
      </c>
      <c r="J624" s="56" t="str">
        <f>IFERROR(VLOOKUP(B624,Conciliação!C627:L1622,9,0),"")</f>
        <v/>
      </c>
      <c r="K624" s="56" t="str">
        <f>IFERROR(VLOOKUP(B624,Conciliação!C627:L1622,10,0),"")</f>
        <v/>
      </c>
      <c r="R624" s="55" t="str">
        <f>IF(Conciliação!E627='Filtro (Conta)'!$C$2,$C$2,"x")</f>
        <v>x</v>
      </c>
      <c r="S624" s="55" t="str">
        <f>IF(R624="x","x",MAX($S$4:S623)+1)</f>
        <v>x</v>
      </c>
      <c r="T624" s="55">
        <v>620</v>
      </c>
      <c r="U624" s="55" t="str">
        <f t="shared" si="56"/>
        <v/>
      </c>
      <c r="V624" s="55" t="str">
        <f t="shared" si="57"/>
        <v/>
      </c>
      <c r="W624" s="45">
        <f>IF(Conciliação!E627='Filtro (Conta)'!R624,1,0)</f>
        <v>0</v>
      </c>
      <c r="X624" s="45">
        <f>W624+Conciliação!A627</f>
        <v>620</v>
      </c>
      <c r="Y624" s="45">
        <v>620</v>
      </c>
      <c r="Z624" s="55" t="str">
        <f>IF(X624=Y624,"",Conciliação!C627)</f>
        <v/>
      </c>
      <c r="AA624" s="55">
        <f>IF(Z624="x","x",MAX($S$4:AA623)+1)</f>
        <v>628</v>
      </c>
      <c r="AB624" s="55">
        <v>620</v>
      </c>
      <c r="AC624" s="55" t="str">
        <f t="shared" si="58"/>
        <v/>
      </c>
      <c r="AD624" s="55" t="str">
        <f t="shared" si="59"/>
        <v/>
      </c>
    </row>
    <row r="625" spans="2:30" ht="15" customHeight="1" x14ac:dyDescent="0.2">
      <c r="B625" s="56" t="str">
        <f t="shared" si="54"/>
        <v/>
      </c>
      <c r="C625" s="57" t="str">
        <f>IFERROR(VLOOKUP(B625,Conciliação!C628:L1623,2,0),"")</f>
        <v/>
      </c>
      <c r="D625" s="52" t="str">
        <f t="shared" si="55"/>
        <v/>
      </c>
      <c r="E625" s="52" t="str">
        <f>IFERROR(VLOOKUP(B625,Conciliação!C628:L1623,4,0),"")</f>
        <v/>
      </c>
      <c r="F625" s="52" t="str">
        <f>IFERROR(VLOOKUP(B625,Conciliação!C628:L1623,5,0),"")</f>
        <v/>
      </c>
      <c r="G625" s="52" t="str">
        <f>IFERROR(VLOOKUP(B625,Conciliação!C628:L1623,6,0),"")</f>
        <v/>
      </c>
      <c r="H625" s="56" t="str">
        <f>IFERROR(VLOOKUP(B625,Conciliação!C628:L1623,7,0),"")</f>
        <v/>
      </c>
      <c r="I625" s="58" t="str">
        <f>IFERROR(VLOOKUP(B625,Conciliação!C628:L1623,8,0),"")</f>
        <v/>
      </c>
      <c r="J625" s="56" t="str">
        <f>IFERROR(VLOOKUP(B625,Conciliação!C628:L1623,9,0),"")</f>
        <v/>
      </c>
      <c r="K625" s="56" t="str">
        <f>IFERROR(VLOOKUP(B625,Conciliação!C628:L1623,10,0),"")</f>
        <v/>
      </c>
      <c r="R625" s="55" t="str">
        <f>IF(Conciliação!E628='Filtro (Conta)'!$C$2,$C$2,"x")</f>
        <v>x</v>
      </c>
      <c r="S625" s="55" t="str">
        <f>IF(R625="x","x",MAX($S$4:S624)+1)</f>
        <v>x</v>
      </c>
      <c r="T625" s="55">
        <v>621</v>
      </c>
      <c r="U625" s="55" t="str">
        <f t="shared" si="56"/>
        <v/>
      </c>
      <c r="V625" s="55" t="str">
        <f t="shared" si="57"/>
        <v/>
      </c>
      <c r="W625" s="45">
        <f>IF(Conciliação!E628='Filtro (Conta)'!R625,1,0)</f>
        <v>0</v>
      </c>
      <c r="X625" s="45">
        <f>W625+Conciliação!A628</f>
        <v>621</v>
      </c>
      <c r="Y625" s="45">
        <v>621</v>
      </c>
      <c r="Z625" s="55" t="str">
        <f>IF(X625=Y625,"",Conciliação!C628)</f>
        <v/>
      </c>
      <c r="AA625" s="55">
        <f>IF(Z625="x","x",MAX($S$4:AA624)+1)</f>
        <v>629</v>
      </c>
      <c r="AB625" s="55">
        <v>621</v>
      </c>
      <c r="AC625" s="55" t="str">
        <f t="shared" si="58"/>
        <v/>
      </c>
      <c r="AD625" s="55" t="str">
        <f t="shared" si="59"/>
        <v/>
      </c>
    </row>
    <row r="626" spans="2:30" ht="15" customHeight="1" x14ac:dyDescent="0.2">
      <c r="B626" s="56" t="str">
        <f t="shared" si="54"/>
        <v/>
      </c>
      <c r="C626" s="57" t="str">
        <f>IFERROR(VLOOKUP(B626,Conciliação!C629:L1624,2,0),"")</f>
        <v/>
      </c>
      <c r="D626" s="52" t="str">
        <f t="shared" si="55"/>
        <v/>
      </c>
      <c r="E626" s="52" t="str">
        <f>IFERROR(VLOOKUP(B626,Conciliação!C629:L1624,4,0),"")</f>
        <v/>
      </c>
      <c r="F626" s="52" t="str">
        <f>IFERROR(VLOOKUP(B626,Conciliação!C629:L1624,5,0),"")</f>
        <v/>
      </c>
      <c r="G626" s="52" t="str">
        <f>IFERROR(VLOOKUP(B626,Conciliação!C629:L1624,6,0),"")</f>
        <v/>
      </c>
      <c r="H626" s="56" t="str">
        <f>IFERROR(VLOOKUP(B626,Conciliação!C629:L1624,7,0),"")</f>
        <v/>
      </c>
      <c r="I626" s="58" t="str">
        <f>IFERROR(VLOOKUP(B626,Conciliação!C629:L1624,8,0),"")</f>
        <v/>
      </c>
      <c r="J626" s="56" t="str">
        <f>IFERROR(VLOOKUP(B626,Conciliação!C629:L1624,9,0),"")</f>
        <v/>
      </c>
      <c r="K626" s="56" t="str">
        <f>IFERROR(VLOOKUP(B626,Conciliação!C629:L1624,10,0),"")</f>
        <v/>
      </c>
      <c r="R626" s="55" t="str">
        <f>IF(Conciliação!E629='Filtro (Conta)'!$C$2,$C$2,"x")</f>
        <v>x</v>
      </c>
      <c r="S626" s="55" t="str">
        <f>IF(R626="x","x",MAX($S$4:S625)+1)</f>
        <v>x</v>
      </c>
      <c r="T626" s="55">
        <v>622</v>
      </c>
      <c r="U626" s="55" t="str">
        <f t="shared" si="56"/>
        <v/>
      </c>
      <c r="V626" s="55" t="str">
        <f t="shared" si="57"/>
        <v/>
      </c>
      <c r="W626" s="45">
        <f>IF(Conciliação!E629='Filtro (Conta)'!R626,1,0)</f>
        <v>0</v>
      </c>
      <c r="X626" s="45">
        <f>W626+Conciliação!A629</f>
        <v>622</v>
      </c>
      <c r="Y626" s="45">
        <v>622</v>
      </c>
      <c r="Z626" s="55" t="str">
        <f>IF(X626=Y626,"",Conciliação!C629)</f>
        <v/>
      </c>
      <c r="AA626" s="55">
        <f>IF(Z626="x","x",MAX($S$4:AA625)+1)</f>
        <v>630</v>
      </c>
      <c r="AB626" s="55">
        <v>622</v>
      </c>
      <c r="AC626" s="55" t="str">
        <f t="shared" si="58"/>
        <v/>
      </c>
      <c r="AD626" s="55" t="str">
        <f t="shared" si="59"/>
        <v/>
      </c>
    </row>
    <row r="627" spans="2:30" ht="15" customHeight="1" x14ac:dyDescent="0.2">
      <c r="B627" s="56" t="str">
        <f t="shared" si="54"/>
        <v/>
      </c>
      <c r="C627" s="57" t="str">
        <f>IFERROR(VLOOKUP(B627,Conciliação!C630:L1625,2,0),"")</f>
        <v/>
      </c>
      <c r="D627" s="52" t="str">
        <f t="shared" si="55"/>
        <v/>
      </c>
      <c r="E627" s="52" t="str">
        <f>IFERROR(VLOOKUP(B627,Conciliação!C630:L1625,4,0),"")</f>
        <v/>
      </c>
      <c r="F627" s="52" t="str">
        <f>IFERROR(VLOOKUP(B627,Conciliação!C630:L1625,5,0),"")</f>
        <v/>
      </c>
      <c r="G627" s="52" t="str">
        <f>IFERROR(VLOOKUP(B627,Conciliação!C630:L1625,6,0),"")</f>
        <v/>
      </c>
      <c r="H627" s="56" t="str">
        <f>IFERROR(VLOOKUP(B627,Conciliação!C630:L1625,7,0),"")</f>
        <v/>
      </c>
      <c r="I627" s="58" t="str">
        <f>IFERROR(VLOOKUP(B627,Conciliação!C630:L1625,8,0),"")</f>
        <v/>
      </c>
      <c r="J627" s="56" t="str">
        <f>IFERROR(VLOOKUP(B627,Conciliação!C630:L1625,9,0),"")</f>
        <v/>
      </c>
      <c r="K627" s="56" t="str">
        <f>IFERROR(VLOOKUP(B627,Conciliação!C630:L1625,10,0),"")</f>
        <v/>
      </c>
      <c r="R627" s="55" t="str">
        <f>IF(Conciliação!E630='Filtro (Conta)'!$C$2,$C$2,"x")</f>
        <v>x</v>
      </c>
      <c r="S627" s="55" t="str">
        <f>IF(R627="x","x",MAX($S$4:S626)+1)</f>
        <v>x</v>
      </c>
      <c r="T627" s="55">
        <v>623</v>
      </c>
      <c r="U627" s="55" t="str">
        <f t="shared" si="56"/>
        <v/>
      </c>
      <c r="V627" s="55" t="str">
        <f t="shared" si="57"/>
        <v/>
      </c>
      <c r="W627" s="45">
        <f>IF(Conciliação!E630='Filtro (Conta)'!R627,1,0)</f>
        <v>0</v>
      </c>
      <c r="X627" s="45">
        <f>W627+Conciliação!A630</f>
        <v>623</v>
      </c>
      <c r="Y627" s="45">
        <v>623</v>
      </c>
      <c r="Z627" s="55" t="str">
        <f>IF(X627=Y627,"",Conciliação!C630)</f>
        <v/>
      </c>
      <c r="AA627" s="55">
        <f>IF(Z627="x","x",MAX($S$4:AA626)+1)</f>
        <v>631</v>
      </c>
      <c r="AB627" s="55">
        <v>623</v>
      </c>
      <c r="AC627" s="55" t="str">
        <f t="shared" si="58"/>
        <v/>
      </c>
      <c r="AD627" s="55" t="str">
        <f t="shared" si="59"/>
        <v/>
      </c>
    </row>
    <row r="628" spans="2:30" ht="15" customHeight="1" x14ac:dyDescent="0.2">
      <c r="B628" s="56" t="str">
        <f t="shared" si="54"/>
        <v/>
      </c>
      <c r="C628" s="57" t="str">
        <f>IFERROR(VLOOKUP(B628,Conciliação!C631:L1626,2,0),"")</f>
        <v/>
      </c>
      <c r="D628" s="52" t="str">
        <f t="shared" si="55"/>
        <v/>
      </c>
      <c r="E628" s="52" t="str">
        <f>IFERROR(VLOOKUP(B628,Conciliação!C631:L1626,4,0),"")</f>
        <v/>
      </c>
      <c r="F628" s="52" t="str">
        <f>IFERROR(VLOOKUP(B628,Conciliação!C631:L1626,5,0),"")</f>
        <v/>
      </c>
      <c r="G628" s="52" t="str">
        <f>IFERROR(VLOOKUP(B628,Conciliação!C631:L1626,6,0),"")</f>
        <v/>
      </c>
      <c r="H628" s="56" t="str">
        <f>IFERROR(VLOOKUP(B628,Conciliação!C631:L1626,7,0),"")</f>
        <v/>
      </c>
      <c r="I628" s="58" t="str">
        <f>IFERROR(VLOOKUP(B628,Conciliação!C631:L1626,8,0),"")</f>
        <v/>
      </c>
      <c r="J628" s="56" t="str">
        <f>IFERROR(VLOOKUP(B628,Conciliação!C631:L1626,9,0),"")</f>
        <v/>
      </c>
      <c r="K628" s="56" t="str">
        <f>IFERROR(VLOOKUP(B628,Conciliação!C631:L1626,10,0),"")</f>
        <v/>
      </c>
      <c r="R628" s="55" t="str">
        <f>IF(Conciliação!E631='Filtro (Conta)'!$C$2,$C$2,"x")</f>
        <v>x</v>
      </c>
      <c r="S628" s="55" t="str">
        <f>IF(R628="x","x",MAX($S$4:S627)+1)</f>
        <v>x</v>
      </c>
      <c r="T628" s="55">
        <v>624</v>
      </c>
      <c r="U628" s="55" t="str">
        <f t="shared" si="56"/>
        <v/>
      </c>
      <c r="V628" s="55" t="str">
        <f t="shared" si="57"/>
        <v/>
      </c>
      <c r="W628" s="45">
        <f>IF(Conciliação!E631='Filtro (Conta)'!R628,1,0)</f>
        <v>0</v>
      </c>
      <c r="X628" s="45">
        <f>W628+Conciliação!A631</f>
        <v>624</v>
      </c>
      <c r="Y628" s="45">
        <v>624</v>
      </c>
      <c r="Z628" s="55" t="str">
        <f>IF(X628=Y628,"",Conciliação!C631)</f>
        <v/>
      </c>
      <c r="AA628" s="55">
        <f>IF(Z628="x","x",MAX($S$4:AA627)+1)</f>
        <v>632</v>
      </c>
      <c r="AB628" s="55">
        <v>624</v>
      </c>
      <c r="AC628" s="55" t="str">
        <f t="shared" si="58"/>
        <v/>
      </c>
      <c r="AD628" s="55" t="str">
        <f t="shared" si="59"/>
        <v/>
      </c>
    </row>
    <row r="629" spans="2:30" ht="15" customHeight="1" x14ac:dyDescent="0.2">
      <c r="B629" s="56" t="str">
        <f t="shared" si="54"/>
        <v/>
      </c>
      <c r="C629" s="57" t="str">
        <f>IFERROR(VLOOKUP(B629,Conciliação!C632:L1627,2,0),"")</f>
        <v/>
      </c>
      <c r="D629" s="52" t="str">
        <f t="shared" si="55"/>
        <v/>
      </c>
      <c r="E629" s="52" t="str">
        <f>IFERROR(VLOOKUP(B629,Conciliação!C632:L1627,4,0),"")</f>
        <v/>
      </c>
      <c r="F629" s="52" t="str">
        <f>IFERROR(VLOOKUP(B629,Conciliação!C632:L1627,5,0),"")</f>
        <v/>
      </c>
      <c r="G629" s="52" t="str">
        <f>IFERROR(VLOOKUP(B629,Conciliação!C632:L1627,6,0),"")</f>
        <v/>
      </c>
      <c r="H629" s="56" t="str">
        <f>IFERROR(VLOOKUP(B629,Conciliação!C632:L1627,7,0),"")</f>
        <v/>
      </c>
      <c r="I629" s="58" t="str">
        <f>IFERROR(VLOOKUP(B629,Conciliação!C632:L1627,8,0),"")</f>
        <v/>
      </c>
      <c r="J629" s="56" t="str">
        <f>IFERROR(VLOOKUP(B629,Conciliação!C632:L1627,9,0),"")</f>
        <v/>
      </c>
      <c r="K629" s="56" t="str">
        <f>IFERROR(VLOOKUP(B629,Conciliação!C632:L1627,10,0),"")</f>
        <v/>
      </c>
      <c r="R629" s="55" t="str">
        <f>IF(Conciliação!E632='Filtro (Conta)'!$C$2,$C$2,"x")</f>
        <v>x</v>
      </c>
      <c r="S629" s="55" t="str">
        <f>IF(R629="x","x",MAX($S$4:S628)+1)</f>
        <v>x</v>
      </c>
      <c r="T629" s="55">
        <v>625</v>
      </c>
      <c r="U629" s="55" t="str">
        <f t="shared" si="56"/>
        <v/>
      </c>
      <c r="V629" s="55" t="str">
        <f t="shared" si="57"/>
        <v/>
      </c>
      <c r="W629" s="45">
        <f>IF(Conciliação!E632='Filtro (Conta)'!R629,1,0)</f>
        <v>0</v>
      </c>
      <c r="X629" s="45">
        <f>W629+Conciliação!A632</f>
        <v>625</v>
      </c>
      <c r="Y629" s="45">
        <v>625</v>
      </c>
      <c r="Z629" s="55" t="str">
        <f>IF(X629=Y629,"",Conciliação!C632)</f>
        <v/>
      </c>
      <c r="AA629" s="55">
        <f>IF(Z629="x","x",MAX($S$4:AA628)+1)</f>
        <v>633</v>
      </c>
      <c r="AB629" s="55">
        <v>625</v>
      </c>
      <c r="AC629" s="55" t="str">
        <f t="shared" si="58"/>
        <v/>
      </c>
      <c r="AD629" s="55" t="str">
        <f t="shared" si="59"/>
        <v/>
      </c>
    </row>
    <row r="630" spans="2:30" ht="15" customHeight="1" x14ac:dyDescent="0.2">
      <c r="B630" s="56" t="str">
        <f t="shared" si="54"/>
        <v/>
      </c>
      <c r="C630" s="57" t="str">
        <f>IFERROR(VLOOKUP(B630,Conciliação!C633:L1628,2,0),"")</f>
        <v/>
      </c>
      <c r="D630" s="52" t="str">
        <f t="shared" si="55"/>
        <v/>
      </c>
      <c r="E630" s="52" t="str">
        <f>IFERROR(VLOOKUP(B630,Conciliação!C633:L1628,4,0),"")</f>
        <v/>
      </c>
      <c r="F630" s="52" t="str">
        <f>IFERROR(VLOOKUP(B630,Conciliação!C633:L1628,5,0),"")</f>
        <v/>
      </c>
      <c r="G630" s="52" t="str">
        <f>IFERROR(VLOOKUP(B630,Conciliação!C633:L1628,6,0),"")</f>
        <v/>
      </c>
      <c r="H630" s="56" t="str">
        <f>IFERROR(VLOOKUP(B630,Conciliação!C633:L1628,7,0),"")</f>
        <v/>
      </c>
      <c r="I630" s="58" t="str">
        <f>IFERROR(VLOOKUP(B630,Conciliação!C633:L1628,8,0),"")</f>
        <v/>
      </c>
      <c r="J630" s="56" t="str">
        <f>IFERROR(VLOOKUP(B630,Conciliação!C633:L1628,9,0),"")</f>
        <v/>
      </c>
      <c r="K630" s="56" t="str">
        <f>IFERROR(VLOOKUP(B630,Conciliação!C633:L1628,10,0),"")</f>
        <v/>
      </c>
      <c r="R630" s="55" t="str">
        <f>IF(Conciliação!E633='Filtro (Conta)'!$C$2,$C$2,"x")</f>
        <v>x</v>
      </c>
      <c r="S630" s="55" t="str">
        <f>IF(R630="x","x",MAX($S$4:S629)+1)</f>
        <v>x</v>
      </c>
      <c r="T630" s="55">
        <v>626</v>
      </c>
      <c r="U630" s="55" t="str">
        <f t="shared" si="56"/>
        <v/>
      </c>
      <c r="V630" s="55" t="str">
        <f t="shared" si="57"/>
        <v/>
      </c>
      <c r="W630" s="45">
        <f>IF(Conciliação!E633='Filtro (Conta)'!R630,1,0)</f>
        <v>0</v>
      </c>
      <c r="X630" s="45">
        <f>W630+Conciliação!A633</f>
        <v>626</v>
      </c>
      <c r="Y630" s="45">
        <v>626</v>
      </c>
      <c r="Z630" s="55" t="str">
        <f>IF(X630=Y630,"",Conciliação!C633)</f>
        <v/>
      </c>
      <c r="AA630" s="55">
        <f>IF(Z630="x","x",MAX($S$4:AA629)+1)</f>
        <v>634</v>
      </c>
      <c r="AB630" s="55">
        <v>626</v>
      </c>
      <c r="AC630" s="55" t="str">
        <f t="shared" si="58"/>
        <v/>
      </c>
      <c r="AD630" s="55" t="str">
        <f t="shared" si="59"/>
        <v/>
      </c>
    </row>
    <row r="631" spans="2:30" ht="15" customHeight="1" x14ac:dyDescent="0.2">
      <c r="B631" s="56" t="str">
        <f t="shared" si="54"/>
        <v/>
      </c>
      <c r="C631" s="57" t="str">
        <f>IFERROR(VLOOKUP(B631,Conciliação!C634:L1629,2,0),"")</f>
        <v/>
      </c>
      <c r="D631" s="52" t="str">
        <f t="shared" si="55"/>
        <v/>
      </c>
      <c r="E631" s="52" t="str">
        <f>IFERROR(VLOOKUP(B631,Conciliação!C634:L1629,4,0),"")</f>
        <v/>
      </c>
      <c r="F631" s="52" t="str">
        <f>IFERROR(VLOOKUP(B631,Conciliação!C634:L1629,5,0),"")</f>
        <v/>
      </c>
      <c r="G631" s="52" t="str">
        <f>IFERROR(VLOOKUP(B631,Conciliação!C634:L1629,6,0),"")</f>
        <v/>
      </c>
      <c r="H631" s="56" t="str">
        <f>IFERROR(VLOOKUP(B631,Conciliação!C634:L1629,7,0),"")</f>
        <v/>
      </c>
      <c r="I631" s="58" t="str">
        <f>IFERROR(VLOOKUP(B631,Conciliação!C634:L1629,8,0),"")</f>
        <v/>
      </c>
      <c r="J631" s="56" t="str">
        <f>IFERROR(VLOOKUP(B631,Conciliação!C634:L1629,9,0),"")</f>
        <v/>
      </c>
      <c r="K631" s="56" t="str">
        <f>IFERROR(VLOOKUP(B631,Conciliação!C634:L1629,10,0),"")</f>
        <v/>
      </c>
      <c r="R631" s="55" t="str">
        <f>IF(Conciliação!E634='Filtro (Conta)'!$C$2,$C$2,"x")</f>
        <v>x</v>
      </c>
      <c r="S631" s="55" t="str">
        <f>IF(R631="x","x",MAX($S$4:S630)+1)</f>
        <v>x</v>
      </c>
      <c r="T631" s="55">
        <v>627</v>
      </c>
      <c r="U631" s="55" t="str">
        <f t="shared" si="56"/>
        <v/>
      </c>
      <c r="V631" s="55" t="str">
        <f t="shared" si="57"/>
        <v/>
      </c>
      <c r="W631" s="45">
        <f>IF(Conciliação!E634='Filtro (Conta)'!R631,1,0)</f>
        <v>0</v>
      </c>
      <c r="X631" s="45">
        <f>W631+Conciliação!A634</f>
        <v>627</v>
      </c>
      <c r="Y631" s="45">
        <v>627</v>
      </c>
      <c r="Z631" s="55" t="str">
        <f>IF(X631=Y631,"",Conciliação!C634)</f>
        <v/>
      </c>
      <c r="AA631" s="55">
        <f>IF(Z631="x","x",MAX($S$4:AA630)+1)</f>
        <v>635</v>
      </c>
      <c r="AB631" s="55">
        <v>627</v>
      </c>
      <c r="AC631" s="55" t="str">
        <f t="shared" si="58"/>
        <v/>
      </c>
      <c r="AD631" s="55" t="str">
        <f t="shared" si="59"/>
        <v/>
      </c>
    </row>
    <row r="632" spans="2:30" ht="15" customHeight="1" x14ac:dyDescent="0.2">
      <c r="B632" s="56" t="str">
        <f t="shared" si="54"/>
        <v/>
      </c>
      <c r="C632" s="57" t="str">
        <f>IFERROR(VLOOKUP(B632,Conciliação!C635:L1630,2,0),"")</f>
        <v/>
      </c>
      <c r="D632" s="52" t="str">
        <f t="shared" si="55"/>
        <v/>
      </c>
      <c r="E632" s="52" t="str">
        <f>IFERROR(VLOOKUP(B632,Conciliação!C635:L1630,4,0),"")</f>
        <v/>
      </c>
      <c r="F632" s="52" t="str">
        <f>IFERROR(VLOOKUP(B632,Conciliação!C635:L1630,5,0),"")</f>
        <v/>
      </c>
      <c r="G632" s="52" t="str">
        <f>IFERROR(VLOOKUP(B632,Conciliação!C635:L1630,6,0),"")</f>
        <v/>
      </c>
      <c r="H632" s="56" t="str">
        <f>IFERROR(VLOOKUP(B632,Conciliação!C635:L1630,7,0),"")</f>
        <v/>
      </c>
      <c r="I632" s="58" t="str">
        <f>IFERROR(VLOOKUP(B632,Conciliação!C635:L1630,8,0),"")</f>
        <v/>
      </c>
      <c r="J632" s="56" t="str">
        <f>IFERROR(VLOOKUP(B632,Conciliação!C635:L1630,9,0),"")</f>
        <v/>
      </c>
      <c r="K632" s="56" t="str">
        <f>IFERROR(VLOOKUP(B632,Conciliação!C635:L1630,10,0),"")</f>
        <v/>
      </c>
      <c r="R632" s="55" t="str">
        <f>IF(Conciliação!E635='Filtro (Conta)'!$C$2,$C$2,"x")</f>
        <v>x</v>
      </c>
      <c r="S632" s="55" t="str">
        <f>IF(R632="x","x",MAX($S$4:S631)+1)</f>
        <v>x</v>
      </c>
      <c r="T632" s="55">
        <v>628</v>
      </c>
      <c r="U632" s="55" t="str">
        <f t="shared" si="56"/>
        <v/>
      </c>
      <c r="V632" s="55" t="str">
        <f t="shared" si="57"/>
        <v/>
      </c>
      <c r="W632" s="45">
        <f>IF(Conciliação!E635='Filtro (Conta)'!R632,1,0)</f>
        <v>0</v>
      </c>
      <c r="X632" s="45">
        <f>W632+Conciliação!A635</f>
        <v>628</v>
      </c>
      <c r="Y632" s="45">
        <v>628</v>
      </c>
      <c r="Z632" s="55" t="str">
        <f>IF(X632=Y632,"",Conciliação!C635)</f>
        <v/>
      </c>
      <c r="AA632" s="55">
        <f>IF(Z632="x","x",MAX($S$4:AA631)+1)</f>
        <v>636</v>
      </c>
      <c r="AB632" s="55">
        <v>628</v>
      </c>
      <c r="AC632" s="55" t="str">
        <f t="shared" si="58"/>
        <v/>
      </c>
      <c r="AD632" s="55" t="str">
        <f t="shared" si="59"/>
        <v/>
      </c>
    </row>
    <row r="633" spans="2:30" ht="15" customHeight="1" x14ac:dyDescent="0.2">
      <c r="B633" s="56" t="str">
        <f t="shared" si="54"/>
        <v/>
      </c>
      <c r="C633" s="57" t="str">
        <f>IFERROR(VLOOKUP(B633,Conciliação!C636:L1631,2,0),"")</f>
        <v/>
      </c>
      <c r="D633" s="52" t="str">
        <f t="shared" si="55"/>
        <v/>
      </c>
      <c r="E633" s="52" t="str">
        <f>IFERROR(VLOOKUP(B633,Conciliação!C636:L1631,4,0),"")</f>
        <v/>
      </c>
      <c r="F633" s="52" t="str">
        <f>IFERROR(VLOOKUP(B633,Conciliação!C636:L1631,5,0),"")</f>
        <v/>
      </c>
      <c r="G633" s="52" t="str">
        <f>IFERROR(VLOOKUP(B633,Conciliação!C636:L1631,6,0),"")</f>
        <v/>
      </c>
      <c r="H633" s="56" t="str">
        <f>IFERROR(VLOOKUP(B633,Conciliação!C636:L1631,7,0),"")</f>
        <v/>
      </c>
      <c r="I633" s="58" t="str">
        <f>IFERROR(VLOOKUP(B633,Conciliação!C636:L1631,8,0),"")</f>
        <v/>
      </c>
      <c r="J633" s="56" t="str">
        <f>IFERROR(VLOOKUP(B633,Conciliação!C636:L1631,9,0),"")</f>
        <v/>
      </c>
      <c r="K633" s="56" t="str">
        <f>IFERROR(VLOOKUP(B633,Conciliação!C636:L1631,10,0),"")</f>
        <v/>
      </c>
      <c r="R633" s="55" t="str">
        <f>IF(Conciliação!E636='Filtro (Conta)'!$C$2,$C$2,"x")</f>
        <v>x</v>
      </c>
      <c r="S633" s="55" t="str">
        <f>IF(R633="x","x",MAX($S$4:S632)+1)</f>
        <v>x</v>
      </c>
      <c r="T633" s="55">
        <v>629</v>
      </c>
      <c r="U633" s="55" t="str">
        <f t="shared" si="56"/>
        <v/>
      </c>
      <c r="V633" s="55" t="str">
        <f t="shared" si="57"/>
        <v/>
      </c>
      <c r="W633" s="45">
        <f>IF(Conciliação!E636='Filtro (Conta)'!R633,1,0)</f>
        <v>0</v>
      </c>
      <c r="X633" s="45">
        <f>W633+Conciliação!A636</f>
        <v>629</v>
      </c>
      <c r="Y633" s="45">
        <v>629</v>
      </c>
      <c r="Z633" s="55" t="str">
        <f>IF(X633=Y633,"",Conciliação!C636)</f>
        <v/>
      </c>
      <c r="AA633" s="55">
        <f>IF(Z633="x","x",MAX($S$4:AA632)+1)</f>
        <v>637</v>
      </c>
      <c r="AB633" s="55">
        <v>629</v>
      </c>
      <c r="AC633" s="55" t="str">
        <f t="shared" si="58"/>
        <v/>
      </c>
      <c r="AD633" s="55" t="str">
        <f t="shared" si="59"/>
        <v/>
      </c>
    </row>
    <row r="634" spans="2:30" ht="15" customHeight="1" x14ac:dyDescent="0.2">
      <c r="B634" s="56" t="str">
        <f t="shared" si="54"/>
        <v/>
      </c>
      <c r="C634" s="57" t="str">
        <f>IFERROR(VLOOKUP(B634,Conciliação!C637:L1632,2,0),"")</f>
        <v/>
      </c>
      <c r="D634" s="52" t="str">
        <f t="shared" si="55"/>
        <v/>
      </c>
      <c r="E634" s="52" t="str">
        <f>IFERROR(VLOOKUP(B634,Conciliação!C637:L1632,4,0),"")</f>
        <v/>
      </c>
      <c r="F634" s="52" t="str">
        <f>IFERROR(VLOOKUP(B634,Conciliação!C637:L1632,5,0),"")</f>
        <v/>
      </c>
      <c r="G634" s="52" t="str">
        <f>IFERROR(VLOOKUP(B634,Conciliação!C637:L1632,6,0),"")</f>
        <v/>
      </c>
      <c r="H634" s="56" t="str">
        <f>IFERROR(VLOOKUP(B634,Conciliação!C637:L1632,7,0),"")</f>
        <v/>
      </c>
      <c r="I634" s="58" t="str">
        <f>IFERROR(VLOOKUP(B634,Conciliação!C637:L1632,8,0),"")</f>
        <v/>
      </c>
      <c r="J634" s="56" t="str">
        <f>IFERROR(VLOOKUP(B634,Conciliação!C637:L1632,9,0),"")</f>
        <v/>
      </c>
      <c r="K634" s="56" t="str">
        <f>IFERROR(VLOOKUP(B634,Conciliação!C637:L1632,10,0),"")</f>
        <v/>
      </c>
      <c r="R634" s="55" t="str">
        <f>IF(Conciliação!E637='Filtro (Conta)'!$C$2,$C$2,"x")</f>
        <v>x</v>
      </c>
      <c r="S634" s="55" t="str">
        <f>IF(R634="x","x",MAX($S$4:S633)+1)</f>
        <v>x</v>
      </c>
      <c r="T634" s="55">
        <v>630</v>
      </c>
      <c r="U634" s="55" t="str">
        <f t="shared" si="56"/>
        <v/>
      </c>
      <c r="V634" s="55" t="str">
        <f t="shared" si="57"/>
        <v/>
      </c>
      <c r="W634" s="45">
        <f>IF(Conciliação!E637='Filtro (Conta)'!R634,1,0)</f>
        <v>0</v>
      </c>
      <c r="X634" s="45">
        <f>W634+Conciliação!A637</f>
        <v>630</v>
      </c>
      <c r="Y634" s="45">
        <v>630</v>
      </c>
      <c r="Z634" s="55" t="str">
        <f>IF(X634=Y634,"",Conciliação!C637)</f>
        <v/>
      </c>
      <c r="AA634" s="55">
        <f>IF(Z634="x","x",MAX($S$4:AA633)+1)</f>
        <v>638</v>
      </c>
      <c r="AB634" s="55">
        <v>630</v>
      </c>
      <c r="AC634" s="55" t="str">
        <f t="shared" si="58"/>
        <v/>
      </c>
      <c r="AD634" s="55" t="str">
        <f t="shared" si="59"/>
        <v/>
      </c>
    </row>
    <row r="635" spans="2:30" ht="15" customHeight="1" x14ac:dyDescent="0.2">
      <c r="B635" s="56" t="str">
        <f t="shared" si="54"/>
        <v/>
      </c>
      <c r="C635" s="57" t="str">
        <f>IFERROR(VLOOKUP(B635,Conciliação!C638:L1633,2,0),"")</f>
        <v/>
      </c>
      <c r="D635" s="52" t="str">
        <f t="shared" si="55"/>
        <v/>
      </c>
      <c r="E635" s="52" t="str">
        <f>IFERROR(VLOOKUP(B635,Conciliação!C638:L1633,4,0),"")</f>
        <v/>
      </c>
      <c r="F635" s="52" t="str">
        <f>IFERROR(VLOOKUP(B635,Conciliação!C638:L1633,5,0),"")</f>
        <v/>
      </c>
      <c r="G635" s="52" t="str">
        <f>IFERROR(VLOOKUP(B635,Conciliação!C638:L1633,6,0),"")</f>
        <v/>
      </c>
      <c r="H635" s="56" t="str">
        <f>IFERROR(VLOOKUP(B635,Conciliação!C638:L1633,7,0),"")</f>
        <v/>
      </c>
      <c r="I635" s="58" t="str">
        <f>IFERROR(VLOOKUP(B635,Conciliação!C638:L1633,8,0),"")</f>
        <v/>
      </c>
      <c r="J635" s="56" t="str">
        <f>IFERROR(VLOOKUP(B635,Conciliação!C638:L1633,9,0),"")</f>
        <v/>
      </c>
      <c r="K635" s="56" t="str">
        <f>IFERROR(VLOOKUP(B635,Conciliação!C638:L1633,10,0),"")</f>
        <v/>
      </c>
      <c r="R635" s="55" t="str">
        <f>IF(Conciliação!E638='Filtro (Conta)'!$C$2,$C$2,"x")</f>
        <v>x</v>
      </c>
      <c r="S635" s="55" t="str">
        <f>IF(R635="x","x",MAX($S$4:S634)+1)</f>
        <v>x</v>
      </c>
      <c r="T635" s="55">
        <v>631</v>
      </c>
      <c r="U635" s="55" t="str">
        <f t="shared" si="56"/>
        <v/>
      </c>
      <c r="V635" s="55" t="str">
        <f t="shared" si="57"/>
        <v/>
      </c>
      <c r="W635" s="45">
        <f>IF(Conciliação!E638='Filtro (Conta)'!R635,1,0)</f>
        <v>0</v>
      </c>
      <c r="X635" s="45">
        <f>W635+Conciliação!A638</f>
        <v>631</v>
      </c>
      <c r="Y635" s="45">
        <v>631</v>
      </c>
      <c r="Z635" s="55" t="str">
        <f>IF(X635=Y635,"",Conciliação!C638)</f>
        <v/>
      </c>
      <c r="AA635" s="55">
        <f>IF(Z635="x","x",MAX($S$4:AA634)+1)</f>
        <v>639</v>
      </c>
      <c r="AB635" s="55">
        <v>631</v>
      </c>
      <c r="AC635" s="55" t="str">
        <f t="shared" si="58"/>
        <v/>
      </c>
      <c r="AD635" s="55" t="str">
        <f t="shared" si="59"/>
        <v/>
      </c>
    </row>
    <row r="636" spans="2:30" ht="15" customHeight="1" x14ac:dyDescent="0.2">
      <c r="B636" s="56" t="str">
        <f t="shared" si="54"/>
        <v/>
      </c>
      <c r="C636" s="57" t="str">
        <f>IFERROR(VLOOKUP(B636,Conciliação!C639:L1634,2,0),"")</f>
        <v/>
      </c>
      <c r="D636" s="52" t="str">
        <f t="shared" si="55"/>
        <v/>
      </c>
      <c r="E636" s="52" t="str">
        <f>IFERROR(VLOOKUP(B636,Conciliação!C639:L1634,4,0),"")</f>
        <v/>
      </c>
      <c r="F636" s="52" t="str">
        <f>IFERROR(VLOOKUP(B636,Conciliação!C639:L1634,5,0),"")</f>
        <v/>
      </c>
      <c r="G636" s="52" t="str">
        <f>IFERROR(VLOOKUP(B636,Conciliação!C639:L1634,6,0),"")</f>
        <v/>
      </c>
      <c r="H636" s="56" t="str">
        <f>IFERROR(VLOOKUP(B636,Conciliação!C639:L1634,7,0),"")</f>
        <v/>
      </c>
      <c r="I636" s="58" t="str">
        <f>IFERROR(VLOOKUP(B636,Conciliação!C639:L1634,8,0),"")</f>
        <v/>
      </c>
      <c r="J636" s="56" t="str">
        <f>IFERROR(VLOOKUP(B636,Conciliação!C639:L1634,9,0),"")</f>
        <v/>
      </c>
      <c r="K636" s="56" t="str">
        <f>IFERROR(VLOOKUP(B636,Conciliação!C639:L1634,10,0),"")</f>
        <v/>
      </c>
      <c r="R636" s="55" t="str">
        <f>IF(Conciliação!E639='Filtro (Conta)'!$C$2,$C$2,"x")</f>
        <v>x</v>
      </c>
      <c r="S636" s="55" t="str">
        <f>IF(R636="x","x",MAX($S$4:S635)+1)</f>
        <v>x</v>
      </c>
      <c r="T636" s="55">
        <v>632</v>
      </c>
      <c r="U636" s="55" t="str">
        <f t="shared" si="56"/>
        <v/>
      </c>
      <c r="V636" s="55" t="str">
        <f t="shared" si="57"/>
        <v/>
      </c>
      <c r="W636" s="45">
        <f>IF(Conciliação!E639='Filtro (Conta)'!R636,1,0)</f>
        <v>0</v>
      </c>
      <c r="X636" s="45">
        <f>W636+Conciliação!A639</f>
        <v>632</v>
      </c>
      <c r="Y636" s="45">
        <v>632</v>
      </c>
      <c r="Z636" s="55" t="str">
        <f>IF(X636=Y636,"",Conciliação!C639)</f>
        <v/>
      </c>
      <c r="AA636" s="55">
        <f>IF(Z636="x","x",MAX($S$4:AA635)+1)</f>
        <v>640</v>
      </c>
      <c r="AB636" s="55">
        <v>632</v>
      </c>
      <c r="AC636" s="55" t="str">
        <f t="shared" si="58"/>
        <v/>
      </c>
      <c r="AD636" s="55" t="str">
        <f t="shared" si="59"/>
        <v/>
      </c>
    </row>
    <row r="637" spans="2:30" ht="15" customHeight="1" x14ac:dyDescent="0.2">
      <c r="B637" s="56" t="str">
        <f t="shared" si="54"/>
        <v/>
      </c>
      <c r="C637" s="57" t="str">
        <f>IFERROR(VLOOKUP(B637,Conciliação!C640:L1635,2,0),"")</f>
        <v/>
      </c>
      <c r="D637" s="52" t="str">
        <f t="shared" si="55"/>
        <v/>
      </c>
      <c r="E637" s="52" t="str">
        <f>IFERROR(VLOOKUP(B637,Conciliação!C640:L1635,4,0),"")</f>
        <v/>
      </c>
      <c r="F637" s="52" t="str">
        <f>IFERROR(VLOOKUP(B637,Conciliação!C640:L1635,5,0),"")</f>
        <v/>
      </c>
      <c r="G637" s="52" t="str">
        <f>IFERROR(VLOOKUP(B637,Conciliação!C640:L1635,6,0),"")</f>
        <v/>
      </c>
      <c r="H637" s="56" t="str">
        <f>IFERROR(VLOOKUP(B637,Conciliação!C640:L1635,7,0),"")</f>
        <v/>
      </c>
      <c r="I637" s="58" t="str">
        <f>IFERROR(VLOOKUP(B637,Conciliação!C640:L1635,8,0),"")</f>
        <v/>
      </c>
      <c r="J637" s="56" t="str">
        <f>IFERROR(VLOOKUP(B637,Conciliação!C640:L1635,9,0),"")</f>
        <v/>
      </c>
      <c r="K637" s="56" t="str">
        <f>IFERROR(VLOOKUP(B637,Conciliação!C640:L1635,10,0),"")</f>
        <v/>
      </c>
      <c r="R637" s="55" t="str">
        <f>IF(Conciliação!E640='Filtro (Conta)'!$C$2,$C$2,"x")</f>
        <v>x</v>
      </c>
      <c r="S637" s="55" t="str">
        <f>IF(R637="x","x",MAX($S$4:S636)+1)</f>
        <v>x</v>
      </c>
      <c r="T637" s="55">
        <v>633</v>
      </c>
      <c r="U637" s="55" t="str">
        <f t="shared" si="56"/>
        <v/>
      </c>
      <c r="V637" s="55" t="str">
        <f t="shared" si="57"/>
        <v/>
      </c>
      <c r="W637" s="45">
        <f>IF(Conciliação!E640='Filtro (Conta)'!R637,1,0)</f>
        <v>0</v>
      </c>
      <c r="X637" s="45">
        <f>W637+Conciliação!A640</f>
        <v>633</v>
      </c>
      <c r="Y637" s="45">
        <v>633</v>
      </c>
      <c r="Z637" s="55" t="str">
        <f>IF(X637=Y637,"",Conciliação!C640)</f>
        <v/>
      </c>
      <c r="AA637" s="55">
        <f>IF(Z637="x","x",MAX($S$4:AA636)+1)</f>
        <v>641</v>
      </c>
      <c r="AB637" s="55">
        <v>633</v>
      </c>
      <c r="AC637" s="55" t="str">
        <f t="shared" si="58"/>
        <v/>
      </c>
      <c r="AD637" s="55" t="str">
        <f t="shared" si="59"/>
        <v/>
      </c>
    </row>
    <row r="638" spans="2:30" ht="15" customHeight="1" x14ac:dyDescent="0.2">
      <c r="B638" s="56" t="str">
        <f t="shared" si="54"/>
        <v/>
      </c>
      <c r="C638" s="57" t="str">
        <f>IFERROR(VLOOKUP(B638,Conciliação!C641:L1636,2,0),"")</f>
        <v/>
      </c>
      <c r="D638" s="52" t="str">
        <f t="shared" si="55"/>
        <v/>
      </c>
      <c r="E638" s="52" t="str">
        <f>IFERROR(VLOOKUP(B638,Conciliação!C641:L1636,4,0),"")</f>
        <v/>
      </c>
      <c r="F638" s="52" t="str">
        <f>IFERROR(VLOOKUP(B638,Conciliação!C641:L1636,5,0),"")</f>
        <v/>
      </c>
      <c r="G638" s="52" t="str">
        <f>IFERROR(VLOOKUP(B638,Conciliação!C641:L1636,6,0),"")</f>
        <v/>
      </c>
      <c r="H638" s="56" t="str">
        <f>IFERROR(VLOOKUP(B638,Conciliação!C641:L1636,7,0),"")</f>
        <v/>
      </c>
      <c r="I638" s="58" t="str">
        <f>IFERROR(VLOOKUP(B638,Conciliação!C641:L1636,8,0),"")</f>
        <v/>
      </c>
      <c r="J638" s="56" t="str">
        <f>IFERROR(VLOOKUP(B638,Conciliação!C641:L1636,9,0),"")</f>
        <v/>
      </c>
      <c r="K638" s="56" t="str">
        <f>IFERROR(VLOOKUP(B638,Conciliação!C641:L1636,10,0),"")</f>
        <v/>
      </c>
      <c r="R638" s="55" t="str">
        <f>IF(Conciliação!E641='Filtro (Conta)'!$C$2,$C$2,"x")</f>
        <v>x</v>
      </c>
      <c r="S638" s="55" t="str">
        <f>IF(R638="x","x",MAX($S$4:S637)+1)</f>
        <v>x</v>
      </c>
      <c r="T638" s="55">
        <v>634</v>
      </c>
      <c r="U638" s="55" t="str">
        <f t="shared" si="56"/>
        <v/>
      </c>
      <c r="V638" s="55" t="str">
        <f t="shared" si="57"/>
        <v/>
      </c>
      <c r="W638" s="45">
        <f>IF(Conciliação!E641='Filtro (Conta)'!R638,1,0)</f>
        <v>0</v>
      </c>
      <c r="X638" s="45">
        <f>W638+Conciliação!A641</f>
        <v>634</v>
      </c>
      <c r="Y638" s="45">
        <v>634</v>
      </c>
      <c r="Z638" s="55" t="str">
        <f>IF(X638=Y638,"",Conciliação!C641)</f>
        <v/>
      </c>
      <c r="AA638" s="55">
        <f>IF(Z638="x","x",MAX($S$4:AA637)+1)</f>
        <v>642</v>
      </c>
      <c r="AB638" s="55">
        <v>634</v>
      </c>
      <c r="AC638" s="55" t="str">
        <f t="shared" si="58"/>
        <v/>
      </c>
      <c r="AD638" s="55" t="str">
        <f t="shared" si="59"/>
        <v/>
      </c>
    </row>
    <row r="639" spans="2:30" ht="15" customHeight="1" x14ac:dyDescent="0.2">
      <c r="B639" s="56" t="str">
        <f t="shared" si="54"/>
        <v/>
      </c>
      <c r="C639" s="57" t="str">
        <f>IFERROR(VLOOKUP(B639,Conciliação!C642:L1637,2,0),"")</f>
        <v/>
      </c>
      <c r="D639" s="52" t="str">
        <f t="shared" si="55"/>
        <v/>
      </c>
      <c r="E639" s="52" t="str">
        <f>IFERROR(VLOOKUP(B639,Conciliação!C642:L1637,4,0),"")</f>
        <v/>
      </c>
      <c r="F639" s="52" t="str">
        <f>IFERROR(VLOOKUP(B639,Conciliação!C642:L1637,5,0),"")</f>
        <v/>
      </c>
      <c r="G639" s="52" t="str">
        <f>IFERROR(VLOOKUP(B639,Conciliação!C642:L1637,6,0),"")</f>
        <v/>
      </c>
      <c r="H639" s="56" t="str">
        <f>IFERROR(VLOOKUP(B639,Conciliação!C642:L1637,7,0),"")</f>
        <v/>
      </c>
      <c r="I639" s="58" t="str">
        <f>IFERROR(VLOOKUP(B639,Conciliação!C642:L1637,8,0),"")</f>
        <v/>
      </c>
      <c r="J639" s="56" t="str">
        <f>IFERROR(VLOOKUP(B639,Conciliação!C642:L1637,9,0),"")</f>
        <v/>
      </c>
      <c r="K639" s="56" t="str">
        <f>IFERROR(VLOOKUP(B639,Conciliação!C642:L1637,10,0),"")</f>
        <v/>
      </c>
      <c r="R639" s="55" t="str">
        <f>IF(Conciliação!E642='Filtro (Conta)'!$C$2,$C$2,"x")</f>
        <v>x</v>
      </c>
      <c r="S639" s="55" t="str">
        <f>IF(R639="x","x",MAX($S$4:S638)+1)</f>
        <v>x</v>
      </c>
      <c r="T639" s="55">
        <v>635</v>
      </c>
      <c r="U639" s="55" t="str">
        <f t="shared" si="56"/>
        <v/>
      </c>
      <c r="V639" s="55" t="str">
        <f t="shared" si="57"/>
        <v/>
      </c>
      <c r="W639" s="45">
        <f>IF(Conciliação!E642='Filtro (Conta)'!R639,1,0)</f>
        <v>0</v>
      </c>
      <c r="X639" s="45">
        <f>W639+Conciliação!A642</f>
        <v>635</v>
      </c>
      <c r="Y639" s="45">
        <v>635</v>
      </c>
      <c r="Z639" s="55" t="str">
        <f>IF(X639=Y639,"",Conciliação!C642)</f>
        <v/>
      </c>
      <c r="AA639" s="55">
        <f>IF(Z639="x","x",MAX($S$4:AA638)+1)</f>
        <v>643</v>
      </c>
      <c r="AB639" s="55">
        <v>635</v>
      </c>
      <c r="AC639" s="55" t="str">
        <f t="shared" si="58"/>
        <v/>
      </c>
      <c r="AD639" s="55" t="str">
        <f t="shared" si="59"/>
        <v/>
      </c>
    </row>
    <row r="640" spans="2:30" ht="15" customHeight="1" x14ac:dyDescent="0.2">
      <c r="B640" s="56" t="str">
        <f t="shared" si="54"/>
        <v/>
      </c>
      <c r="C640" s="57" t="str">
        <f>IFERROR(VLOOKUP(B640,Conciliação!C643:L1638,2,0),"")</f>
        <v/>
      </c>
      <c r="D640" s="52" t="str">
        <f t="shared" si="55"/>
        <v/>
      </c>
      <c r="E640" s="52" t="str">
        <f>IFERROR(VLOOKUP(B640,Conciliação!C643:L1638,4,0),"")</f>
        <v/>
      </c>
      <c r="F640" s="52" t="str">
        <f>IFERROR(VLOOKUP(B640,Conciliação!C643:L1638,5,0),"")</f>
        <v/>
      </c>
      <c r="G640" s="52" t="str">
        <f>IFERROR(VLOOKUP(B640,Conciliação!C643:L1638,6,0),"")</f>
        <v/>
      </c>
      <c r="H640" s="56" t="str">
        <f>IFERROR(VLOOKUP(B640,Conciliação!C643:L1638,7,0),"")</f>
        <v/>
      </c>
      <c r="I640" s="58" t="str">
        <f>IFERROR(VLOOKUP(B640,Conciliação!C643:L1638,8,0),"")</f>
        <v/>
      </c>
      <c r="J640" s="56" t="str">
        <f>IFERROR(VLOOKUP(B640,Conciliação!C643:L1638,9,0),"")</f>
        <v/>
      </c>
      <c r="K640" s="56" t="str">
        <f>IFERROR(VLOOKUP(B640,Conciliação!C643:L1638,10,0),"")</f>
        <v/>
      </c>
      <c r="R640" s="55" t="str">
        <f>IF(Conciliação!E643='Filtro (Conta)'!$C$2,$C$2,"x")</f>
        <v>x</v>
      </c>
      <c r="S640" s="55" t="str">
        <f>IF(R640="x","x",MAX($S$4:S639)+1)</f>
        <v>x</v>
      </c>
      <c r="T640" s="55">
        <v>636</v>
      </c>
      <c r="U640" s="55" t="str">
        <f t="shared" si="56"/>
        <v/>
      </c>
      <c r="V640" s="55" t="str">
        <f t="shared" si="57"/>
        <v/>
      </c>
      <c r="W640" s="45">
        <f>IF(Conciliação!E643='Filtro (Conta)'!R640,1,0)</f>
        <v>0</v>
      </c>
      <c r="X640" s="45">
        <f>W640+Conciliação!A643</f>
        <v>636</v>
      </c>
      <c r="Y640" s="45">
        <v>636</v>
      </c>
      <c r="Z640" s="55" t="str">
        <f>IF(X640=Y640,"",Conciliação!C643)</f>
        <v/>
      </c>
      <c r="AA640" s="55">
        <f>IF(Z640="x","x",MAX($S$4:AA639)+1)</f>
        <v>644</v>
      </c>
      <c r="AB640" s="55">
        <v>636</v>
      </c>
      <c r="AC640" s="55" t="str">
        <f t="shared" si="58"/>
        <v/>
      </c>
      <c r="AD640" s="55" t="str">
        <f t="shared" si="59"/>
        <v/>
      </c>
    </row>
    <row r="641" spans="2:30" ht="15" customHeight="1" x14ac:dyDescent="0.2">
      <c r="B641" s="56" t="str">
        <f t="shared" si="54"/>
        <v/>
      </c>
      <c r="C641" s="57" t="str">
        <f>IFERROR(VLOOKUP(B641,Conciliação!C644:L1639,2,0),"")</f>
        <v/>
      </c>
      <c r="D641" s="52" t="str">
        <f t="shared" si="55"/>
        <v/>
      </c>
      <c r="E641" s="52" t="str">
        <f>IFERROR(VLOOKUP(B641,Conciliação!C644:L1639,4,0),"")</f>
        <v/>
      </c>
      <c r="F641" s="52" t="str">
        <f>IFERROR(VLOOKUP(B641,Conciliação!C644:L1639,5,0),"")</f>
        <v/>
      </c>
      <c r="G641" s="52" t="str">
        <f>IFERROR(VLOOKUP(B641,Conciliação!C644:L1639,6,0),"")</f>
        <v/>
      </c>
      <c r="H641" s="56" t="str">
        <f>IFERROR(VLOOKUP(B641,Conciliação!C644:L1639,7,0),"")</f>
        <v/>
      </c>
      <c r="I641" s="58" t="str">
        <f>IFERROR(VLOOKUP(B641,Conciliação!C644:L1639,8,0),"")</f>
        <v/>
      </c>
      <c r="J641" s="56" t="str">
        <f>IFERROR(VLOOKUP(B641,Conciliação!C644:L1639,9,0),"")</f>
        <v/>
      </c>
      <c r="K641" s="56" t="str">
        <f>IFERROR(VLOOKUP(B641,Conciliação!C644:L1639,10,0),"")</f>
        <v/>
      </c>
      <c r="R641" s="55" t="str">
        <f>IF(Conciliação!E644='Filtro (Conta)'!$C$2,$C$2,"x")</f>
        <v>x</v>
      </c>
      <c r="S641" s="55" t="str">
        <f>IF(R641="x","x",MAX($S$4:S640)+1)</f>
        <v>x</v>
      </c>
      <c r="T641" s="55">
        <v>637</v>
      </c>
      <c r="U641" s="55" t="str">
        <f t="shared" si="56"/>
        <v/>
      </c>
      <c r="V641" s="55" t="str">
        <f t="shared" si="57"/>
        <v/>
      </c>
      <c r="W641" s="45">
        <f>IF(Conciliação!E644='Filtro (Conta)'!R641,1,0)</f>
        <v>0</v>
      </c>
      <c r="X641" s="45">
        <f>W641+Conciliação!A644</f>
        <v>637</v>
      </c>
      <c r="Y641" s="45">
        <v>637</v>
      </c>
      <c r="Z641" s="55" t="str">
        <f>IF(X641=Y641,"",Conciliação!C644)</f>
        <v/>
      </c>
      <c r="AA641" s="55">
        <f>IF(Z641="x","x",MAX($S$4:AA640)+1)</f>
        <v>645</v>
      </c>
      <c r="AB641" s="55">
        <v>637</v>
      </c>
      <c r="AC641" s="55" t="str">
        <f t="shared" si="58"/>
        <v/>
      </c>
      <c r="AD641" s="55" t="str">
        <f t="shared" si="59"/>
        <v/>
      </c>
    </row>
    <row r="642" spans="2:30" ht="15" customHeight="1" x14ac:dyDescent="0.2">
      <c r="B642" s="56" t="str">
        <f t="shared" si="54"/>
        <v/>
      </c>
      <c r="C642" s="57" t="str">
        <f>IFERROR(VLOOKUP(B642,Conciliação!C645:L1640,2,0),"")</f>
        <v/>
      </c>
      <c r="D642" s="52" t="str">
        <f t="shared" si="55"/>
        <v/>
      </c>
      <c r="E642" s="52" t="str">
        <f>IFERROR(VLOOKUP(B642,Conciliação!C645:L1640,4,0),"")</f>
        <v/>
      </c>
      <c r="F642" s="52" t="str">
        <f>IFERROR(VLOOKUP(B642,Conciliação!C645:L1640,5,0),"")</f>
        <v/>
      </c>
      <c r="G642" s="52" t="str">
        <f>IFERROR(VLOOKUP(B642,Conciliação!C645:L1640,6,0),"")</f>
        <v/>
      </c>
      <c r="H642" s="56" t="str">
        <f>IFERROR(VLOOKUP(B642,Conciliação!C645:L1640,7,0),"")</f>
        <v/>
      </c>
      <c r="I642" s="58" t="str">
        <f>IFERROR(VLOOKUP(B642,Conciliação!C645:L1640,8,0),"")</f>
        <v/>
      </c>
      <c r="J642" s="56" t="str">
        <f>IFERROR(VLOOKUP(B642,Conciliação!C645:L1640,9,0),"")</f>
        <v/>
      </c>
      <c r="K642" s="56" t="str">
        <f>IFERROR(VLOOKUP(B642,Conciliação!C645:L1640,10,0),"")</f>
        <v/>
      </c>
      <c r="R642" s="55" t="str">
        <f>IF(Conciliação!E645='Filtro (Conta)'!$C$2,$C$2,"x")</f>
        <v>x</v>
      </c>
      <c r="S642" s="55" t="str">
        <f>IF(R642="x","x",MAX($S$4:S641)+1)</f>
        <v>x</v>
      </c>
      <c r="T642" s="55">
        <v>638</v>
      </c>
      <c r="U642" s="55" t="str">
        <f t="shared" si="56"/>
        <v/>
      </c>
      <c r="V642" s="55" t="str">
        <f t="shared" si="57"/>
        <v/>
      </c>
      <c r="W642" s="45">
        <f>IF(Conciliação!E645='Filtro (Conta)'!R642,1,0)</f>
        <v>0</v>
      </c>
      <c r="X642" s="45">
        <f>W642+Conciliação!A645</f>
        <v>638</v>
      </c>
      <c r="Y642" s="45">
        <v>638</v>
      </c>
      <c r="Z642" s="55" t="str">
        <f>IF(X642=Y642,"",Conciliação!C645)</f>
        <v/>
      </c>
      <c r="AA642" s="55">
        <f>IF(Z642="x","x",MAX($S$4:AA641)+1)</f>
        <v>646</v>
      </c>
      <c r="AB642" s="55">
        <v>638</v>
      </c>
      <c r="AC642" s="55" t="str">
        <f t="shared" si="58"/>
        <v/>
      </c>
      <c r="AD642" s="55" t="str">
        <f t="shared" si="59"/>
        <v/>
      </c>
    </row>
    <row r="643" spans="2:30" ht="15" customHeight="1" x14ac:dyDescent="0.2">
      <c r="B643" s="56" t="str">
        <f t="shared" si="54"/>
        <v/>
      </c>
      <c r="C643" s="57" t="str">
        <f>IFERROR(VLOOKUP(B643,Conciliação!C646:L1641,2,0),"")</f>
        <v/>
      </c>
      <c r="D643" s="52" t="str">
        <f t="shared" si="55"/>
        <v/>
      </c>
      <c r="E643" s="52" t="str">
        <f>IFERROR(VLOOKUP(B643,Conciliação!C646:L1641,4,0),"")</f>
        <v/>
      </c>
      <c r="F643" s="52" t="str">
        <f>IFERROR(VLOOKUP(B643,Conciliação!C646:L1641,5,0),"")</f>
        <v/>
      </c>
      <c r="G643" s="52" t="str">
        <f>IFERROR(VLOOKUP(B643,Conciliação!C646:L1641,6,0),"")</f>
        <v/>
      </c>
      <c r="H643" s="56" t="str">
        <f>IFERROR(VLOOKUP(B643,Conciliação!C646:L1641,7,0),"")</f>
        <v/>
      </c>
      <c r="I643" s="58" t="str">
        <f>IFERROR(VLOOKUP(B643,Conciliação!C646:L1641,8,0),"")</f>
        <v/>
      </c>
      <c r="J643" s="56" t="str">
        <f>IFERROR(VLOOKUP(B643,Conciliação!C646:L1641,9,0),"")</f>
        <v/>
      </c>
      <c r="K643" s="56" t="str">
        <f>IFERROR(VLOOKUP(B643,Conciliação!C646:L1641,10,0),"")</f>
        <v/>
      </c>
      <c r="R643" s="55" t="str">
        <f>IF(Conciliação!E646='Filtro (Conta)'!$C$2,$C$2,"x")</f>
        <v>x</v>
      </c>
      <c r="S643" s="55" t="str">
        <f>IF(R643="x","x",MAX($S$4:S642)+1)</f>
        <v>x</v>
      </c>
      <c r="T643" s="55">
        <v>639</v>
      </c>
      <c r="U643" s="55" t="str">
        <f t="shared" si="56"/>
        <v/>
      </c>
      <c r="V643" s="55" t="str">
        <f t="shared" si="57"/>
        <v/>
      </c>
      <c r="W643" s="45">
        <f>IF(Conciliação!E646='Filtro (Conta)'!R643,1,0)</f>
        <v>0</v>
      </c>
      <c r="X643" s="45">
        <f>W643+Conciliação!A646</f>
        <v>639</v>
      </c>
      <c r="Y643" s="45">
        <v>639</v>
      </c>
      <c r="Z643" s="55" t="str">
        <f>IF(X643=Y643,"",Conciliação!C646)</f>
        <v/>
      </c>
      <c r="AA643" s="55">
        <f>IF(Z643="x","x",MAX($S$4:AA642)+1)</f>
        <v>647</v>
      </c>
      <c r="AB643" s="55">
        <v>639</v>
      </c>
      <c r="AC643" s="55" t="str">
        <f t="shared" si="58"/>
        <v/>
      </c>
      <c r="AD643" s="55" t="str">
        <f t="shared" si="59"/>
        <v/>
      </c>
    </row>
    <row r="644" spans="2:30" ht="15" customHeight="1" x14ac:dyDescent="0.2">
      <c r="B644" s="56" t="str">
        <f t="shared" si="54"/>
        <v/>
      </c>
      <c r="C644" s="57" t="str">
        <f>IFERROR(VLOOKUP(B644,Conciliação!C647:L1642,2,0),"")</f>
        <v/>
      </c>
      <c r="D644" s="52" t="str">
        <f t="shared" si="55"/>
        <v/>
      </c>
      <c r="E644" s="52" t="str">
        <f>IFERROR(VLOOKUP(B644,Conciliação!C647:L1642,4,0),"")</f>
        <v/>
      </c>
      <c r="F644" s="52" t="str">
        <f>IFERROR(VLOOKUP(B644,Conciliação!C647:L1642,5,0),"")</f>
        <v/>
      </c>
      <c r="G644" s="52" t="str">
        <f>IFERROR(VLOOKUP(B644,Conciliação!C647:L1642,6,0),"")</f>
        <v/>
      </c>
      <c r="H644" s="56" t="str">
        <f>IFERROR(VLOOKUP(B644,Conciliação!C647:L1642,7,0),"")</f>
        <v/>
      </c>
      <c r="I644" s="58" t="str">
        <f>IFERROR(VLOOKUP(B644,Conciliação!C647:L1642,8,0),"")</f>
        <v/>
      </c>
      <c r="J644" s="56" t="str">
        <f>IFERROR(VLOOKUP(B644,Conciliação!C647:L1642,9,0),"")</f>
        <v/>
      </c>
      <c r="K644" s="56" t="str">
        <f>IFERROR(VLOOKUP(B644,Conciliação!C647:L1642,10,0),"")</f>
        <v/>
      </c>
      <c r="R644" s="55" t="str">
        <f>IF(Conciliação!E647='Filtro (Conta)'!$C$2,$C$2,"x")</f>
        <v>x</v>
      </c>
      <c r="S644" s="55" t="str">
        <f>IF(R644="x","x",MAX($S$4:S643)+1)</f>
        <v>x</v>
      </c>
      <c r="T644" s="55">
        <v>640</v>
      </c>
      <c r="U644" s="55" t="str">
        <f t="shared" si="56"/>
        <v/>
      </c>
      <c r="V644" s="55" t="str">
        <f t="shared" si="57"/>
        <v/>
      </c>
      <c r="W644" s="45">
        <f>IF(Conciliação!E647='Filtro (Conta)'!R644,1,0)</f>
        <v>0</v>
      </c>
      <c r="X644" s="45">
        <f>W644+Conciliação!A647</f>
        <v>640</v>
      </c>
      <c r="Y644" s="45">
        <v>640</v>
      </c>
      <c r="Z644" s="55" t="str">
        <f>IF(X644=Y644,"",Conciliação!C647)</f>
        <v/>
      </c>
      <c r="AA644" s="55">
        <f>IF(Z644="x","x",MAX($S$4:AA643)+1)</f>
        <v>648</v>
      </c>
      <c r="AB644" s="55">
        <v>640</v>
      </c>
      <c r="AC644" s="55" t="str">
        <f t="shared" si="58"/>
        <v/>
      </c>
      <c r="AD644" s="55" t="str">
        <f t="shared" si="59"/>
        <v/>
      </c>
    </row>
    <row r="645" spans="2:30" ht="15" customHeight="1" x14ac:dyDescent="0.2">
      <c r="B645" s="56" t="str">
        <f t="shared" ref="B645:B708" si="60">(AD645)</f>
        <v/>
      </c>
      <c r="C645" s="57" t="str">
        <f>IFERROR(VLOOKUP(B645,Conciliação!C648:L1643,2,0),"")</f>
        <v/>
      </c>
      <c r="D645" s="52" t="str">
        <f t="shared" ref="D645:D708" si="61">(V645)</f>
        <v/>
      </c>
      <c r="E645" s="52" t="str">
        <f>IFERROR(VLOOKUP(B645,Conciliação!C648:L1643,4,0),"")</f>
        <v/>
      </c>
      <c r="F645" s="52" t="str">
        <f>IFERROR(VLOOKUP(B645,Conciliação!C648:L1643,5,0),"")</f>
        <v/>
      </c>
      <c r="G645" s="52" t="str">
        <f>IFERROR(VLOOKUP(B645,Conciliação!C648:L1643,6,0),"")</f>
        <v/>
      </c>
      <c r="H645" s="56" t="str">
        <f>IFERROR(VLOOKUP(B645,Conciliação!C648:L1643,7,0),"")</f>
        <v/>
      </c>
      <c r="I645" s="58" t="str">
        <f>IFERROR(VLOOKUP(B645,Conciliação!C648:L1643,8,0),"")</f>
        <v/>
      </c>
      <c r="J645" s="56" t="str">
        <f>IFERROR(VLOOKUP(B645,Conciliação!C648:L1643,9,0),"")</f>
        <v/>
      </c>
      <c r="K645" s="56" t="str">
        <f>IFERROR(VLOOKUP(B645,Conciliação!C648:L1643,10,0),"")</f>
        <v/>
      </c>
      <c r="R645" s="55" t="str">
        <f>IF(Conciliação!E648='Filtro (Conta)'!$C$2,$C$2,"x")</f>
        <v>x</v>
      </c>
      <c r="S645" s="55" t="str">
        <f>IF(R645="x","x",MAX($S$4:S644)+1)</f>
        <v>x</v>
      </c>
      <c r="T645" s="55">
        <v>641</v>
      </c>
      <c r="U645" s="55" t="str">
        <f t="shared" ref="U645:U708" si="62">IFERROR(MATCH(T645,$S$5:$S$1001,0),"")</f>
        <v/>
      </c>
      <c r="V645" s="55" t="str">
        <f t="shared" ref="V645:V708" si="63">IFERROR(INDEX(R$5:R$1048576,U645),"")</f>
        <v/>
      </c>
      <c r="W645" s="45">
        <f>IF(Conciliação!E648='Filtro (Conta)'!R645,1,0)</f>
        <v>0</v>
      </c>
      <c r="X645" s="45">
        <f>W645+Conciliação!A648</f>
        <v>641</v>
      </c>
      <c r="Y645" s="45">
        <v>641</v>
      </c>
      <c r="Z645" s="55" t="str">
        <f>IF(X645=Y645,"",Conciliação!C648)</f>
        <v/>
      </c>
      <c r="AA645" s="55">
        <f>IF(Z645="x","x",MAX($S$4:AA644)+1)</f>
        <v>649</v>
      </c>
      <c r="AB645" s="55">
        <v>641</v>
      </c>
      <c r="AC645" s="55" t="str">
        <f t="shared" ref="AC645:AC708" si="64">IFERROR(MATCH(AB645,$S$5:$S$1001,0),"")</f>
        <v/>
      </c>
      <c r="AD645" s="55" t="str">
        <f t="shared" ref="AD645:AD708" si="65">IFERROR(INDEX(Z$5:Z$1048576,AC645),"")</f>
        <v/>
      </c>
    </row>
    <row r="646" spans="2:30" ht="15" customHeight="1" x14ac:dyDescent="0.2">
      <c r="B646" s="56" t="str">
        <f t="shared" si="60"/>
        <v/>
      </c>
      <c r="C646" s="57" t="str">
        <f>IFERROR(VLOOKUP(B646,Conciliação!C649:L1644,2,0),"")</f>
        <v/>
      </c>
      <c r="D646" s="52" t="str">
        <f t="shared" si="61"/>
        <v/>
      </c>
      <c r="E646" s="52" t="str">
        <f>IFERROR(VLOOKUP(B646,Conciliação!C649:L1644,4,0),"")</f>
        <v/>
      </c>
      <c r="F646" s="52" t="str">
        <f>IFERROR(VLOOKUP(B646,Conciliação!C649:L1644,5,0),"")</f>
        <v/>
      </c>
      <c r="G646" s="52" t="str">
        <f>IFERROR(VLOOKUP(B646,Conciliação!C649:L1644,6,0),"")</f>
        <v/>
      </c>
      <c r="H646" s="56" t="str">
        <f>IFERROR(VLOOKUP(B646,Conciliação!C649:L1644,7,0),"")</f>
        <v/>
      </c>
      <c r="I646" s="58" t="str">
        <f>IFERROR(VLOOKUP(B646,Conciliação!C649:L1644,8,0),"")</f>
        <v/>
      </c>
      <c r="J646" s="56" t="str">
        <f>IFERROR(VLOOKUP(B646,Conciliação!C649:L1644,9,0),"")</f>
        <v/>
      </c>
      <c r="K646" s="56" t="str">
        <f>IFERROR(VLOOKUP(B646,Conciliação!C649:L1644,10,0),"")</f>
        <v/>
      </c>
      <c r="R646" s="55" t="str">
        <f>IF(Conciliação!E649='Filtro (Conta)'!$C$2,$C$2,"x")</f>
        <v>x</v>
      </c>
      <c r="S646" s="55" t="str">
        <f>IF(R646="x","x",MAX($S$4:S645)+1)</f>
        <v>x</v>
      </c>
      <c r="T646" s="55">
        <v>642</v>
      </c>
      <c r="U646" s="55" t="str">
        <f t="shared" si="62"/>
        <v/>
      </c>
      <c r="V646" s="55" t="str">
        <f t="shared" si="63"/>
        <v/>
      </c>
      <c r="W646" s="45">
        <f>IF(Conciliação!E649='Filtro (Conta)'!R646,1,0)</f>
        <v>0</v>
      </c>
      <c r="X646" s="45">
        <f>W646+Conciliação!A649</f>
        <v>642</v>
      </c>
      <c r="Y646" s="45">
        <v>642</v>
      </c>
      <c r="Z646" s="55" t="str">
        <f>IF(X646=Y646,"",Conciliação!C649)</f>
        <v/>
      </c>
      <c r="AA646" s="55">
        <f>IF(Z646="x","x",MAX($S$4:AA645)+1)</f>
        <v>650</v>
      </c>
      <c r="AB646" s="55">
        <v>642</v>
      </c>
      <c r="AC646" s="55" t="str">
        <f t="shared" si="64"/>
        <v/>
      </c>
      <c r="AD646" s="55" t="str">
        <f t="shared" si="65"/>
        <v/>
      </c>
    </row>
    <row r="647" spans="2:30" ht="15" customHeight="1" x14ac:dyDescent="0.2">
      <c r="B647" s="56" t="str">
        <f t="shared" si="60"/>
        <v/>
      </c>
      <c r="C647" s="57" t="str">
        <f>IFERROR(VLOOKUP(B647,Conciliação!C650:L1645,2,0),"")</f>
        <v/>
      </c>
      <c r="D647" s="52" t="str">
        <f t="shared" si="61"/>
        <v/>
      </c>
      <c r="E647" s="52" t="str">
        <f>IFERROR(VLOOKUP(B647,Conciliação!C650:L1645,4,0),"")</f>
        <v/>
      </c>
      <c r="F647" s="52" t="str">
        <f>IFERROR(VLOOKUP(B647,Conciliação!C650:L1645,5,0),"")</f>
        <v/>
      </c>
      <c r="G647" s="52" t="str">
        <f>IFERROR(VLOOKUP(B647,Conciliação!C650:L1645,6,0),"")</f>
        <v/>
      </c>
      <c r="H647" s="56" t="str">
        <f>IFERROR(VLOOKUP(B647,Conciliação!C650:L1645,7,0),"")</f>
        <v/>
      </c>
      <c r="I647" s="58" t="str">
        <f>IFERROR(VLOOKUP(B647,Conciliação!C650:L1645,8,0),"")</f>
        <v/>
      </c>
      <c r="J647" s="56" t="str">
        <f>IFERROR(VLOOKUP(B647,Conciliação!C650:L1645,9,0),"")</f>
        <v/>
      </c>
      <c r="K647" s="56" t="str">
        <f>IFERROR(VLOOKUP(B647,Conciliação!C650:L1645,10,0),"")</f>
        <v/>
      </c>
      <c r="R647" s="55" t="str">
        <f>IF(Conciliação!E650='Filtro (Conta)'!$C$2,$C$2,"x")</f>
        <v>x</v>
      </c>
      <c r="S647" s="55" t="str">
        <f>IF(R647="x","x",MAX($S$4:S646)+1)</f>
        <v>x</v>
      </c>
      <c r="T647" s="55">
        <v>643</v>
      </c>
      <c r="U647" s="55" t="str">
        <f t="shared" si="62"/>
        <v/>
      </c>
      <c r="V647" s="55" t="str">
        <f t="shared" si="63"/>
        <v/>
      </c>
      <c r="W647" s="45">
        <f>IF(Conciliação!E650='Filtro (Conta)'!R647,1,0)</f>
        <v>0</v>
      </c>
      <c r="X647" s="45">
        <f>W647+Conciliação!A650</f>
        <v>643</v>
      </c>
      <c r="Y647" s="45">
        <v>643</v>
      </c>
      <c r="Z647" s="55" t="str">
        <f>IF(X647=Y647,"",Conciliação!C650)</f>
        <v/>
      </c>
      <c r="AA647" s="55">
        <f>IF(Z647="x","x",MAX($S$4:AA646)+1)</f>
        <v>651</v>
      </c>
      <c r="AB647" s="55">
        <v>643</v>
      </c>
      <c r="AC647" s="55" t="str">
        <f t="shared" si="64"/>
        <v/>
      </c>
      <c r="AD647" s="55" t="str">
        <f t="shared" si="65"/>
        <v/>
      </c>
    </row>
    <row r="648" spans="2:30" ht="15" customHeight="1" x14ac:dyDescent="0.2">
      <c r="B648" s="56" t="str">
        <f t="shared" si="60"/>
        <v/>
      </c>
      <c r="C648" s="57" t="str">
        <f>IFERROR(VLOOKUP(B648,Conciliação!C651:L1646,2,0),"")</f>
        <v/>
      </c>
      <c r="D648" s="52" t="str">
        <f t="shared" si="61"/>
        <v/>
      </c>
      <c r="E648" s="52" t="str">
        <f>IFERROR(VLOOKUP(B648,Conciliação!C651:L1646,4,0),"")</f>
        <v/>
      </c>
      <c r="F648" s="52" t="str">
        <f>IFERROR(VLOOKUP(B648,Conciliação!C651:L1646,5,0),"")</f>
        <v/>
      </c>
      <c r="G648" s="52" t="str">
        <f>IFERROR(VLOOKUP(B648,Conciliação!C651:L1646,6,0),"")</f>
        <v/>
      </c>
      <c r="H648" s="56" t="str">
        <f>IFERROR(VLOOKUP(B648,Conciliação!C651:L1646,7,0),"")</f>
        <v/>
      </c>
      <c r="I648" s="58" t="str">
        <f>IFERROR(VLOOKUP(B648,Conciliação!C651:L1646,8,0),"")</f>
        <v/>
      </c>
      <c r="J648" s="56" t="str">
        <f>IFERROR(VLOOKUP(B648,Conciliação!C651:L1646,9,0),"")</f>
        <v/>
      </c>
      <c r="K648" s="56" t="str">
        <f>IFERROR(VLOOKUP(B648,Conciliação!C651:L1646,10,0),"")</f>
        <v/>
      </c>
      <c r="R648" s="55" t="str">
        <f>IF(Conciliação!E651='Filtro (Conta)'!$C$2,$C$2,"x")</f>
        <v>x</v>
      </c>
      <c r="S648" s="55" t="str">
        <f>IF(R648="x","x",MAX($S$4:S647)+1)</f>
        <v>x</v>
      </c>
      <c r="T648" s="55">
        <v>644</v>
      </c>
      <c r="U648" s="55" t="str">
        <f t="shared" si="62"/>
        <v/>
      </c>
      <c r="V648" s="55" t="str">
        <f t="shared" si="63"/>
        <v/>
      </c>
      <c r="W648" s="45">
        <f>IF(Conciliação!E651='Filtro (Conta)'!R648,1,0)</f>
        <v>0</v>
      </c>
      <c r="X648" s="45">
        <f>W648+Conciliação!A651</f>
        <v>644</v>
      </c>
      <c r="Y648" s="45">
        <v>644</v>
      </c>
      <c r="Z648" s="55" t="str">
        <f>IF(X648=Y648,"",Conciliação!C651)</f>
        <v/>
      </c>
      <c r="AA648" s="55">
        <f>IF(Z648="x","x",MAX($S$4:AA647)+1)</f>
        <v>652</v>
      </c>
      <c r="AB648" s="55">
        <v>644</v>
      </c>
      <c r="AC648" s="55" t="str">
        <f t="shared" si="64"/>
        <v/>
      </c>
      <c r="AD648" s="55" t="str">
        <f t="shared" si="65"/>
        <v/>
      </c>
    </row>
    <row r="649" spans="2:30" ht="15" customHeight="1" x14ac:dyDescent="0.2">
      <c r="B649" s="56" t="str">
        <f t="shared" si="60"/>
        <v/>
      </c>
      <c r="C649" s="57" t="str">
        <f>IFERROR(VLOOKUP(B649,Conciliação!C652:L1647,2,0),"")</f>
        <v/>
      </c>
      <c r="D649" s="52" t="str">
        <f t="shared" si="61"/>
        <v/>
      </c>
      <c r="E649" s="52" t="str">
        <f>IFERROR(VLOOKUP(B649,Conciliação!C652:L1647,4,0),"")</f>
        <v/>
      </c>
      <c r="F649" s="52" t="str">
        <f>IFERROR(VLOOKUP(B649,Conciliação!C652:L1647,5,0),"")</f>
        <v/>
      </c>
      <c r="G649" s="52" t="str">
        <f>IFERROR(VLOOKUP(B649,Conciliação!C652:L1647,6,0),"")</f>
        <v/>
      </c>
      <c r="H649" s="56" t="str">
        <f>IFERROR(VLOOKUP(B649,Conciliação!C652:L1647,7,0),"")</f>
        <v/>
      </c>
      <c r="I649" s="58" t="str">
        <f>IFERROR(VLOOKUP(B649,Conciliação!C652:L1647,8,0),"")</f>
        <v/>
      </c>
      <c r="J649" s="56" t="str">
        <f>IFERROR(VLOOKUP(B649,Conciliação!C652:L1647,9,0),"")</f>
        <v/>
      </c>
      <c r="K649" s="56" t="str">
        <f>IFERROR(VLOOKUP(B649,Conciliação!C652:L1647,10,0),"")</f>
        <v/>
      </c>
      <c r="R649" s="55" t="str">
        <f>IF(Conciliação!E652='Filtro (Conta)'!$C$2,$C$2,"x")</f>
        <v>x</v>
      </c>
      <c r="S649" s="55" t="str">
        <f>IF(R649="x","x",MAX($S$4:S648)+1)</f>
        <v>x</v>
      </c>
      <c r="T649" s="55">
        <v>645</v>
      </c>
      <c r="U649" s="55" t="str">
        <f t="shared" si="62"/>
        <v/>
      </c>
      <c r="V649" s="55" t="str">
        <f t="shared" si="63"/>
        <v/>
      </c>
      <c r="W649" s="45">
        <f>IF(Conciliação!E652='Filtro (Conta)'!R649,1,0)</f>
        <v>0</v>
      </c>
      <c r="X649" s="45">
        <f>W649+Conciliação!A652</f>
        <v>645</v>
      </c>
      <c r="Y649" s="45">
        <v>645</v>
      </c>
      <c r="Z649" s="55" t="str">
        <f>IF(X649=Y649,"",Conciliação!C652)</f>
        <v/>
      </c>
      <c r="AA649" s="55">
        <f>IF(Z649="x","x",MAX($S$4:AA648)+1)</f>
        <v>653</v>
      </c>
      <c r="AB649" s="55">
        <v>645</v>
      </c>
      <c r="AC649" s="55" t="str">
        <f t="shared" si="64"/>
        <v/>
      </c>
      <c r="AD649" s="55" t="str">
        <f t="shared" si="65"/>
        <v/>
      </c>
    </row>
    <row r="650" spans="2:30" ht="15" customHeight="1" x14ac:dyDescent="0.2">
      <c r="B650" s="56" t="str">
        <f t="shared" si="60"/>
        <v/>
      </c>
      <c r="C650" s="57" t="str">
        <f>IFERROR(VLOOKUP(B650,Conciliação!C653:L1648,2,0),"")</f>
        <v/>
      </c>
      <c r="D650" s="52" t="str">
        <f t="shared" si="61"/>
        <v/>
      </c>
      <c r="E650" s="52" t="str">
        <f>IFERROR(VLOOKUP(B650,Conciliação!C653:L1648,4,0),"")</f>
        <v/>
      </c>
      <c r="F650" s="52" t="str">
        <f>IFERROR(VLOOKUP(B650,Conciliação!C653:L1648,5,0),"")</f>
        <v/>
      </c>
      <c r="G650" s="52" t="str">
        <f>IFERROR(VLOOKUP(B650,Conciliação!C653:L1648,6,0),"")</f>
        <v/>
      </c>
      <c r="H650" s="56" t="str">
        <f>IFERROR(VLOOKUP(B650,Conciliação!C653:L1648,7,0),"")</f>
        <v/>
      </c>
      <c r="I650" s="58" t="str">
        <f>IFERROR(VLOOKUP(B650,Conciliação!C653:L1648,8,0),"")</f>
        <v/>
      </c>
      <c r="J650" s="56" t="str">
        <f>IFERROR(VLOOKUP(B650,Conciliação!C653:L1648,9,0),"")</f>
        <v/>
      </c>
      <c r="K650" s="56" t="str">
        <f>IFERROR(VLOOKUP(B650,Conciliação!C653:L1648,10,0),"")</f>
        <v/>
      </c>
      <c r="R650" s="55" t="str">
        <f>IF(Conciliação!E653='Filtro (Conta)'!$C$2,$C$2,"x")</f>
        <v>x</v>
      </c>
      <c r="S650" s="55" t="str">
        <f>IF(R650="x","x",MAX($S$4:S649)+1)</f>
        <v>x</v>
      </c>
      <c r="T650" s="55">
        <v>646</v>
      </c>
      <c r="U650" s="55" t="str">
        <f t="shared" si="62"/>
        <v/>
      </c>
      <c r="V650" s="55" t="str">
        <f t="shared" si="63"/>
        <v/>
      </c>
      <c r="W650" s="45">
        <f>IF(Conciliação!E653='Filtro (Conta)'!R650,1,0)</f>
        <v>0</v>
      </c>
      <c r="X650" s="45">
        <f>W650+Conciliação!A653</f>
        <v>646</v>
      </c>
      <c r="Y650" s="45">
        <v>646</v>
      </c>
      <c r="Z650" s="55" t="str">
        <f>IF(X650=Y650,"",Conciliação!C653)</f>
        <v/>
      </c>
      <c r="AA650" s="55">
        <f>IF(Z650="x","x",MAX($S$4:AA649)+1)</f>
        <v>654</v>
      </c>
      <c r="AB650" s="55">
        <v>646</v>
      </c>
      <c r="AC650" s="55" t="str">
        <f t="shared" si="64"/>
        <v/>
      </c>
      <c r="AD650" s="55" t="str">
        <f t="shared" si="65"/>
        <v/>
      </c>
    </row>
    <row r="651" spans="2:30" ht="15" customHeight="1" x14ac:dyDescent="0.2">
      <c r="B651" s="56" t="str">
        <f t="shared" si="60"/>
        <v/>
      </c>
      <c r="C651" s="57" t="str">
        <f>IFERROR(VLOOKUP(B651,Conciliação!C654:L1649,2,0),"")</f>
        <v/>
      </c>
      <c r="D651" s="52" t="str">
        <f t="shared" si="61"/>
        <v/>
      </c>
      <c r="E651" s="52" t="str">
        <f>IFERROR(VLOOKUP(B651,Conciliação!C654:L1649,4,0),"")</f>
        <v/>
      </c>
      <c r="F651" s="52" t="str">
        <f>IFERROR(VLOOKUP(B651,Conciliação!C654:L1649,5,0),"")</f>
        <v/>
      </c>
      <c r="G651" s="52" t="str">
        <f>IFERROR(VLOOKUP(B651,Conciliação!C654:L1649,6,0),"")</f>
        <v/>
      </c>
      <c r="H651" s="56" t="str">
        <f>IFERROR(VLOOKUP(B651,Conciliação!C654:L1649,7,0),"")</f>
        <v/>
      </c>
      <c r="I651" s="58" t="str">
        <f>IFERROR(VLOOKUP(B651,Conciliação!C654:L1649,8,0),"")</f>
        <v/>
      </c>
      <c r="J651" s="56" t="str">
        <f>IFERROR(VLOOKUP(B651,Conciliação!C654:L1649,9,0),"")</f>
        <v/>
      </c>
      <c r="K651" s="56" t="str">
        <f>IFERROR(VLOOKUP(B651,Conciliação!C654:L1649,10,0),"")</f>
        <v/>
      </c>
      <c r="R651" s="55" t="str">
        <f>IF(Conciliação!E654='Filtro (Conta)'!$C$2,$C$2,"x")</f>
        <v>x</v>
      </c>
      <c r="S651" s="55" t="str">
        <f>IF(R651="x","x",MAX($S$4:S650)+1)</f>
        <v>x</v>
      </c>
      <c r="T651" s="55">
        <v>647</v>
      </c>
      <c r="U651" s="55" t="str">
        <f t="shared" si="62"/>
        <v/>
      </c>
      <c r="V651" s="55" t="str">
        <f t="shared" si="63"/>
        <v/>
      </c>
      <c r="W651" s="45">
        <f>IF(Conciliação!E654='Filtro (Conta)'!R651,1,0)</f>
        <v>0</v>
      </c>
      <c r="X651" s="45">
        <f>W651+Conciliação!A654</f>
        <v>647</v>
      </c>
      <c r="Y651" s="45">
        <v>647</v>
      </c>
      <c r="Z651" s="55" t="str">
        <f>IF(X651=Y651,"",Conciliação!C654)</f>
        <v/>
      </c>
      <c r="AA651" s="55">
        <f>IF(Z651="x","x",MAX($S$4:AA650)+1)</f>
        <v>655</v>
      </c>
      <c r="AB651" s="55">
        <v>647</v>
      </c>
      <c r="AC651" s="55" t="str">
        <f t="shared" si="64"/>
        <v/>
      </c>
      <c r="AD651" s="55" t="str">
        <f t="shared" si="65"/>
        <v/>
      </c>
    </row>
    <row r="652" spans="2:30" ht="15" customHeight="1" x14ac:dyDescent="0.2">
      <c r="B652" s="56" t="str">
        <f t="shared" si="60"/>
        <v/>
      </c>
      <c r="C652" s="57" t="str">
        <f>IFERROR(VLOOKUP(B652,Conciliação!C655:L1650,2,0),"")</f>
        <v/>
      </c>
      <c r="D652" s="52" t="str">
        <f t="shared" si="61"/>
        <v/>
      </c>
      <c r="E652" s="52" t="str">
        <f>IFERROR(VLOOKUP(B652,Conciliação!C655:L1650,4,0),"")</f>
        <v/>
      </c>
      <c r="F652" s="52" t="str">
        <f>IFERROR(VLOOKUP(B652,Conciliação!C655:L1650,5,0),"")</f>
        <v/>
      </c>
      <c r="G652" s="52" t="str">
        <f>IFERROR(VLOOKUP(B652,Conciliação!C655:L1650,6,0),"")</f>
        <v/>
      </c>
      <c r="H652" s="56" t="str">
        <f>IFERROR(VLOOKUP(B652,Conciliação!C655:L1650,7,0),"")</f>
        <v/>
      </c>
      <c r="I652" s="58" t="str">
        <f>IFERROR(VLOOKUP(B652,Conciliação!C655:L1650,8,0),"")</f>
        <v/>
      </c>
      <c r="J652" s="56" t="str">
        <f>IFERROR(VLOOKUP(B652,Conciliação!C655:L1650,9,0),"")</f>
        <v/>
      </c>
      <c r="K652" s="56" t="str">
        <f>IFERROR(VLOOKUP(B652,Conciliação!C655:L1650,10,0),"")</f>
        <v/>
      </c>
      <c r="R652" s="55" t="str">
        <f>IF(Conciliação!E655='Filtro (Conta)'!$C$2,$C$2,"x")</f>
        <v>x</v>
      </c>
      <c r="S652" s="55" t="str">
        <f>IF(R652="x","x",MAX($S$4:S651)+1)</f>
        <v>x</v>
      </c>
      <c r="T652" s="55">
        <v>648</v>
      </c>
      <c r="U652" s="55" t="str">
        <f t="shared" si="62"/>
        <v/>
      </c>
      <c r="V652" s="55" t="str">
        <f t="shared" si="63"/>
        <v/>
      </c>
      <c r="W652" s="45">
        <f>IF(Conciliação!E655='Filtro (Conta)'!R652,1,0)</f>
        <v>0</v>
      </c>
      <c r="X652" s="45">
        <f>W652+Conciliação!A655</f>
        <v>648</v>
      </c>
      <c r="Y652" s="45">
        <v>648</v>
      </c>
      <c r="Z652" s="55" t="str">
        <f>IF(X652=Y652,"",Conciliação!C655)</f>
        <v/>
      </c>
      <c r="AA652" s="55">
        <f>IF(Z652="x","x",MAX($S$4:AA651)+1)</f>
        <v>656</v>
      </c>
      <c r="AB652" s="55">
        <v>648</v>
      </c>
      <c r="AC652" s="55" t="str">
        <f t="shared" si="64"/>
        <v/>
      </c>
      <c r="AD652" s="55" t="str">
        <f t="shared" si="65"/>
        <v/>
      </c>
    </row>
    <row r="653" spans="2:30" ht="15" customHeight="1" x14ac:dyDescent="0.2">
      <c r="B653" s="56" t="str">
        <f t="shared" si="60"/>
        <v/>
      </c>
      <c r="C653" s="57" t="str">
        <f>IFERROR(VLOOKUP(B653,Conciliação!C656:L1651,2,0),"")</f>
        <v/>
      </c>
      <c r="D653" s="52" t="str">
        <f t="shared" si="61"/>
        <v/>
      </c>
      <c r="E653" s="52" t="str">
        <f>IFERROR(VLOOKUP(B653,Conciliação!C656:L1651,4,0),"")</f>
        <v/>
      </c>
      <c r="F653" s="52" t="str">
        <f>IFERROR(VLOOKUP(B653,Conciliação!C656:L1651,5,0),"")</f>
        <v/>
      </c>
      <c r="G653" s="52" t="str">
        <f>IFERROR(VLOOKUP(B653,Conciliação!C656:L1651,6,0),"")</f>
        <v/>
      </c>
      <c r="H653" s="56" t="str">
        <f>IFERROR(VLOOKUP(B653,Conciliação!C656:L1651,7,0),"")</f>
        <v/>
      </c>
      <c r="I653" s="58" t="str">
        <f>IFERROR(VLOOKUP(B653,Conciliação!C656:L1651,8,0),"")</f>
        <v/>
      </c>
      <c r="J653" s="56" t="str">
        <f>IFERROR(VLOOKUP(B653,Conciliação!C656:L1651,9,0),"")</f>
        <v/>
      </c>
      <c r="K653" s="56" t="str">
        <f>IFERROR(VLOOKUP(B653,Conciliação!C656:L1651,10,0),"")</f>
        <v/>
      </c>
      <c r="R653" s="55" t="str">
        <f>IF(Conciliação!E656='Filtro (Conta)'!$C$2,$C$2,"x")</f>
        <v>x</v>
      </c>
      <c r="S653" s="55" t="str">
        <f>IF(R653="x","x",MAX($S$4:S652)+1)</f>
        <v>x</v>
      </c>
      <c r="T653" s="55">
        <v>649</v>
      </c>
      <c r="U653" s="55" t="str">
        <f t="shared" si="62"/>
        <v/>
      </c>
      <c r="V653" s="55" t="str">
        <f t="shared" si="63"/>
        <v/>
      </c>
      <c r="W653" s="45">
        <f>IF(Conciliação!E656='Filtro (Conta)'!R653,1,0)</f>
        <v>0</v>
      </c>
      <c r="X653" s="45">
        <f>W653+Conciliação!A656</f>
        <v>649</v>
      </c>
      <c r="Y653" s="45">
        <v>649</v>
      </c>
      <c r="Z653" s="55" t="str">
        <f>IF(X653=Y653,"",Conciliação!C656)</f>
        <v/>
      </c>
      <c r="AA653" s="55">
        <f>IF(Z653="x","x",MAX($S$4:AA652)+1)</f>
        <v>657</v>
      </c>
      <c r="AB653" s="55">
        <v>649</v>
      </c>
      <c r="AC653" s="55" t="str">
        <f t="shared" si="64"/>
        <v/>
      </c>
      <c r="AD653" s="55" t="str">
        <f t="shared" si="65"/>
        <v/>
      </c>
    </row>
    <row r="654" spans="2:30" ht="15" customHeight="1" x14ac:dyDescent="0.2">
      <c r="B654" s="56" t="str">
        <f t="shared" si="60"/>
        <v/>
      </c>
      <c r="C654" s="57" t="str">
        <f>IFERROR(VLOOKUP(B654,Conciliação!C657:L1652,2,0),"")</f>
        <v/>
      </c>
      <c r="D654" s="52" t="str">
        <f t="shared" si="61"/>
        <v/>
      </c>
      <c r="E654" s="52" t="str">
        <f>IFERROR(VLOOKUP(B654,Conciliação!C657:L1652,4,0),"")</f>
        <v/>
      </c>
      <c r="F654" s="52" t="str">
        <f>IFERROR(VLOOKUP(B654,Conciliação!C657:L1652,5,0),"")</f>
        <v/>
      </c>
      <c r="G654" s="52" t="str">
        <f>IFERROR(VLOOKUP(B654,Conciliação!C657:L1652,6,0),"")</f>
        <v/>
      </c>
      <c r="H654" s="56" t="str">
        <f>IFERROR(VLOOKUP(B654,Conciliação!C657:L1652,7,0),"")</f>
        <v/>
      </c>
      <c r="I654" s="58" t="str">
        <f>IFERROR(VLOOKUP(B654,Conciliação!C657:L1652,8,0),"")</f>
        <v/>
      </c>
      <c r="J654" s="56" t="str">
        <f>IFERROR(VLOOKUP(B654,Conciliação!C657:L1652,9,0),"")</f>
        <v/>
      </c>
      <c r="K654" s="56" t="str">
        <f>IFERROR(VLOOKUP(B654,Conciliação!C657:L1652,10,0),"")</f>
        <v/>
      </c>
      <c r="R654" s="55" t="str">
        <f>IF(Conciliação!E657='Filtro (Conta)'!$C$2,$C$2,"x")</f>
        <v>x</v>
      </c>
      <c r="S654" s="55" t="str">
        <f>IF(R654="x","x",MAX($S$4:S653)+1)</f>
        <v>x</v>
      </c>
      <c r="T654" s="55">
        <v>650</v>
      </c>
      <c r="U654" s="55" t="str">
        <f t="shared" si="62"/>
        <v/>
      </c>
      <c r="V654" s="55" t="str">
        <f t="shared" si="63"/>
        <v/>
      </c>
      <c r="W654" s="45">
        <f>IF(Conciliação!E657='Filtro (Conta)'!R654,1,0)</f>
        <v>0</v>
      </c>
      <c r="X654" s="45">
        <f>W654+Conciliação!A657</f>
        <v>650</v>
      </c>
      <c r="Y654" s="45">
        <v>650</v>
      </c>
      <c r="Z654" s="55" t="str">
        <f>IF(X654=Y654,"",Conciliação!C657)</f>
        <v/>
      </c>
      <c r="AA654" s="55">
        <f>IF(Z654="x","x",MAX($S$4:AA653)+1)</f>
        <v>658</v>
      </c>
      <c r="AB654" s="55">
        <v>650</v>
      </c>
      <c r="AC654" s="55" t="str">
        <f t="shared" si="64"/>
        <v/>
      </c>
      <c r="AD654" s="55" t="str">
        <f t="shared" si="65"/>
        <v/>
      </c>
    </row>
    <row r="655" spans="2:30" ht="15" customHeight="1" x14ac:dyDescent="0.2">
      <c r="B655" s="56" t="str">
        <f t="shared" si="60"/>
        <v/>
      </c>
      <c r="C655" s="57" t="str">
        <f>IFERROR(VLOOKUP(B655,Conciliação!C658:L1653,2,0),"")</f>
        <v/>
      </c>
      <c r="D655" s="52" t="str">
        <f t="shared" si="61"/>
        <v/>
      </c>
      <c r="E655" s="52" t="str">
        <f>IFERROR(VLOOKUP(B655,Conciliação!C658:L1653,4,0),"")</f>
        <v/>
      </c>
      <c r="F655" s="52" t="str">
        <f>IFERROR(VLOOKUP(B655,Conciliação!C658:L1653,5,0),"")</f>
        <v/>
      </c>
      <c r="G655" s="52" t="str">
        <f>IFERROR(VLOOKUP(B655,Conciliação!C658:L1653,6,0),"")</f>
        <v/>
      </c>
      <c r="H655" s="56" t="str">
        <f>IFERROR(VLOOKUP(B655,Conciliação!C658:L1653,7,0),"")</f>
        <v/>
      </c>
      <c r="I655" s="58" t="str">
        <f>IFERROR(VLOOKUP(B655,Conciliação!C658:L1653,8,0),"")</f>
        <v/>
      </c>
      <c r="J655" s="56" t="str">
        <f>IFERROR(VLOOKUP(B655,Conciliação!C658:L1653,9,0),"")</f>
        <v/>
      </c>
      <c r="K655" s="56" t="str">
        <f>IFERROR(VLOOKUP(B655,Conciliação!C658:L1653,10,0),"")</f>
        <v/>
      </c>
      <c r="R655" s="55" t="str">
        <f>IF(Conciliação!E658='Filtro (Conta)'!$C$2,$C$2,"x")</f>
        <v>x</v>
      </c>
      <c r="S655" s="55" t="str">
        <f>IF(R655="x","x",MAX($S$4:S654)+1)</f>
        <v>x</v>
      </c>
      <c r="T655" s="55">
        <v>651</v>
      </c>
      <c r="U655" s="55" t="str">
        <f t="shared" si="62"/>
        <v/>
      </c>
      <c r="V655" s="55" t="str">
        <f t="shared" si="63"/>
        <v/>
      </c>
      <c r="W655" s="45">
        <f>IF(Conciliação!E658='Filtro (Conta)'!R655,1,0)</f>
        <v>0</v>
      </c>
      <c r="X655" s="45">
        <f>W655+Conciliação!A658</f>
        <v>651</v>
      </c>
      <c r="Y655" s="45">
        <v>651</v>
      </c>
      <c r="Z655" s="55" t="str">
        <f>IF(X655=Y655,"",Conciliação!C658)</f>
        <v/>
      </c>
      <c r="AA655" s="55">
        <f>IF(Z655="x","x",MAX($S$4:AA654)+1)</f>
        <v>659</v>
      </c>
      <c r="AB655" s="55">
        <v>651</v>
      </c>
      <c r="AC655" s="55" t="str">
        <f t="shared" si="64"/>
        <v/>
      </c>
      <c r="AD655" s="55" t="str">
        <f t="shared" si="65"/>
        <v/>
      </c>
    </row>
    <row r="656" spans="2:30" ht="15" customHeight="1" x14ac:dyDescent="0.2">
      <c r="B656" s="56" t="str">
        <f t="shared" si="60"/>
        <v/>
      </c>
      <c r="C656" s="57" t="str">
        <f>IFERROR(VLOOKUP(B656,Conciliação!C659:L1654,2,0),"")</f>
        <v/>
      </c>
      <c r="D656" s="52" t="str">
        <f t="shared" si="61"/>
        <v/>
      </c>
      <c r="E656" s="52" t="str">
        <f>IFERROR(VLOOKUP(B656,Conciliação!C659:L1654,4,0),"")</f>
        <v/>
      </c>
      <c r="F656" s="52" t="str">
        <f>IFERROR(VLOOKUP(B656,Conciliação!C659:L1654,5,0),"")</f>
        <v/>
      </c>
      <c r="G656" s="52" t="str">
        <f>IFERROR(VLOOKUP(B656,Conciliação!C659:L1654,6,0),"")</f>
        <v/>
      </c>
      <c r="H656" s="56" t="str">
        <f>IFERROR(VLOOKUP(B656,Conciliação!C659:L1654,7,0),"")</f>
        <v/>
      </c>
      <c r="I656" s="58" t="str">
        <f>IFERROR(VLOOKUP(B656,Conciliação!C659:L1654,8,0),"")</f>
        <v/>
      </c>
      <c r="J656" s="56" t="str">
        <f>IFERROR(VLOOKUP(B656,Conciliação!C659:L1654,9,0),"")</f>
        <v/>
      </c>
      <c r="K656" s="56" t="str">
        <f>IFERROR(VLOOKUP(B656,Conciliação!C659:L1654,10,0),"")</f>
        <v/>
      </c>
      <c r="R656" s="55" t="str">
        <f>IF(Conciliação!E659='Filtro (Conta)'!$C$2,$C$2,"x")</f>
        <v>x</v>
      </c>
      <c r="S656" s="55" t="str">
        <f>IF(R656="x","x",MAX($S$4:S655)+1)</f>
        <v>x</v>
      </c>
      <c r="T656" s="55">
        <v>652</v>
      </c>
      <c r="U656" s="55" t="str">
        <f t="shared" si="62"/>
        <v/>
      </c>
      <c r="V656" s="55" t="str">
        <f t="shared" si="63"/>
        <v/>
      </c>
      <c r="W656" s="45">
        <f>IF(Conciliação!E659='Filtro (Conta)'!R656,1,0)</f>
        <v>0</v>
      </c>
      <c r="X656" s="45">
        <f>W656+Conciliação!A659</f>
        <v>652</v>
      </c>
      <c r="Y656" s="45">
        <v>652</v>
      </c>
      <c r="Z656" s="55" t="str">
        <f>IF(X656=Y656,"",Conciliação!C659)</f>
        <v/>
      </c>
      <c r="AA656" s="55">
        <f>IF(Z656="x","x",MAX($S$4:AA655)+1)</f>
        <v>660</v>
      </c>
      <c r="AB656" s="55">
        <v>652</v>
      </c>
      <c r="AC656" s="55" t="str">
        <f t="shared" si="64"/>
        <v/>
      </c>
      <c r="AD656" s="55" t="str">
        <f t="shared" si="65"/>
        <v/>
      </c>
    </row>
    <row r="657" spans="2:30" ht="15" customHeight="1" x14ac:dyDescent="0.2">
      <c r="B657" s="56" t="str">
        <f t="shared" si="60"/>
        <v/>
      </c>
      <c r="C657" s="57" t="str">
        <f>IFERROR(VLOOKUP(B657,Conciliação!C660:L1655,2,0),"")</f>
        <v/>
      </c>
      <c r="D657" s="52" t="str">
        <f t="shared" si="61"/>
        <v/>
      </c>
      <c r="E657" s="52" t="str">
        <f>IFERROR(VLOOKUP(B657,Conciliação!C660:L1655,4,0),"")</f>
        <v/>
      </c>
      <c r="F657" s="52" t="str">
        <f>IFERROR(VLOOKUP(B657,Conciliação!C660:L1655,5,0),"")</f>
        <v/>
      </c>
      <c r="G657" s="52" t="str">
        <f>IFERROR(VLOOKUP(B657,Conciliação!C660:L1655,6,0),"")</f>
        <v/>
      </c>
      <c r="H657" s="56" t="str">
        <f>IFERROR(VLOOKUP(B657,Conciliação!C660:L1655,7,0),"")</f>
        <v/>
      </c>
      <c r="I657" s="58" t="str">
        <f>IFERROR(VLOOKUP(B657,Conciliação!C660:L1655,8,0),"")</f>
        <v/>
      </c>
      <c r="J657" s="56" t="str">
        <f>IFERROR(VLOOKUP(B657,Conciliação!C660:L1655,9,0),"")</f>
        <v/>
      </c>
      <c r="K657" s="56" t="str">
        <f>IFERROR(VLOOKUP(B657,Conciliação!C660:L1655,10,0),"")</f>
        <v/>
      </c>
      <c r="R657" s="55" t="str">
        <f>IF(Conciliação!E660='Filtro (Conta)'!$C$2,$C$2,"x")</f>
        <v>x</v>
      </c>
      <c r="S657" s="55" t="str">
        <f>IF(R657="x","x",MAX($S$4:S656)+1)</f>
        <v>x</v>
      </c>
      <c r="T657" s="55">
        <v>653</v>
      </c>
      <c r="U657" s="55" t="str">
        <f t="shared" si="62"/>
        <v/>
      </c>
      <c r="V657" s="55" t="str">
        <f t="shared" si="63"/>
        <v/>
      </c>
      <c r="W657" s="45">
        <f>IF(Conciliação!E660='Filtro (Conta)'!R657,1,0)</f>
        <v>0</v>
      </c>
      <c r="X657" s="45">
        <f>W657+Conciliação!A660</f>
        <v>653</v>
      </c>
      <c r="Y657" s="45">
        <v>653</v>
      </c>
      <c r="Z657" s="55" t="str">
        <f>IF(X657=Y657,"",Conciliação!C660)</f>
        <v/>
      </c>
      <c r="AA657" s="55">
        <f>IF(Z657="x","x",MAX($S$4:AA656)+1)</f>
        <v>661</v>
      </c>
      <c r="AB657" s="55">
        <v>653</v>
      </c>
      <c r="AC657" s="55" t="str">
        <f t="shared" si="64"/>
        <v/>
      </c>
      <c r="AD657" s="55" t="str">
        <f t="shared" si="65"/>
        <v/>
      </c>
    </row>
    <row r="658" spans="2:30" ht="15" customHeight="1" x14ac:dyDescent="0.2">
      <c r="B658" s="56" t="str">
        <f t="shared" si="60"/>
        <v/>
      </c>
      <c r="C658" s="57" t="str">
        <f>IFERROR(VLOOKUP(B658,Conciliação!C661:L1656,2,0),"")</f>
        <v/>
      </c>
      <c r="D658" s="52" t="str">
        <f t="shared" si="61"/>
        <v/>
      </c>
      <c r="E658" s="52" t="str">
        <f>IFERROR(VLOOKUP(B658,Conciliação!C661:L1656,4,0),"")</f>
        <v/>
      </c>
      <c r="F658" s="52" t="str">
        <f>IFERROR(VLOOKUP(B658,Conciliação!C661:L1656,5,0),"")</f>
        <v/>
      </c>
      <c r="G658" s="52" t="str">
        <f>IFERROR(VLOOKUP(B658,Conciliação!C661:L1656,6,0),"")</f>
        <v/>
      </c>
      <c r="H658" s="56" t="str">
        <f>IFERROR(VLOOKUP(B658,Conciliação!C661:L1656,7,0),"")</f>
        <v/>
      </c>
      <c r="I658" s="58" t="str">
        <f>IFERROR(VLOOKUP(B658,Conciliação!C661:L1656,8,0),"")</f>
        <v/>
      </c>
      <c r="J658" s="56" t="str">
        <f>IFERROR(VLOOKUP(B658,Conciliação!C661:L1656,9,0),"")</f>
        <v/>
      </c>
      <c r="K658" s="56" t="str">
        <f>IFERROR(VLOOKUP(B658,Conciliação!C661:L1656,10,0),"")</f>
        <v/>
      </c>
      <c r="R658" s="55" t="str">
        <f>IF(Conciliação!E661='Filtro (Conta)'!$C$2,$C$2,"x")</f>
        <v>x</v>
      </c>
      <c r="S658" s="55" t="str">
        <f>IF(R658="x","x",MAX($S$4:S657)+1)</f>
        <v>x</v>
      </c>
      <c r="T658" s="55">
        <v>654</v>
      </c>
      <c r="U658" s="55" t="str">
        <f t="shared" si="62"/>
        <v/>
      </c>
      <c r="V658" s="55" t="str">
        <f t="shared" si="63"/>
        <v/>
      </c>
      <c r="W658" s="45">
        <f>IF(Conciliação!E661='Filtro (Conta)'!R658,1,0)</f>
        <v>0</v>
      </c>
      <c r="X658" s="45">
        <f>W658+Conciliação!A661</f>
        <v>654</v>
      </c>
      <c r="Y658" s="45">
        <v>654</v>
      </c>
      <c r="Z658" s="55" t="str">
        <f>IF(X658=Y658,"",Conciliação!C661)</f>
        <v/>
      </c>
      <c r="AA658" s="55">
        <f>IF(Z658="x","x",MAX($S$4:AA657)+1)</f>
        <v>662</v>
      </c>
      <c r="AB658" s="55">
        <v>654</v>
      </c>
      <c r="AC658" s="55" t="str">
        <f t="shared" si="64"/>
        <v/>
      </c>
      <c r="AD658" s="55" t="str">
        <f t="shared" si="65"/>
        <v/>
      </c>
    </row>
    <row r="659" spans="2:30" ht="15" customHeight="1" x14ac:dyDescent="0.2">
      <c r="B659" s="56" t="str">
        <f t="shared" si="60"/>
        <v/>
      </c>
      <c r="C659" s="57" t="str">
        <f>IFERROR(VLOOKUP(B659,Conciliação!C662:L1657,2,0),"")</f>
        <v/>
      </c>
      <c r="D659" s="52" t="str">
        <f t="shared" si="61"/>
        <v/>
      </c>
      <c r="E659" s="52" t="str">
        <f>IFERROR(VLOOKUP(B659,Conciliação!C662:L1657,4,0),"")</f>
        <v/>
      </c>
      <c r="F659" s="52" t="str">
        <f>IFERROR(VLOOKUP(B659,Conciliação!C662:L1657,5,0),"")</f>
        <v/>
      </c>
      <c r="G659" s="52" t="str">
        <f>IFERROR(VLOOKUP(B659,Conciliação!C662:L1657,6,0),"")</f>
        <v/>
      </c>
      <c r="H659" s="56" t="str">
        <f>IFERROR(VLOOKUP(B659,Conciliação!C662:L1657,7,0),"")</f>
        <v/>
      </c>
      <c r="I659" s="58" t="str">
        <f>IFERROR(VLOOKUP(B659,Conciliação!C662:L1657,8,0),"")</f>
        <v/>
      </c>
      <c r="J659" s="56" t="str">
        <f>IFERROR(VLOOKUP(B659,Conciliação!C662:L1657,9,0),"")</f>
        <v/>
      </c>
      <c r="K659" s="56" t="str">
        <f>IFERROR(VLOOKUP(B659,Conciliação!C662:L1657,10,0),"")</f>
        <v/>
      </c>
      <c r="R659" s="55" t="str">
        <f>IF(Conciliação!E662='Filtro (Conta)'!$C$2,$C$2,"x")</f>
        <v>x</v>
      </c>
      <c r="S659" s="55" t="str">
        <f>IF(R659="x","x",MAX($S$4:S658)+1)</f>
        <v>x</v>
      </c>
      <c r="T659" s="55">
        <v>655</v>
      </c>
      <c r="U659" s="55" t="str">
        <f t="shared" si="62"/>
        <v/>
      </c>
      <c r="V659" s="55" t="str">
        <f t="shared" si="63"/>
        <v/>
      </c>
      <c r="W659" s="45">
        <f>IF(Conciliação!E662='Filtro (Conta)'!R659,1,0)</f>
        <v>0</v>
      </c>
      <c r="X659" s="45">
        <f>W659+Conciliação!A662</f>
        <v>655</v>
      </c>
      <c r="Y659" s="45">
        <v>655</v>
      </c>
      <c r="Z659" s="55" t="str">
        <f>IF(X659=Y659,"",Conciliação!C662)</f>
        <v/>
      </c>
      <c r="AA659" s="55">
        <f>IF(Z659="x","x",MAX($S$4:AA658)+1)</f>
        <v>663</v>
      </c>
      <c r="AB659" s="55">
        <v>655</v>
      </c>
      <c r="AC659" s="55" t="str">
        <f t="shared" si="64"/>
        <v/>
      </c>
      <c r="AD659" s="55" t="str">
        <f t="shared" si="65"/>
        <v/>
      </c>
    </row>
    <row r="660" spans="2:30" ht="15" customHeight="1" x14ac:dyDescent="0.2">
      <c r="B660" s="56" t="str">
        <f t="shared" si="60"/>
        <v/>
      </c>
      <c r="C660" s="57" t="str">
        <f>IFERROR(VLOOKUP(B660,Conciliação!C663:L1658,2,0),"")</f>
        <v/>
      </c>
      <c r="D660" s="52" t="str">
        <f t="shared" si="61"/>
        <v/>
      </c>
      <c r="E660" s="52" t="str">
        <f>IFERROR(VLOOKUP(B660,Conciliação!C663:L1658,4,0),"")</f>
        <v/>
      </c>
      <c r="F660" s="52" t="str">
        <f>IFERROR(VLOOKUP(B660,Conciliação!C663:L1658,5,0),"")</f>
        <v/>
      </c>
      <c r="G660" s="52" t="str">
        <f>IFERROR(VLOOKUP(B660,Conciliação!C663:L1658,6,0),"")</f>
        <v/>
      </c>
      <c r="H660" s="56" t="str">
        <f>IFERROR(VLOOKUP(B660,Conciliação!C663:L1658,7,0),"")</f>
        <v/>
      </c>
      <c r="I660" s="58" t="str">
        <f>IFERROR(VLOOKUP(B660,Conciliação!C663:L1658,8,0),"")</f>
        <v/>
      </c>
      <c r="J660" s="56" t="str">
        <f>IFERROR(VLOOKUP(B660,Conciliação!C663:L1658,9,0),"")</f>
        <v/>
      </c>
      <c r="K660" s="56" t="str">
        <f>IFERROR(VLOOKUP(B660,Conciliação!C663:L1658,10,0),"")</f>
        <v/>
      </c>
      <c r="R660" s="55" t="str">
        <f>IF(Conciliação!E663='Filtro (Conta)'!$C$2,$C$2,"x")</f>
        <v>x</v>
      </c>
      <c r="S660" s="55" t="str">
        <f>IF(R660="x","x",MAX($S$4:S659)+1)</f>
        <v>x</v>
      </c>
      <c r="T660" s="55">
        <v>656</v>
      </c>
      <c r="U660" s="55" t="str">
        <f t="shared" si="62"/>
        <v/>
      </c>
      <c r="V660" s="55" t="str">
        <f t="shared" si="63"/>
        <v/>
      </c>
      <c r="W660" s="45">
        <f>IF(Conciliação!E663='Filtro (Conta)'!R660,1,0)</f>
        <v>0</v>
      </c>
      <c r="X660" s="45">
        <f>W660+Conciliação!A663</f>
        <v>656</v>
      </c>
      <c r="Y660" s="45">
        <v>656</v>
      </c>
      <c r="Z660" s="55" t="str">
        <f>IF(X660=Y660,"",Conciliação!C663)</f>
        <v/>
      </c>
      <c r="AA660" s="55">
        <f>IF(Z660="x","x",MAX($S$4:AA659)+1)</f>
        <v>664</v>
      </c>
      <c r="AB660" s="55">
        <v>656</v>
      </c>
      <c r="AC660" s="55" t="str">
        <f t="shared" si="64"/>
        <v/>
      </c>
      <c r="AD660" s="55" t="str">
        <f t="shared" si="65"/>
        <v/>
      </c>
    </row>
    <row r="661" spans="2:30" ht="15" customHeight="1" x14ac:dyDescent="0.2">
      <c r="B661" s="56" t="str">
        <f t="shared" si="60"/>
        <v/>
      </c>
      <c r="C661" s="57" t="str">
        <f>IFERROR(VLOOKUP(B661,Conciliação!C664:L1659,2,0),"")</f>
        <v/>
      </c>
      <c r="D661" s="52" t="str">
        <f t="shared" si="61"/>
        <v/>
      </c>
      <c r="E661" s="52" t="str">
        <f>IFERROR(VLOOKUP(B661,Conciliação!C664:L1659,4,0),"")</f>
        <v/>
      </c>
      <c r="F661" s="52" t="str">
        <f>IFERROR(VLOOKUP(B661,Conciliação!C664:L1659,5,0),"")</f>
        <v/>
      </c>
      <c r="G661" s="52" t="str">
        <f>IFERROR(VLOOKUP(B661,Conciliação!C664:L1659,6,0),"")</f>
        <v/>
      </c>
      <c r="H661" s="56" t="str">
        <f>IFERROR(VLOOKUP(B661,Conciliação!C664:L1659,7,0),"")</f>
        <v/>
      </c>
      <c r="I661" s="58" t="str">
        <f>IFERROR(VLOOKUP(B661,Conciliação!C664:L1659,8,0),"")</f>
        <v/>
      </c>
      <c r="J661" s="56" t="str">
        <f>IFERROR(VLOOKUP(B661,Conciliação!C664:L1659,9,0),"")</f>
        <v/>
      </c>
      <c r="K661" s="56" t="str">
        <f>IFERROR(VLOOKUP(B661,Conciliação!C664:L1659,10,0),"")</f>
        <v/>
      </c>
      <c r="R661" s="55" t="str">
        <f>IF(Conciliação!E664='Filtro (Conta)'!$C$2,$C$2,"x")</f>
        <v>x</v>
      </c>
      <c r="S661" s="55" t="str">
        <f>IF(R661="x","x",MAX($S$4:S660)+1)</f>
        <v>x</v>
      </c>
      <c r="T661" s="55">
        <v>657</v>
      </c>
      <c r="U661" s="55" t="str">
        <f t="shared" si="62"/>
        <v/>
      </c>
      <c r="V661" s="55" t="str">
        <f t="shared" si="63"/>
        <v/>
      </c>
      <c r="W661" s="45">
        <f>IF(Conciliação!E664='Filtro (Conta)'!R661,1,0)</f>
        <v>0</v>
      </c>
      <c r="X661" s="45">
        <f>W661+Conciliação!A664</f>
        <v>657</v>
      </c>
      <c r="Y661" s="45">
        <v>657</v>
      </c>
      <c r="Z661" s="55" t="str">
        <f>IF(X661=Y661,"",Conciliação!C664)</f>
        <v/>
      </c>
      <c r="AA661" s="55">
        <f>IF(Z661="x","x",MAX($S$4:AA660)+1)</f>
        <v>665</v>
      </c>
      <c r="AB661" s="55">
        <v>657</v>
      </c>
      <c r="AC661" s="55" t="str">
        <f t="shared" si="64"/>
        <v/>
      </c>
      <c r="AD661" s="55" t="str">
        <f t="shared" si="65"/>
        <v/>
      </c>
    </row>
    <row r="662" spans="2:30" ht="15" customHeight="1" x14ac:dyDescent="0.2">
      <c r="B662" s="56" t="str">
        <f t="shared" si="60"/>
        <v/>
      </c>
      <c r="C662" s="57" t="str">
        <f>IFERROR(VLOOKUP(B662,Conciliação!C665:L1660,2,0),"")</f>
        <v/>
      </c>
      <c r="D662" s="52" t="str">
        <f t="shared" si="61"/>
        <v/>
      </c>
      <c r="E662" s="52" t="str">
        <f>IFERROR(VLOOKUP(B662,Conciliação!C665:L1660,4,0),"")</f>
        <v/>
      </c>
      <c r="F662" s="52" t="str">
        <f>IFERROR(VLOOKUP(B662,Conciliação!C665:L1660,5,0),"")</f>
        <v/>
      </c>
      <c r="G662" s="52" t="str">
        <f>IFERROR(VLOOKUP(B662,Conciliação!C665:L1660,6,0),"")</f>
        <v/>
      </c>
      <c r="H662" s="56" t="str">
        <f>IFERROR(VLOOKUP(B662,Conciliação!C665:L1660,7,0),"")</f>
        <v/>
      </c>
      <c r="I662" s="58" t="str">
        <f>IFERROR(VLOOKUP(B662,Conciliação!C665:L1660,8,0),"")</f>
        <v/>
      </c>
      <c r="J662" s="56" t="str">
        <f>IFERROR(VLOOKUP(B662,Conciliação!C665:L1660,9,0),"")</f>
        <v/>
      </c>
      <c r="K662" s="56" t="str">
        <f>IFERROR(VLOOKUP(B662,Conciliação!C665:L1660,10,0),"")</f>
        <v/>
      </c>
      <c r="R662" s="55" t="str">
        <f>IF(Conciliação!E665='Filtro (Conta)'!$C$2,$C$2,"x")</f>
        <v>x</v>
      </c>
      <c r="S662" s="55" t="str">
        <f>IF(R662="x","x",MAX($S$4:S661)+1)</f>
        <v>x</v>
      </c>
      <c r="T662" s="55">
        <v>658</v>
      </c>
      <c r="U662" s="55" t="str">
        <f t="shared" si="62"/>
        <v/>
      </c>
      <c r="V662" s="55" t="str">
        <f t="shared" si="63"/>
        <v/>
      </c>
      <c r="W662" s="45">
        <f>IF(Conciliação!E665='Filtro (Conta)'!R662,1,0)</f>
        <v>0</v>
      </c>
      <c r="X662" s="45">
        <f>W662+Conciliação!A665</f>
        <v>658</v>
      </c>
      <c r="Y662" s="45">
        <v>658</v>
      </c>
      <c r="Z662" s="55" t="str">
        <f>IF(X662=Y662,"",Conciliação!C665)</f>
        <v/>
      </c>
      <c r="AA662" s="55">
        <f>IF(Z662="x","x",MAX($S$4:AA661)+1)</f>
        <v>666</v>
      </c>
      <c r="AB662" s="55">
        <v>658</v>
      </c>
      <c r="AC662" s="55" t="str">
        <f t="shared" si="64"/>
        <v/>
      </c>
      <c r="AD662" s="55" t="str">
        <f t="shared" si="65"/>
        <v/>
      </c>
    </row>
    <row r="663" spans="2:30" ht="15" customHeight="1" x14ac:dyDescent="0.2">
      <c r="B663" s="56" t="str">
        <f t="shared" si="60"/>
        <v/>
      </c>
      <c r="C663" s="57" t="str">
        <f>IFERROR(VLOOKUP(B663,Conciliação!C666:L1661,2,0),"")</f>
        <v/>
      </c>
      <c r="D663" s="52" t="str">
        <f t="shared" si="61"/>
        <v/>
      </c>
      <c r="E663" s="52" t="str">
        <f>IFERROR(VLOOKUP(B663,Conciliação!C666:L1661,4,0),"")</f>
        <v/>
      </c>
      <c r="F663" s="52" t="str">
        <f>IFERROR(VLOOKUP(B663,Conciliação!C666:L1661,5,0),"")</f>
        <v/>
      </c>
      <c r="G663" s="52" t="str">
        <f>IFERROR(VLOOKUP(B663,Conciliação!C666:L1661,6,0),"")</f>
        <v/>
      </c>
      <c r="H663" s="56" t="str">
        <f>IFERROR(VLOOKUP(B663,Conciliação!C666:L1661,7,0),"")</f>
        <v/>
      </c>
      <c r="I663" s="58" t="str">
        <f>IFERROR(VLOOKUP(B663,Conciliação!C666:L1661,8,0),"")</f>
        <v/>
      </c>
      <c r="J663" s="56" t="str">
        <f>IFERROR(VLOOKUP(B663,Conciliação!C666:L1661,9,0),"")</f>
        <v/>
      </c>
      <c r="K663" s="56" t="str">
        <f>IFERROR(VLOOKUP(B663,Conciliação!C666:L1661,10,0),"")</f>
        <v/>
      </c>
      <c r="R663" s="55" t="str">
        <f>IF(Conciliação!E666='Filtro (Conta)'!$C$2,$C$2,"x")</f>
        <v>x</v>
      </c>
      <c r="S663" s="55" t="str">
        <f>IF(R663="x","x",MAX($S$4:S662)+1)</f>
        <v>x</v>
      </c>
      <c r="T663" s="55">
        <v>659</v>
      </c>
      <c r="U663" s="55" t="str">
        <f t="shared" si="62"/>
        <v/>
      </c>
      <c r="V663" s="55" t="str">
        <f t="shared" si="63"/>
        <v/>
      </c>
      <c r="W663" s="45">
        <f>IF(Conciliação!E666='Filtro (Conta)'!R663,1,0)</f>
        <v>0</v>
      </c>
      <c r="X663" s="45">
        <f>W663+Conciliação!A666</f>
        <v>659</v>
      </c>
      <c r="Y663" s="45">
        <v>659</v>
      </c>
      <c r="Z663" s="55" t="str">
        <f>IF(X663=Y663,"",Conciliação!C666)</f>
        <v/>
      </c>
      <c r="AA663" s="55">
        <f>IF(Z663="x","x",MAX($S$4:AA662)+1)</f>
        <v>667</v>
      </c>
      <c r="AB663" s="55">
        <v>659</v>
      </c>
      <c r="AC663" s="55" t="str">
        <f t="shared" si="64"/>
        <v/>
      </c>
      <c r="AD663" s="55" t="str">
        <f t="shared" si="65"/>
        <v/>
      </c>
    </row>
    <row r="664" spans="2:30" ht="15" customHeight="1" x14ac:dyDescent="0.2">
      <c r="B664" s="56" t="str">
        <f t="shared" si="60"/>
        <v/>
      </c>
      <c r="C664" s="57" t="str">
        <f>IFERROR(VLOOKUP(B664,Conciliação!C667:L1662,2,0),"")</f>
        <v/>
      </c>
      <c r="D664" s="52" t="str">
        <f t="shared" si="61"/>
        <v/>
      </c>
      <c r="E664" s="52" t="str">
        <f>IFERROR(VLOOKUP(B664,Conciliação!C667:L1662,4,0),"")</f>
        <v/>
      </c>
      <c r="F664" s="52" t="str">
        <f>IFERROR(VLOOKUP(B664,Conciliação!C667:L1662,5,0),"")</f>
        <v/>
      </c>
      <c r="G664" s="52" t="str">
        <f>IFERROR(VLOOKUP(B664,Conciliação!C667:L1662,6,0),"")</f>
        <v/>
      </c>
      <c r="H664" s="56" t="str">
        <f>IFERROR(VLOOKUP(B664,Conciliação!C667:L1662,7,0),"")</f>
        <v/>
      </c>
      <c r="I664" s="58" t="str">
        <f>IFERROR(VLOOKUP(B664,Conciliação!C667:L1662,8,0),"")</f>
        <v/>
      </c>
      <c r="J664" s="56" t="str">
        <f>IFERROR(VLOOKUP(B664,Conciliação!C667:L1662,9,0),"")</f>
        <v/>
      </c>
      <c r="K664" s="56" t="str">
        <f>IFERROR(VLOOKUP(B664,Conciliação!C667:L1662,10,0),"")</f>
        <v/>
      </c>
      <c r="R664" s="55" t="str">
        <f>IF(Conciliação!E667='Filtro (Conta)'!$C$2,$C$2,"x")</f>
        <v>x</v>
      </c>
      <c r="S664" s="55" t="str">
        <f>IF(R664="x","x",MAX($S$4:S663)+1)</f>
        <v>x</v>
      </c>
      <c r="T664" s="55">
        <v>660</v>
      </c>
      <c r="U664" s="55" t="str">
        <f t="shared" si="62"/>
        <v/>
      </c>
      <c r="V664" s="55" t="str">
        <f t="shared" si="63"/>
        <v/>
      </c>
      <c r="W664" s="45">
        <f>IF(Conciliação!E667='Filtro (Conta)'!R664,1,0)</f>
        <v>0</v>
      </c>
      <c r="X664" s="45">
        <f>W664+Conciliação!A667</f>
        <v>660</v>
      </c>
      <c r="Y664" s="45">
        <v>660</v>
      </c>
      <c r="Z664" s="55" t="str">
        <f>IF(X664=Y664,"",Conciliação!C667)</f>
        <v/>
      </c>
      <c r="AA664" s="55">
        <f>IF(Z664="x","x",MAX($S$4:AA663)+1)</f>
        <v>668</v>
      </c>
      <c r="AB664" s="55">
        <v>660</v>
      </c>
      <c r="AC664" s="55" t="str">
        <f t="shared" si="64"/>
        <v/>
      </c>
      <c r="AD664" s="55" t="str">
        <f t="shared" si="65"/>
        <v/>
      </c>
    </row>
    <row r="665" spans="2:30" ht="15" customHeight="1" x14ac:dyDescent="0.2">
      <c r="B665" s="56" t="str">
        <f t="shared" si="60"/>
        <v/>
      </c>
      <c r="C665" s="57" t="str">
        <f>IFERROR(VLOOKUP(B665,Conciliação!C668:L1663,2,0),"")</f>
        <v/>
      </c>
      <c r="D665" s="52" t="str">
        <f t="shared" si="61"/>
        <v/>
      </c>
      <c r="E665" s="52" t="str">
        <f>IFERROR(VLOOKUP(B665,Conciliação!C668:L1663,4,0),"")</f>
        <v/>
      </c>
      <c r="F665" s="52" t="str">
        <f>IFERROR(VLOOKUP(B665,Conciliação!C668:L1663,5,0),"")</f>
        <v/>
      </c>
      <c r="G665" s="52" t="str">
        <f>IFERROR(VLOOKUP(B665,Conciliação!C668:L1663,6,0),"")</f>
        <v/>
      </c>
      <c r="H665" s="56" t="str">
        <f>IFERROR(VLOOKUP(B665,Conciliação!C668:L1663,7,0),"")</f>
        <v/>
      </c>
      <c r="I665" s="58" t="str">
        <f>IFERROR(VLOOKUP(B665,Conciliação!C668:L1663,8,0),"")</f>
        <v/>
      </c>
      <c r="J665" s="56" t="str">
        <f>IFERROR(VLOOKUP(B665,Conciliação!C668:L1663,9,0),"")</f>
        <v/>
      </c>
      <c r="K665" s="56" t="str">
        <f>IFERROR(VLOOKUP(B665,Conciliação!C668:L1663,10,0),"")</f>
        <v/>
      </c>
      <c r="R665" s="55" t="str">
        <f>IF(Conciliação!E668='Filtro (Conta)'!$C$2,$C$2,"x")</f>
        <v>x</v>
      </c>
      <c r="S665" s="55" t="str">
        <f>IF(R665="x","x",MAX($S$4:S664)+1)</f>
        <v>x</v>
      </c>
      <c r="T665" s="55">
        <v>661</v>
      </c>
      <c r="U665" s="55" t="str">
        <f t="shared" si="62"/>
        <v/>
      </c>
      <c r="V665" s="55" t="str">
        <f t="shared" si="63"/>
        <v/>
      </c>
      <c r="W665" s="45">
        <f>IF(Conciliação!E668='Filtro (Conta)'!R665,1,0)</f>
        <v>0</v>
      </c>
      <c r="X665" s="45">
        <f>W665+Conciliação!A668</f>
        <v>661</v>
      </c>
      <c r="Y665" s="45">
        <v>661</v>
      </c>
      <c r="Z665" s="55" t="str">
        <f>IF(X665=Y665,"",Conciliação!C668)</f>
        <v/>
      </c>
      <c r="AA665" s="55">
        <f>IF(Z665="x","x",MAX($S$4:AA664)+1)</f>
        <v>669</v>
      </c>
      <c r="AB665" s="55">
        <v>661</v>
      </c>
      <c r="AC665" s="55" t="str">
        <f t="shared" si="64"/>
        <v/>
      </c>
      <c r="AD665" s="55" t="str">
        <f t="shared" si="65"/>
        <v/>
      </c>
    </row>
    <row r="666" spans="2:30" ht="15" customHeight="1" x14ac:dyDescent="0.2">
      <c r="B666" s="56" t="str">
        <f t="shared" si="60"/>
        <v/>
      </c>
      <c r="C666" s="57" t="str">
        <f>IFERROR(VLOOKUP(B666,Conciliação!C669:L1664,2,0),"")</f>
        <v/>
      </c>
      <c r="D666" s="52" t="str">
        <f t="shared" si="61"/>
        <v/>
      </c>
      <c r="E666" s="52" t="str">
        <f>IFERROR(VLOOKUP(B666,Conciliação!C669:L1664,4,0),"")</f>
        <v/>
      </c>
      <c r="F666" s="52" t="str">
        <f>IFERROR(VLOOKUP(B666,Conciliação!C669:L1664,5,0),"")</f>
        <v/>
      </c>
      <c r="G666" s="52" t="str">
        <f>IFERROR(VLOOKUP(B666,Conciliação!C669:L1664,6,0),"")</f>
        <v/>
      </c>
      <c r="H666" s="56" t="str">
        <f>IFERROR(VLOOKUP(B666,Conciliação!C669:L1664,7,0),"")</f>
        <v/>
      </c>
      <c r="I666" s="58" t="str">
        <f>IFERROR(VLOOKUP(B666,Conciliação!C669:L1664,8,0),"")</f>
        <v/>
      </c>
      <c r="J666" s="56" t="str">
        <f>IFERROR(VLOOKUP(B666,Conciliação!C669:L1664,9,0),"")</f>
        <v/>
      </c>
      <c r="K666" s="56" t="str">
        <f>IFERROR(VLOOKUP(B666,Conciliação!C669:L1664,10,0),"")</f>
        <v/>
      </c>
      <c r="R666" s="55" t="str">
        <f>IF(Conciliação!E669='Filtro (Conta)'!$C$2,$C$2,"x")</f>
        <v>x</v>
      </c>
      <c r="S666" s="55" t="str">
        <f>IF(R666="x","x",MAX($S$4:S665)+1)</f>
        <v>x</v>
      </c>
      <c r="T666" s="55">
        <v>662</v>
      </c>
      <c r="U666" s="55" t="str">
        <f t="shared" si="62"/>
        <v/>
      </c>
      <c r="V666" s="55" t="str">
        <f t="shared" si="63"/>
        <v/>
      </c>
      <c r="W666" s="45">
        <f>IF(Conciliação!E669='Filtro (Conta)'!R666,1,0)</f>
        <v>0</v>
      </c>
      <c r="X666" s="45">
        <f>W666+Conciliação!A669</f>
        <v>662</v>
      </c>
      <c r="Y666" s="45">
        <v>662</v>
      </c>
      <c r="Z666" s="55" t="str">
        <f>IF(X666=Y666,"",Conciliação!C669)</f>
        <v/>
      </c>
      <c r="AA666" s="55">
        <f>IF(Z666="x","x",MAX($S$4:AA665)+1)</f>
        <v>670</v>
      </c>
      <c r="AB666" s="55">
        <v>662</v>
      </c>
      <c r="AC666" s="55" t="str">
        <f t="shared" si="64"/>
        <v/>
      </c>
      <c r="AD666" s="55" t="str">
        <f t="shared" si="65"/>
        <v/>
      </c>
    </row>
    <row r="667" spans="2:30" ht="15" customHeight="1" x14ac:dyDescent="0.2">
      <c r="B667" s="56" t="str">
        <f t="shared" si="60"/>
        <v/>
      </c>
      <c r="C667" s="57" t="str">
        <f>IFERROR(VLOOKUP(B667,Conciliação!C670:L1665,2,0),"")</f>
        <v/>
      </c>
      <c r="D667" s="52" t="str">
        <f t="shared" si="61"/>
        <v/>
      </c>
      <c r="E667" s="52" t="str">
        <f>IFERROR(VLOOKUP(B667,Conciliação!C670:L1665,4,0),"")</f>
        <v/>
      </c>
      <c r="F667" s="52" t="str">
        <f>IFERROR(VLOOKUP(B667,Conciliação!C670:L1665,5,0),"")</f>
        <v/>
      </c>
      <c r="G667" s="52" t="str">
        <f>IFERROR(VLOOKUP(B667,Conciliação!C670:L1665,6,0),"")</f>
        <v/>
      </c>
      <c r="H667" s="56" t="str">
        <f>IFERROR(VLOOKUP(B667,Conciliação!C670:L1665,7,0),"")</f>
        <v/>
      </c>
      <c r="I667" s="58" t="str">
        <f>IFERROR(VLOOKUP(B667,Conciliação!C670:L1665,8,0),"")</f>
        <v/>
      </c>
      <c r="J667" s="56" t="str">
        <f>IFERROR(VLOOKUP(B667,Conciliação!C670:L1665,9,0),"")</f>
        <v/>
      </c>
      <c r="K667" s="56" t="str">
        <f>IFERROR(VLOOKUP(B667,Conciliação!C670:L1665,10,0),"")</f>
        <v/>
      </c>
      <c r="R667" s="55" t="str">
        <f>IF(Conciliação!E670='Filtro (Conta)'!$C$2,$C$2,"x")</f>
        <v>x</v>
      </c>
      <c r="S667" s="55" t="str">
        <f>IF(R667="x","x",MAX($S$4:S666)+1)</f>
        <v>x</v>
      </c>
      <c r="T667" s="55">
        <v>663</v>
      </c>
      <c r="U667" s="55" t="str">
        <f t="shared" si="62"/>
        <v/>
      </c>
      <c r="V667" s="55" t="str">
        <f t="shared" si="63"/>
        <v/>
      </c>
      <c r="W667" s="45">
        <f>IF(Conciliação!E670='Filtro (Conta)'!R667,1,0)</f>
        <v>0</v>
      </c>
      <c r="X667" s="45">
        <f>W667+Conciliação!A670</f>
        <v>663</v>
      </c>
      <c r="Y667" s="45">
        <v>663</v>
      </c>
      <c r="Z667" s="55" t="str">
        <f>IF(X667=Y667,"",Conciliação!C670)</f>
        <v/>
      </c>
      <c r="AA667" s="55">
        <f>IF(Z667="x","x",MAX($S$4:AA666)+1)</f>
        <v>671</v>
      </c>
      <c r="AB667" s="55">
        <v>663</v>
      </c>
      <c r="AC667" s="55" t="str">
        <f t="shared" si="64"/>
        <v/>
      </c>
      <c r="AD667" s="55" t="str">
        <f t="shared" si="65"/>
        <v/>
      </c>
    </row>
    <row r="668" spans="2:30" ht="15" customHeight="1" x14ac:dyDescent="0.2">
      <c r="B668" s="56" t="str">
        <f t="shared" si="60"/>
        <v/>
      </c>
      <c r="C668" s="57" t="str">
        <f>IFERROR(VLOOKUP(B668,Conciliação!C671:L1666,2,0),"")</f>
        <v/>
      </c>
      <c r="D668" s="52" t="str">
        <f t="shared" si="61"/>
        <v/>
      </c>
      <c r="E668" s="52" t="str">
        <f>IFERROR(VLOOKUP(B668,Conciliação!C671:L1666,4,0),"")</f>
        <v/>
      </c>
      <c r="F668" s="52" t="str">
        <f>IFERROR(VLOOKUP(B668,Conciliação!C671:L1666,5,0),"")</f>
        <v/>
      </c>
      <c r="G668" s="52" t="str">
        <f>IFERROR(VLOOKUP(B668,Conciliação!C671:L1666,6,0),"")</f>
        <v/>
      </c>
      <c r="H668" s="56" t="str">
        <f>IFERROR(VLOOKUP(B668,Conciliação!C671:L1666,7,0),"")</f>
        <v/>
      </c>
      <c r="I668" s="58" t="str">
        <f>IFERROR(VLOOKUP(B668,Conciliação!C671:L1666,8,0),"")</f>
        <v/>
      </c>
      <c r="J668" s="56" t="str">
        <f>IFERROR(VLOOKUP(B668,Conciliação!C671:L1666,9,0),"")</f>
        <v/>
      </c>
      <c r="K668" s="56" t="str">
        <f>IFERROR(VLOOKUP(B668,Conciliação!C671:L1666,10,0),"")</f>
        <v/>
      </c>
      <c r="R668" s="55" t="str">
        <f>IF(Conciliação!E671='Filtro (Conta)'!$C$2,$C$2,"x")</f>
        <v>x</v>
      </c>
      <c r="S668" s="55" t="str">
        <f>IF(R668="x","x",MAX($S$4:S667)+1)</f>
        <v>x</v>
      </c>
      <c r="T668" s="55">
        <v>664</v>
      </c>
      <c r="U668" s="55" t="str">
        <f t="shared" si="62"/>
        <v/>
      </c>
      <c r="V668" s="55" t="str">
        <f t="shared" si="63"/>
        <v/>
      </c>
      <c r="W668" s="45">
        <f>IF(Conciliação!E671='Filtro (Conta)'!R668,1,0)</f>
        <v>0</v>
      </c>
      <c r="X668" s="45">
        <f>W668+Conciliação!A671</f>
        <v>664</v>
      </c>
      <c r="Y668" s="45">
        <v>664</v>
      </c>
      <c r="Z668" s="55" t="str">
        <f>IF(X668=Y668,"",Conciliação!C671)</f>
        <v/>
      </c>
      <c r="AA668" s="55">
        <f>IF(Z668="x","x",MAX($S$4:AA667)+1)</f>
        <v>672</v>
      </c>
      <c r="AB668" s="55">
        <v>664</v>
      </c>
      <c r="AC668" s="55" t="str">
        <f t="shared" si="64"/>
        <v/>
      </c>
      <c r="AD668" s="55" t="str">
        <f t="shared" si="65"/>
        <v/>
      </c>
    </row>
    <row r="669" spans="2:30" ht="15" customHeight="1" x14ac:dyDescent="0.2">
      <c r="B669" s="56" t="str">
        <f t="shared" si="60"/>
        <v/>
      </c>
      <c r="C669" s="57" t="str">
        <f>IFERROR(VLOOKUP(B669,Conciliação!C672:L1667,2,0),"")</f>
        <v/>
      </c>
      <c r="D669" s="52" t="str">
        <f t="shared" si="61"/>
        <v/>
      </c>
      <c r="E669" s="52" t="str">
        <f>IFERROR(VLOOKUP(B669,Conciliação!C672:L1667,4,0),"")</f>
        <v/>
      </c>
      <c r="F669" s="52" t="str">
        <f>IFERROR(VLOOKUP(B669,Conciliação!C672:L1667,5,0),"")</f>
        <v/>
      </c>
      <c r="G669" s="52" t="str">
        <f>IFERROR(VLOOKUP(B669,Conciliação!C672:L1667,6,0),"")</f>
        <v/>
      </c>
      <c r="H669" s="56" t="str">
        <f>IFERROR(VLOOKUP(B669,Conciliação!C672:L1667,7,0),"")</f>
        <v/>
      </c>
      <c r="I669" s="58" t="str">
        <f>IFERROR(VLOOKUP(B669,Conciliação!C672:L1667,8,0),"")</f>
        <v/>
      </c>
      <c r="J669" s="56" t="str">
        <f>IFERROR(VLOOKUP(B669,Conciliação!C672:L1667,9,0),"")</f>
        <v/>
      </c>
      <c r="K669" s="56" t="str">
        <f>IFERROR(VLOOKUP(B669,Conciliação!C672:L1667,10,0),"")</f>
        <v/>
      </c>
      <c r="R669" s="55" t="str">
        <f>IF(Conciliação!E672='Filtro (Conta)'!$C$2,$C$2,"x")</f>
        <v>x</v>
      </c>
      <c r="S669" s="55" t="str">
        <f>IF(R669="x","x",MAX($S$4:S668)+1)</f>
        <v>x</v>
      </c>
      <c r="T669" s="55">
        <v>665</v>
      </c>
      <c r="U669" s="55" t="str">
        <f t="shared" si="62"/>
        <v/>
      </c>
      <c r="V669" s="55" t="str">
        <f t="shared" si="63"/>
        <v/>
      </c>
      <c r="W669" s="45">
        <f>IF(Conciliação!E672='Filtro (Conta)'!R669,1,0)</f>
        <v>0</v>
      </c>
      <c r="X669" s="45">
        <f>W669+Conciliação!A672</f>
        <v>665</v>
      </c>
      <c r="Y669" s="45">
        <v>665</v>
      </c>
      <c r="Z669" s="55" t="str">
        <f>IF(X669=Y669,"",Conciliação!C672)</f>
        <v/>
      </c>
      <c r="AA669" s="55">
        <f>IF(Z669="x","x",MAX($S$4:AA668)+1)</f>
        <v>673</v>
      </c>
      <c r="AB669" s="55">
        <v>665</v>
      </c>
      <c r="AC669" s="55" t="str">
        <f t="shared" si="64"/>
        <v/>
      </c>
      <c r="AD669" s="55" t="str">
        <f t="shared" si="65"/>
        <v/>
      </c>
    </row>
    <row r="670" spans="2:30" ht="15" customHeight="1" x14ac:dyDescent="0.2">
      <c r="B670" s="56" t="str">
        <f t="shared" si="60"/>
        <v/>
      </c>
      <c r="C670" s="57" t="str">
        <f>IFERROR(VLOOKUP(B670,Conciliação!C673:L1668,2,0),"")</f>
        <v/>
      </c>
      <c r="D670" s="52" t="str">
        <f t="shared" si="61"/>
        <v/>
      </c>
      <c r="E670" s="52" t="str">
        <f>IFERROR(VLOOKUP(B670,Conciliação!C673:L1668,4,0),"")</f>
        <v/>
      </c>
      <c r="F670" s="52" t="str">
        <f>IFERROR(VLOOKUP(B670,Conciliação!C673:L1668,5,0),"")</f>
        <v/>
      </c>
      <c r="G670" s="52" t="str">
        <f>IFERROR(VLOOKUP(B670,Conciliação!C673:L1668,6,0),"")</f>
        <v/>
      </c>
      <c r="H670" s="56" t="str">
        <f>IFERROR(VLOOKUP(B670,Conciliação!C673:L1668,7,0),"")</f>
        <v/>
      </c>
      <c r="I670" s="58" t="str">
        <f>IFERROR(VLOOKUP(B670,Conciliação!C673:L1668,8,0),"")</f>
        <v/>
      </c>
      <c r="J670" s="56" t="str">
        <f>IFERROR(VLOOKUP(B670,Conciliação!C673:L1668,9,0),"")</f>
        <v/>
      </c>
      <c r="K670" s="56" t="str">
        <f>IFERROR(VLOOKUP(B670,Conciliação!C673:L1668,10,0),"")</f>
        <v/>
      </c>
      <c r="R670" s="55" t="str">
        <f>IF(Conciliação!E673='Filtro (Conta)'!$C$2,$C$2,"x")</f>
        <v>x</v>
      </c>
      <c r="S670" s="55" t="str">
        <f>IF(R670="x","x",MAX($S$4:S669)+1)</f>
        <v>x</v>
      </c>
      <c r="T670" s="55">
        <v>666</v>
      </c>
      <c r="U670" s="55" t="str">
        <f t="shared" si="62"/>
        <v/>
      </c>
      <c r="V670" s="55" t="str">
        <f t="shared" si="63"/>
        <v/>
      </c>
      <c r="W670" s="45">
        <f>IF(Conciliação!E673='Filtro (Conta)'!R670,1,0)</f>
        <v>0</v>
      </c>
      <c r="X670" s="45">
        <f>W670+Conciliação!A673</f>
        <v>666</v>
      </c>
      <c r="Y670" s="45">
        <v>666</v>
      </c>
      <c r="Z670" s="55" t="str">
        <f>IF(X670=Y670,"",Conciliação!C673)</f>
        <v/>
      </c>
      <c r="AA670" s="55">
        <f>IF(Z670="x","x",MAX($S$4:AA669)+1)</f>
        <v>674</v>
      </c>
      <c r="AB670" s="55">
        <v>666</v>
      </c>
      <c r="AC670" s="55" t="str">
        <f t="shared" si="64"/>
        <v/>
      </c>
      <c r="AD670" s="55" t="str">
        <f t="shared" si="65"/>
        <v/>
      </c>
    </row>
    <row r="671" spans="2:30" ht="15" customHeight="1" x14ac:dyDescent="0.2">
      <c r="B671" s="56" t="str">
        <f t="shared" si="60"/>
        <v/>
      </c>
      <c r="C671" s="57" t="str">
        <f>IFERROR(VLOOKUP(B671,Conciliação!C674:L1669,2,0),"")</f>
        <v/>
      </c>
      <c r="D671" s="52" t="str">
        <f t="shared" si="61"/>
        <v/>
      </c>
      <c r="E671" s="52" t="str">
        <f>IFERROR(VLOOKUP(B671,Conciliação!C674:L1669,4,0),"")</f>
        <v/>
      </c>
      <c r="F671" s="52" t="str">
        <f>IFERROR(VLOOKUP(B671,Conciliação!C674:L1669,5,0),"")</f>
        <v/>
      </c>
      <c r="G671" s="52" t="str">
        <f>IFERROR(VLOOKUP(B671,Conciliação!C674:L1669,6,0),"")</f>
        <v/>
      </c>
      <c r="H671" s="56" t="str">
        <f>IFERROR(VLOOKUP(B671,Conciliação!C674:L1669,7,0),"")</f>
        <v/>
      </c>
      <c r="I671" s="58" t="str">
        <f>IFERROR(VLOOKUP(B671,Conciliação!C674:L1669,8,0),"")</f>
        <v/>
      </c>
      <c r="J671" s="56" t="str">
        <f>IFERROR(VLOOKUP(B671,Conciliação!C674:L1669,9,0),"")</f>
        <v/>
      </c>
      <c r="K671" s="56" t="str">
        <f>IFERROR(VLOOKUP(B671,Conciliação!C674:L1669,10,0),"")</f>
        <v/>
      </c>
      <c r="R671" s="55" t="str">
        <f>IF(Conciliação!E674='Filtro (Conta)'!$C$2,$C$2,"x")</f>
        <v>x</v>
      </c>
      <c r="S671" s="55" t="str">
        <f>IF(R671="x","x",MAX($S$4:S670)+1)</f>
        <v>x</v>
      </c>
      <c r="T671" s="55">
        <v>667</v>
      </c>
      <c r="U671" s="55" t="str">
        <f t="shared" si="62"/>
        <v/>
      </c>
      <c r="V671" s="55" t="str">
        <f t="shared" si="63"/>
        <v/>
      </c>
      <c r="W671" s="45">
        <f>IF(Conciliação!E674='Filtro (Conta)'!R671,1,0)</f>
        <v>0</v>
      </c>
      <c r="X671" s="45">
        <f>W671+Conciliação!A674</f>
        <v>667</v>
      </c>
      <c r="Y671" s="45">
        <v>667</v>
      </c>
      <c r="Z671" s="55" t="str">
        <f>IF(X671=Y671,"",Conciliação!C674)</f>
        <v/>
      </c>
      <c r="AA671" s="55">
        <f>IF(Z671="x","x",MAX($S$4:AA670)+1)</f>
        <v>675</v>
      </c>
      <c r="AB671" s="55">
        <v>667</v>
      </c>
      <c r="AC671" s="55" t="str">
        <f t="shared" si="64"/>
        <v/>
      </c>
      <c r="AD671" s="55" t="str">
        <f t="shared" si="65"/>
        <v/>
      </c>
    </row>
    <row r="672" spans="2:30" ht="15" customHeight="1" x14ac:dyDescent="0.2">
      <c r="B672" s="56" t="str">
        <f t="shared" si="60"/>
        <v/>
      </c>
      <c r="C672" s="57" t="str">
        <f>IFERROR(VLOOKUP(B672,Conciliação!C675:L1670,2,0),"")</f>
        <v/>
      </c>
      <c r="D672" s="52" t="str">
        <f t="shared" si="61"/>
        <v/>
      </c>
      <c r="E672" s="52" t="str">
        <f>IFERROR(VLOOKUP(B672,Conciliação!C675:L1670,4,0),"")</f>
        <v/>
      </c>
      <c r="F672" s="52" t="str">
        <f>IFERROR(VLOOKUP(B672,Conciliação!C675:L1670,5,0),"")</f>
        <v/>
      </c>
      <c r="G672" s="52" t="str">
        <f>IFERROR(VLOOKUP(B672,Conciliação!C675:L1670,6,0),"")</f>
        <v/>
      </c>
      <c r="H672" s="56" t="str">
        <f>IFERROR(VLOOKUP(B672,Conciliação!C675:L1670,7,0),"")</f>
        <v/>
      </c>
      <c r="I672" s="58" t="str">
        <f>IFERROR(VLOOKUP(B672,Conciliação!C675:L1670,8,0),"")</f>
        <v/>
      </c>
      <c r="J672" s="56" t="str">
        <f>IFERROR(VLOOKUP(B672,Conciliação!C675:L1670,9,0),"")</f>
        <v/>
      </c>
      <c r="K672" s="56" t="str">
        <f>IFERROR(VLOOKUP(B672,Conciliação!C675:L1670,10,0),"")</f>
        <v/>
      </c>
      <c r="R672" s="55" t="str">
        <f>IF(Conciliação!E675='Filtro (Conta)'!$C$2,$C$2,"x")</f>
        <v>x</v>
      </c>
      <c r="S672" s="55" t="str">
        <f>IF(R672="x","x",MAX($S$4:S671)+1)</f>
        <v>x</v>
      </c>
      <c r="T672" s="55">
        <v>668</v>
      </c>
      <c r="U672" s="55" t="str">
        <f t="shared" si="62"/>
        <v/>
      </c>
      <c r="V672" s="55" t="str">
        <f t="shared" si="63"/>
        <v/>
      </c>
      <c r="W672" s="45">
        <f>IF(Conciliação!E675='Filtro (Conta)'!R672,1,0)</f>
        <v>0</v>
      </c>
      <c r="X672" s="45">
        <f>W672+Conciliação!A675</f>
        <v>668</v>
      </c>
      <c r="Y672" s="45">
        <v>668</v>
      </c>
      <c r="Z672" s="55" t="str">
        <f>IF(X672=Y672,"",Conciliação!C675)</f>
        <v/>
      </c>
      <c r="AA672" s="55">
        <f>IF(Z672="x","x",MAX($S$4:AA671)+1)</f>
        <v>676</v>
      </c>
      <c r="AB672" s="55">
        <v>668</v>
      </c>
      <c r="AC672" s="55" t="str">
        <f t="shared" si="64"/>
        <v/>
      </c>
      <c r="AD672" s="55" t="str">
        <f t="shared" si="65"/>
        <v/>
      </c>
    </row>
    <row r="673" spans="2:30" ht="15" customHeight="1" x14ac:dyDescent="0.2">
      <c r="B673" s="56" t="str">
        <f t="shared" si="60"/>
        <v/>
      </c>
      <c r="C673" s="57" t="str">
        <f>IFERROR(VLOOKUP(B673,Conciliação!C676:L1671,2,0),"")</f>
        <v/>
      </c>
      <c r="D673" s="52" t="str">
        <f t="shared" si="61"/>
        <v/>
      </c>
      <c r="E673" s="52" t="str">
        <f>IFERROR(VLOOKUP(B673,Conciliação!C676:L1671,4,0),"")</f>
        <v/>
      </c>
      <c r="F673" s="52" t="str">
        <f>IFERROR(VLOOKUP(B673,Conciliação!C676:L1671,5,0),"")</f>
        <v/>
      </c>
      <c r="G673" s="52" t="str">
        <f>IFERROR(VLOOKUP(B673,Conciliação!C676:L1671,6,0),"")</f>
        <v/>
      </c>
      <c r="H673" s="56" t="str">
        <f>IFERROR(VLOOKUP(B673,Conciliação!C676:L1671,7,0),"")</f>
        <v/>
      </c>
      <c r="I673" s="58" t="str">
        <f>IFERROR(VLOOKUP(B673,Conciliação!C676:L1671,8,0),"")</f>
        <v/>
      </c>
      <c r="J673" s="56" t="str">
        <f>IFERROR(VLOOKUP(B673,Conciliação!C676:L1671,9,0),"")</f>
        <v/>
      </c>
      <c r="K673" s="56" t="str">
        <f>IFERROR(VLOOKUP(B673,Conciliação!C676:L1671,10,0),"")</f>
        <v/>
      </c>
      <c r="R673" s="55" t="str">
        <f>IF(Conciliação!E676='Filtro (Conta)'!$C$2,$C$2,"x")</f>
        <v>x</v>
      </c>
      <c r="S673" s="55" t="str">
        <f>IF(R673="x","x",MAX($S$4:S672)+1)</f>
        <v>x</v>
      </c>
      <c r="T673" s="55">
        <v>669</v>
      </c>
      <c r="U673" s="55" t="str">
        <f t="shared" si="62"/>
        <v/>
      </c>
      <c r="V673" s="55" t="str">
        <f t="shared" si="63"/>
        <v/>
      </c>
      <c r="W673" s="45">
        <f>IF(Conciliação!E676='Filtro (Conta)'!R673,1,0)</f>
        <v>0</v>
      </c>
      <c r="X673" s="45">
        <f>W673+Conciliação!A676</f>
        <v>669</v>
      </c>
      <c r="Y673" s="45">
        <v>669</v>
      </c>
      <c r="Z673" s="55" t="str">
        <f>IF(X673=Y673,"",Conciliação!C676)</f>
        <v/>
      </c>
      <c r="AA673" s="55">
        <f>IF(Z673="x","x",MAX($S$4:AA672)+1)</f>
        <v>677</v>
      </c>
      <c r="AB673" s="55">
        <v>669</v>
      </c>
      <c r="AC673" s="55" t="str">
        <f t="shared" si="64"/>
        <v/>
      </c>
      <c r="AD673" s="55" t="str">
        <f t="shared" si="65"/>
        <v/>
      </c>
    </row>
    <row r="674" spans="2:30" ht="15" customHeight="1" x14ac:dyDescent="0.2">
      <c r="B674" s="56" t="str">
        <f t="shared" si="60"/>
        <v/>
      </c>
      <c r="C674" s="57" t="str">
        <f>IFERROR(VLOOKUP(B674,Conciliação!C677:L1672,2,0),"")</f>
        <v/>
      </c>
      <c r="D674" s="52" t="str">
        <f t="shared" si="61"/>
        <v/>
      </c>
      <c r="E674" s="52" t="str">
        <f>IFERROR(VLOOKUP(B674,Conciliação!C677:L1672,4,0),"")</f>
        <v/>
      </c>
      <c r="F674" s="52" t="str">
        <f>IFERROR(VLOOKUP(B674,Conciliação!C677:L1672,5,0),"")</f>
        <v/>
      </c>
      <c r="G674" s="52" t="str">
        <f>IFERROR(VLOOKUP(B674,Conciliação!C677:L1672,6,0),"")</f>
        <v/>
      </c>
      <c r="H674" s="56" t="str">
        <f>IFERROR(VLOOKUP(B674,Conciliação!C677:L1672,7,0),"")</f>
        <v/>
      </c>
      <c r="I674" s="58" t="str">
        <f>IFERROR(VLOOKUP(B674,Conciliação!C677:L1672,8,0),"")</f>
        <v/>
      </c>
      <c r="J674" s="56" t="str">
        <f>IFERROR(VLOOKUP(B674,Conciliação!C677:L1672,9,0),"")</f>
        <v/>
      </c>
      <c r="K674" s="56" t="str">
        <f>IFERROR(VLOOKUP(B674,Conciliação!C677:L1672,10,0),"")</f>
        <v/>
      </c>
      <c r="R674" s="55" t="str">
        <f>IF(Conciliação!E677='Filtro (Conta)'!$C$2,$C$2,"x")</f>
        <v>x</v>
      </c>
      <c r="S674" s="55" t="str">
        <f>IF(R674="x","x",MAX($S$4:S673)+1)</f>
        <v>x</v>
      </c>
      <c r="T674" s="55">
        <v>670</v>
      </c>
      <c r="U674" s="55" t="str">
        <f t="shared" si="62"/>
        <v/>
      </c>
      <c r="V674" s="55" t="str">
        <f t="shared" si="63"/>
        <v/>
      </c>
      <c r="W674" s="45">
        <f>IF(Conciliação!E677='Filtro (Conta)'!R674,1,0)</f>
        <v>0</v>
      </c>
      <c r="X674" s="45">
        <f>W674+Conciliação!A677</f>
        <v>670</v>
      </c>
      <c r="Y674" s="45">
        <v>670</v>
      </c>
      <c r="Z674" s="55" t="str">
        <f>IF(X674=Y674,"",Conciliação!C677)</f>
        <v/>
      </c>
      <c r="AA674" s="55">
        <f>IF(Z674="x","x",MAX($S$4:AA673)+1)</f>
        <v>678</v>
      </c>
      <c r="AB674" s="55">
        <v>670</v>
      </c>
      <c r="AC674" s="55" t="str">
        <f t="shared" si="64"/>
        <v/>
      </c>
      <c r="AD674" s="55" t="str">
        <f t="shared" si="65"/>
        <v/>
      </c>
    </row>
    <row r="675" spans="2:30" ht="15" customHeight="1" x14ac:dyDescent="0.2">
      <c r="B675" s="56" t="str">
        <f t="shared" si="60"/>
        <v/>
      </c>
      <c r="C675" s="57" t="str">
        <f>IFERROR(VLOOKUP(B675,Conciliação!C678:L1673,2,0),"")</f>
        <v/>
      </c>
      <c r="D675" s="52" t="str">
        <f t="shared" si="61"/>
        <v/>
      </c>
      <c r="E675" s="52" t="str">
        <f>IFERROR(VLOOKUP(B675,Conciliação!C678:L1673,4,0),"")</f>
        <v/>
      </c>
      <c r="F675" s="52" t="str">
        <f>IFERROR(VLOOKUP(B675,Conciliação!C678:L1673,5,0),"")</f>
        <v/>
      </c>
      <c r="G675" s="52" t="str">
        <f>IFERROR(VLOOKUP(B675,Conciliação!C678:L1673,6,0),"")</f>
        <v/>
      </c>
      <c r="H675" s="56" t="str">
        <f>IFERROR(VLOOKUP(B675,Conciliação!C678:L1673,7,0),"")</f>
        <v/>
      </c>
      <c r="I675" s="58" t="str">
        <f>IFERROR(VLOOKUP(B675,Conciliação!C678:L1673,8,0),"")</f>
        <v/>
      </c>
      <c r="J675" s="56" t="str">
        <f>IFERROR(VLOOKUP(B675,Conciliação!C678:L1673,9,0),"")</f>
        <v/>
      </c>
      <c r="K675" s="56" t="str">
        <f>IFERROR(VLOOKUP(B675,Conciliação!C678:L1673,10,0),"")</f>
        <v/>
      </c>
      <c r="R675" s="55" t="str">
        <f>IF(Conciliação!E678='Filtro (Conta)'!$C$2,$C$2,"x")</f>
        <v>x</v>
      </c>
      <c r="S675" s="55" t="str">
        <f>IF(R675="x","x",MAX($S$4:S674)+1)</f>
        <v>x</v>
      </c>
      <c r="T675" s="55">
        <v>671</v>
      </c>
      <c r="U675" s="55" t="str">
        <f t="shared" si="62"/>
        <v/>
      </c>
      <c r="V675" s="55" t="str">
        <f t="shared" si="63"/>
        <v/>
      </c>
      <c r="W675" s="45">
        <f>IF(Conciliação!E678='Filtro (Conta)'!R675,1,0)</f>
        <v>0</v>
      </c>
      <c r="X675" s="45">
        <f>W675+Conciliação!A678</f>
        <v>671</v>
      </c>
      <c r="Y675" s="45">
        <v>671</v>
      </c>
      <c r="Z675" s="55" t="str">
        <f>IF(X675=Y675,"",Conciliação!C678)</f>
        <v/>
      </c>
      <c r="AA675" s="55">
        <f>IF(Z675="x","x",MAX($S$4:AA674)+1)</f>
        <v>679</v>
      </c>
      <c r="AB675" s="55">
        <v>671</v>
      </c>
      <c r="AC675" s="55" t="str">
        <f t="shared" si="64"/>
        <v/>
      </c>
      <c r="AD675" s="55" t="str">
        <f t="shared" si="65"/>
        <v/>
      </c>
    </row>
    <row r="676" spans="2:30" ht="15" customHeight="1" x14ac:dyDescent="0.2">
      <c r="B676" s="56" t="str">
        <f t="shared" si="60"/>
        <v/>
      </c>
      <c r="C676" s="57" t="str">
        <f>IFERROR(VLOOKUP(B676,Conciliação!C679:L1674,2,0),"")</f>
        <v/>
      </c>
      <c r="D676" s="52" t="str">
        <f t="shared" si="61"/>
        <v/>
      </c>
      <c r="E676" s="52" t="str">
        <f>IFERROR(VLOOKUP(B676,Conciliação!C679:L1674,4,0),"")</f>
        <v/>
      </c>
      <c r="F676" s="52" t="str">
        <f>IFERROR(VLOOKUP(B676,Conciliação!C679:L1674,5,0),"")</f>
        <v/>
      </c>
      <c r="G676" s="52" t="str">
        <f>IFERROR(VLOOKUP(B676,Conciliação!C679:L1674,6,0),"")</f>
        <v/>
      </c>
      <c r="H676" s="56" t="str">
        <f>IFERROR(VLOOKUP(B676,Conciliação!C679:L1674,7,0),"")</f>
        <v/>
      </c>
      <c r="I676" s="58" t="str">
        <f>IFERROR(VLOOKUP(B676,Conciliação!C679:L1674,8,0),"")</f>
        <v/>
      </c>
      <c r="J676" s="56" t="str">
        <f>IFERROR(VLOOKUP(B676,Conciliação!C679:L1674,9,0),"")</f>
        <v/>
      </c>
      <c r="K676" s="56" t="str">
        <f>IFERROR(VLOOKUP(B676,Conciliação!C679:L1674,10,0),"")</f>
        <v/>
      </c>
      <c r="R676" s="55" t="str">
        <f>IF(Conciliação!E679='Filtro (Conta)'!$C$2,$C$2,"x")</f>
        <v>x</v>
      </c>
      <c r="S676" s="55" t="str">
        <f>IF(R676="x","x",MAX($S$4:S675)+1)</f>
        <v>x</v>
      </c>
      <c r="T676" s="55">
        <v>672</v>
      </c>
      <c r="U676" s="55" t="str">
        <f t="shared" si="62"/>
        <v/>
      </c>
      <c r="V676" s="55" t="str">
        <f t="shared" si="63"/>
        <v/>
      </c>
      <c r="W676" s="45">
        <f>IF(Conciliação!E679='Filtro (Conta)'!R676,1,0)</f>
        <v>0</v>
      </c>
      <c r="X676" s="45">
        <f>W676+Conciliação!A679</f>
        <v>672</v>
      </c>
      <c r="Y676" s="45">
        <v>672</v>
      </c>
      <c r="Z676" s="55" t="str">
        <f>IF(X676=Y676,"",Conciliação!C679)</f>
        <v/>
      </c>
      <c r="AA676" s="55">
        <f>IF(Z676="x","x",MAX($S$4:AA675)+1)</f>
        <v>680</v>
      </c>
      <c r="AB676" s="55">
        <v>672</v>
      </c>
      <c r="AC676" s="55" t="str">
        <f t="shared" si="64"/>
        <v/>
      </c>
      <c r="AD676" s="55" t="str">
        <f t="shared" si="65"/>
        <v/>
      </c>
    </row>
    <row r="677" spans="2:30" ht="15" customHeight="1" x14ac:dyDescent="0.2">
      <c r="B677" s="56" t="str">
        <f t="shared" si="60"/>
        <v/>
      </c>
      <c r="C677" s="57" t="str">
        <f>IFERROR(VLOOKUP(B677,Conciliação!C680:L1675,2,0),"")</f>
        <v/>
      </c>
      <c r="D677" s="52" t="str">
        <f t="shared" si="61"/>
        <v/>
      </c>
      <c r="E677" s="52" t="str">
        <f>IFERROR(VLOOKUP(B677,Conciliação!C680:L1675,4,0),"")</f>
        <v/>
      </c>
      <c r="F677" s="52" t="str">
        <f>IFERROR(VLOOKUP(B677,Conciliação!C680:L1675,5,0),"")</f>
        <v/>
      </c>
      <c r="G677" s="52" t="str">
        <f>IFERROR(VLOOKUP(B677,Conciliação!C680:L1675,6,0),"")</f>
        <v/>
      </c>
      <c r="H677" s="56" t="str">
        <f>IFERROR(VLOOKUP(B677,Conciliação!C680:L1675,7,0),"")</f>
        <v/>
      </c>
      <c r="I677" s="58" t="str">
        <f>IFERROR(VLOOKUP(B677,Conciliação!C680:L1675,8,0),"")</f>
        <v/>
      </c>
      <c r="J677" s="56" t="str">
        <f>IFERROR(VLOOKUP(B677,Conciliação!C680:L1675,9,0),"")</f>
        <v/>
      </c>
      <c r="K677" s="56" t="str">
        <f>IFERROR(VLOOKUP(B677,Conciliação!C680:L1675,10,0),"")</f>
        <v/>
      </c>
      <c r="R677" s="55" t="str">
        <f>IF(Conciliação!E680='Filtro (Conta)'!$C$2,$C$2,"x")</f>
        <v>x</v>
      </c>
      <c r="S677" s="55" t="str">
        <f>IF(R677="x","x",MAX($S$4:S676)+1)</f>
        <v>x</v>
      </c>
      <c r="T677" s="55">
        <v>673</v>
      </c>
      <c r="U677" s="55" t="str">
        <f t="shared" si="62"/>
        <v/>
      </c>
      <c r="V677" s="55" t="str">
        <f t="shared" si="63"/>
        <v/>
      </c>
      <c r="W677" s="45">
        <f>IF(Conciliação!E680='Filtro (Conta)'!R677,1,0)</f>
        <v>0</v>
      </c>
      <c r="X677" s="45">
        <f>W677+Conciliação!A680</f>
        <v>673</v>
      </c>
      <c r="Y677" s="45">
        <v>673</v>
      </c>
      <c r="Z677" s="55" t="str">
        <f>IF(X677=Y677,"",Conciliação!C680)</f>
        <v/>
      </c>
      <c r="AA677" s="55">
        <f>IF(Z677="x","x",MAX($S$4:AA676)+1)</f>
        <v>681</v>
      </c>
      <c r="AB677" s="55">
        <v>673</v>
      </c>
      <c r="AC677" s="55" t="str">
        <f t="shared" si="64"/>
        <v/>
      </c>
      <c r="AD677" s="55" t="str">
        <f t="shared" si="65"/>
        <v/>
      </c>
    </row>
    <row r="678" spans="2:30" ht="15" customHeight="1" x14ac:dyDescent="0.2">
      <c r="B678" s="56" t="str">
        <f t="shared" si="60"/>
        <v/>
      </c>
      <c r="C678" s="57" t="str">
        <f>IFERROR(VLOOKUP(B678,Conciliação!C681:L1676,2,0),"")</f>
        <v/>
      </c>
      <c r="D678" s="52" t="str">
        <f t="shared" si="61"/>
        <v/>
      </c>
      <c r="E678" s="52" t="str">
        <f>IFERROR(VLOOKUP(B678,Conciliação!C681:L1676,4,0),"")</f>
        <v/>
      </c>
      <c r="F678" s="52" t="str">
        <f>IFERROR(VLOOKUP(B678,Conciliação!C681:L1676,5,0),"")</f>
        <v/>
      </c>
      <c r="G678" s="52" t="str">
        <f>IFERROR(VLOOKUP(B678,Conciliação!C681:L1676,6,0),"")</f>
        <v/>
      </c>
      <c r="H678" s="56" t="str">
        <f>IFERROR(VLOOKUP(B678,Conciliação!C681:L1676,7,0),"")</f>
        <v/>
      </c>
      <c r="I678" s="58" t="str">
        <f>IFERROR(VLOOKUP(B678,Conciliação!C681:L1676,8,0),"")</f>
        <v/>
      </c>
      <c r="J678" s="56" t="str">
        <f>IFERROR(VLOOKUP(B678,Conciliação!C681:L1676,9,0),"")</f>
        <v/>
      </c>
      <c r="K678" s="56" t="str">
        <f>IFERROR(VLOOKUP(B678,Conciliação!C681:L1676,10,0),"")</f>
        <v/>
      </c>
      <c r="R678" s="55" t="str">
        <f>IF(Conciliação!E681='Filtro (Conta)'!$C$2,$C$2,"x")</f>
        <v>x</v>
      </c>
      <c r="S678" s="55" t="str">
        <f>IF(R678="x","x",MAX($S$4:S677)+1)</f>
        <v>x</v>
      </c>
      <c r="T678" s="55">
        <v>674</v>
      </c>
      <c r="U678" s="55" t="str">
        <f t="shared" si="62"/>
        <v/>
      </c>
      <c r="V678" s="55" t="str">
        <f t="shared" si="63"/>
        <v/>
      </c>
      <c r="W678" s="45">
        <f>IF(Conciliação!E681='Filtro (Conta)'!R678,1,0)</f>
        <v>0</v>
      </c>
      <c r="X678" s="45">
        <f>W678+Conciliação!A681</f>
        <v>674</v>
      </c>
      <c r="Y678" s="45">
        <v>674</v>
      </c>
      <c r="Z678" s="55" t="str">
        <f>IF(X678=Y678,"",Conciliação!C681)</f>
        <v/>
      </c>
      <c r="AA678" s="55">
        <f>IF(Z678="x","x",MAX($S$4:AA677)+1)</f>
        <v>682</v>
      </c>
      <c r="AB678" s="55">
        <v>674</v>
      </c>
      <c r="AC678" s="55" t="str">
        <f t="shared" si="64"/>
        <v/>
      </c>
      <c r="AD678" s="55" t="str">
        <f t="shared" si="65"/>
        <v/>
      </c>
    </row>
    <row r="679" spans="2:30" ht="15" customHeight="1" x14ac:dyDescent="0.2">
      <c r="B679" s="56" t="str">
        <f t="shared" si="60"/>
        <v/>
      </c>
      <c r="C679" s="57" t="str">
        <f>IFERROR(VLOOKUP(B679,Conciliação!C682:L1677,2,0),"")</f>
        <v/>
      </c>
      <c r="D679" s="52" t="str">
        <f t="shared" si="61"/>
        <v/>
      </c>
      <c r="E679" s="52" t="str">
        <f>IFERROR(VLOOKUP(B679,Conciliação!C682:L1677,4,0),"")</f>
        <v/>
      </c>
      <c r="F679" s="52" t="str">
        <f>IFERROR(VLOOKUP(B679,Conciliação!C682:L1677,5,0),"")</f>
        <v/>
      </c>
      <c r="G679" s="52" t="str">
        <f>IFERROR(VLOOKUP(B679,Conciliação!C682:L1677,6,0),"")</f>
        <v/>
      </c>
      <c r="H679" s="56" t="str">
        <f>IFERROR(VLOOKUP(B679,Conciliação!C682:L1677,7,0),"")</f>
        <v/>
      </c>
      <c r="I679" s="58" t="str">
        <f>IFERROR(VLOOKUP(B679,Conciliação!C682:L1677,8,0),"")</f>
        <v/>
      </c>
      <c r="J679" s="56" t="str">
        <f>IFERROR(VLOOKUP(B679,Conciliação!C682:L1677,9,0),"")</f>
        <v/>
      </c>
      <c r="K679" s="56" t="str">
        <f>IFERROR(VLOOKUP(B679,Conciliação!C682:L1677,10,0),"")</f>
        <v/>
      </c>
      <c r="R679" s="55" t="str">
        <f>IF(Conciliação!E682='Filtro (Conta)'!$C$2,$C$2,"x")</f>
        <v>x</v>
      </c>
      <c r="S679" s="55" t="str">
        <f>IF(R679="x","x",MAX($S$4:S678)+1)</f>
        <v>x</v>
      </c>
      <c r="T679" s="55">
        <v>675</v>
      </c>
      <c r="U679" s="55" t="str">
        <f t="shared" si="62"/>
        <v/>
      </c>
      <c r="V679" s="55" t="str">
        <f t="shared" si="63"/>
        <v/>
      </c>
      <c r="W679" s="45">
        <f>IF(Conciliação!E682='Filtro (Conta)'!R679,1,0)</f>
        <v>0</v>
      </c>
      <c r="X679" s="45">
        <f>W679+Conciliação!A682</f>
        <v>675</v>
      </c>
      <c r="Y679" s="45">
        <v>675</v>
      </c>
      <c r="Z679" s="55" t="str">
        <f>IF(X679=Y679,"",Conciliação!C682)</f>
        <v/>
      </c>
      <c r="AA679" s="55">
        <f>IF(Z679="x","x",MAX($S$4:AA678)+1)</f>
        <v>683</v>
      </c>
      <c r="AB679" s="55">
        <v>675</v>
      </c>
      <c r="AC679" s="55" t="str">
        <f t="shared" si="64"/>
        <v/>
      </c>
      <c r="AD679" s="55" t="str">
        <f t="shared" si="65"/>
        <v/>
      </c>
    </row>
    <row r="680" spans="2:30" ht="15" customHeight="1" x14ac:dyDescent="0.2">
      <c r="B680" s="56" t="str">
        <f t="shared" si="60"/>
        <v/>
      </c>
      <c r="C680" s="57" t="str">
        <f>IFERROR(VLOOKUP(B680,Conciliação!C683:L1678,2,0),"")</f>
        <v/>
      </c>
      <c r="D680" s="52" t="str">
        <f t="shared" si="61"/>
        <v/>
      </c>
      <c r="E680" s="52" t="str">
        <f>IFERROR(VLOOKUP(B680,Conciliação!C683:L1678,4,0),"")</f>
        <v/>
      </c>
      <c r="F680" s="52" t="str">
        <f>IFERROR(VLOOKUP(B680,Conciliação!C683:L1678,5,0),"")</f>
        <v/>
      </c>
      <c r="G680" s="52" t="str">
        <f>IFERROR(VLOOKUP(B680,Conciliação!C683:L1678,6,0),"")</f>
        <v/>
      </c>
      <c r="H680" s="56" t="str">
        <f>IFERROR(VLOOKUP(B680,Conciliação!C683:L1678,7,0),"")</f>
        <v/>
      </c>
      <c r="I680" s="58" t="str">
        <f>IFERROR(VLOOKUP(B680,Conciliação!C683:L1678,8,0),"")</f>
        <v/>
      </c>
      <c r="J680" s="56" t="str">
        <f>IFERROR(VLOOKUP(B680,Conciliação!C683:L1678,9,0),"")</f>
        <v/>
      </c>
      <c r="K680" s="56" t="str">
        <f>IFERROR(VLOOKUP(B680,Conciliação!C683:L1678,10,0),"")</f>
        <v/>
      </c>
      <c r="R680" s="55" t="str">
        <f>IF(Conciliação!E683='Filtro (Conta)'!$C$2,$C$2,"x")</f>
        <v>x</v>
      </c>
      <c r="S680" s="55" t="str">
        <f>IF(R680="x","x",MAX($S$4:S679)+1)</f>
        <v>x</v>
      </c>
      <c r="T680" s="55">
        <v>676</v>
      </c>
      <c r="U680" s="55" t="str">
        <f t="shared" si="62"/>
        <v/>
      </c>
      <c r="V680" s="55" t="str">
        <f t="shared" si="63"/>
        <v/>
      </c>
      <c r="W680" s="45">
        <f>IF(Conciliação!E683='Filtro (Conta)'!R680,1,0)</f>
        <v>0</v>
      </c>
      <c r="X680" s="45">
        <f>W680+Conciliação!A683</f>
        <v>676</v>
      </c>
      <c r="Y680" s="45">
        <v>676</v>
      </c>
      <c r="Z680" s="55" t="str">
        <f>IF(X680=Y680,"",Conciliação!C683)</f>
        <v/>
      </c>
      <c r="AA680" s="55">
        <f>IF(Z680="x","x",MAX($S$4:AA679)+1)</f>
        <v>684</v>
      </c>
      <c r="AB680" s="55">
        <v>676</v>
      </c>
      <c r="AC680" s="55" t="str">
        <f t="shared" si="64"/>
        <v/>
      </c>
      <c r="AD680" s="55" t="str">
        <f t="shared" si="65"/>
        <v/>
      </c>
    </row>
    <row r="681" spans="2:30" ht="15" customHeight="1" x14ac:dyDescent="0.2">
      <c r="B681" s="56" t="str">
        <f t="shared" si="60"/>
        <v/>
      </c>
      <c r="C681" s="57" t="str">
        <f>IFERROR(VLOOKUP(B681,Conciliação!C684:L1679,2,0),"")</f>
        <v/>
      </c>
      <c r="D681" s="52" t="str">
        <f t="shared" si="61"/>
        <v/>
      </c>
      <c r="E681" s="52" t="str">
        <f>IFERROR(VLOOKUP(B681,Conciliação!C684:L1679,4,0),"")</f>
        <v/>
      </c>
      <c r="F681" s="52" t="str">
        <f>IFERROR(VLOOKUP(B681,Conciliação!C684:L1679,5,0),"")</f>
        <v/>
      </c>
      <c r="G681" s="52" t="str">
        <f>IFERROR(VLOOKUP(B681,Conciliação!C684:L1679,6,0),"")</f>
        <v/>
      </c>
      <c r="H681" s="56" t="str">
        <f>IFERROR(VLOOKUP(B681,Conciliação!C684:L1679,7,0),"")</f>
        <v/>
      </c>
      <c r="I681" s="58" t="str">
        <f>IFERROR(VLOOKUP(B681,Conciliação!C684:L1679,8,0),"")</f>
        <v/>
      </c>
      <c r="J681" s="56" t="str">
        <f>IFERROR(VLOOKUP(B681,Conciliação!C684:L1679,9,0),"")</f>
        <v/>
      </c>
      <c r="K681" s="56" t="str">
        <f>IFERROR(VLOOKUP(B681,Conciliação!C684:L1679,10,0),"")</f>
        <v/>
      </c>
      <c r="R681" s="55" t="str">
        <f>IF(Conciliação!E684='Filtro (Conta)'!$C$2,$C$2,"x")</f>
        <v>x</v>
      </c>
      <c r="S681" s="55" t="str">
        <f>IF(R681="x","x",MAX($S$4:S680)+1)</f>
        <v>x</v>
      </c>
      <c r="T681" s="55">
        <v>677</v>
      </c>
      <c r="U681" s="55" t="str">
        <f t="shared" si="62"/>
        <v/>
      </c>
      <c r="V681" s="55" t="str">
        <f t="shared" si="63"/>
        <v/>
      </c>
      <c r="W681" s="45">
        <f>IF(Conciliação!E684='Filtro (Conta)'!R681,1,0)</f>
        <v>0</v>
      </c>
      <c r="X681" s="45">
        <f>W681+Conciliação!A684</f>
        <v>677</v>
      </c>
      <c r="Y681" s="45">
        <v>677</v>
      </c>
      <c r="Z681" s="55" t="str">
        <f>IF(X681=Y681,"",Conciliação!C684)</f>
        <v/>
      </c>
      <c r="AA681" s="55">
        <f>IF(Z681="x","x",MAX($S$4:AA680)+1)</f>
        <v>685</v>
      </c>
      <c r="AB681" s="55">
        <v>677</v>
      </c>
      <c r="AC681" s="55" t="str">
        <f t="shared" si="64"/>
        <v/>
      </c>
      <c r="AD681" s="55" t="str">
        <f t="shared" si="65"/>
        <v/>
      </c>
    </row>
    <row r="682" spans="2:30" ht="15" customHeight="1" x14ac:dyDescent="0.2">
      <c r="B682" s="56" t="str">
        <f t="shared" si="60"/>
        <v/>
      </c>
      <c r="C682" s="57" t="str">
        <f>IFERROR(VLOOKUP(B682,Conciliação!C685:L1680,2,0),"")</f>
        <v/>
      </c>
      <c r="D682" s="52" t="str">
        <f t="shared" si="61"/>
        <v/>
      </c>
      <c r="E682" s="52" t="str">
        <f>IFERROR(VLOOKUP(B682,Conciliação!C685:L1680,4,0),"")</f>
        <v/>
      </c>
      <c r="F682" s="52" t="str">
        <f>IFERROR(VLOOKUP(B682,Conciliação!C685:L1680,5,0),"")</f>
        <v/>
      </c>
      <c r="G682" s="52" t="str">
        <f>IFERROR(VLOOKUP(B682,Conciliação!C685:L1680,6,0),"")</f>
        <v/>
      </c>
      <c r="H682" s="56" t="str">
        <f>IFERROR(VLOOKUP(B682,Conciliação!C685:L1680,7,0),"")</f>
        <v/>
      </c>
      <c r="I682" s="58" t="str">
        <f>IFERROR(VLOOKUP(B682,Conciliação!C685:L1680,8,0),"")</f>
        <v/>
      </c>
      <c r="J682" s="56" t="str">
        <f>IFERROR(VLOOKUP(B682,Conciliação!C685:L1680,9,0),"")</f>
        <v/>
      </c>
      <c r="K682" s="56" t="str">
        <f>IFERROR(VLOOKUP(B682,Conciliação!C685:L1680,10,0),"")</f>
        <v/>
      </c>
      <c r="R682" s="55" t="str">
        <f>IF(Conciliação!E685='Filtro (Conta)'!$C$2,$C$2,"x")</f>
        <v>x</v>
      </c>
      <c r="S682" s="55" t="str">
        <f>IF(R682="x","x",MAX($S$4:S681)+1)</f>
        <v>x</v>
      </c>
      <c r="T682" s="55">
        <v>678</v>
      </c>
      <c r="U682" s="55" t="str">
        <f t="shared" si="62"/>
        <v/>
      </c>
      <c r="V682" s="55" t="str">
        <f t="shared" si="63"/>
        <v/>
      </c>
      <c r="W682" s="45">
        <f>IF(Conciliação!E685='Filtro (Conta)'!R682,1,0)</f>
        <v>0</v>
      </c>
      <c r="X682" s="45">
        <f>W682+Conciliação!A685</f>
        <v>678</v>
      </c>
      <c r="Y682" s="45">
        <v>678</v>
      </c>
      <c r="Z682" s="55" t="str">
        <f>IF(X682=Y682,"",Conciliação!C685)</f>
        <v/>
      </c>
      <c r="AA682" s="55">
        <f>IF(Z682="x","x",MAX($S$4:AA681)+1)</f>
        <v>686</v>
      </c>
      <c r="AB682" s="55">
        <v>678</v>
      </c>
      <c r="AC682" s="55" t="str">
        <f t="shared" si="64"/>
        <v/>
      </c>
      <c r="AD682" s="55" t="str">
        <f t="shared" si="65"/>
        <v/>
      </c>
    </row>
    <row r="683" spans="2:30" ht="15" customHeight="1" x14ac:dyDescent="0.2">
      <c r="B683" s="56" t="str">
        <f t="shared" si="60"/>
        <v/>
      </c>
      <c r="C683" s="57" t="str">
        <f>IFERROR(VLOOKUP(B683,Conciliação!C686:L1681,2,0),"")</f>
        <v/>
      </c>
      <c r="D683" s="52" t="str">
        <f t="shared" si="61"/>
        <v/>
      </c>
      <c r="E683" s="52" t="str">
        <f>IFERROR(VLOOKUP(B683,Conciliação!C686:L1681,4,0),"")</f>
        <v/>
      </c>
      <c r="F683" s="52" t="str">
        <f>IFERROR(VLOOKUP(B683,Conciliação!C686:L1681,5,0),"")</f>
        <v/>
      </c>
      <c r="G683" s="52" t="str">
        <f>IFERROR(VLOOKUP(B683,Conciliação!C686:L1681,6,0),"")</f>
        <v/>
      </c>
      <c r="H683" s="56" t="str">
        <f>IFERROR(VLOOKUP(B683,Conciliação!C686:L1681,7,0),"")</f>
        <v/>
      </c>
      <c r="I683" s="58" t="str">
        <f>IFERROR(VLOOKUP(B683,Conciliação!C686:L1681,8,0),"")</f>
        <v/>
      </c>
      <c r="J683" s="56" t="str">
        <f>IFERROR(VLOOKUP(B683,Conciliação!C686:L1681,9,0),"")</f>
        <v/>
      </c>
      <c r="K683" s="56" t="str">
        <f>IFERROR(VLOOKUP(B683,Conciliação!C686:L1681,10,0),"")</f>
        <v/>
      </c>
      <c r="R683" s="55" t="str">
        <f>IF(Conciliação!E686='Filtro (Conta)'!$C$2,$C$2,"x")</f>
        <v>x</v>
      </c>
      <c r="S683" s="55" t="str">
        <f>IF(R683="x","x",MAX($S$4:S682)+1)</f>
        <v>x</v>
      </c>
      <c r="T683" s="55">
        <v>679</v>
      </c>
      <c r="U683" s="55" t="str">
        <f t="shared" si="62"/>
        <v/>
      </c>
      <c r="V683" s="55" t="str">
        <f t="shared" si="63"/>
        <v/>
      </c>
      <c r="W683" s="45">
        <f>IF(Conciliação!E686='Filtro (Conta)'!R683,1,0)</f>
        <v>0</v>
      </c>
      <c r="X683" s="45">
        <f>W683+Conciliação!A686</f>
        <v>679</v>
      </c>
      <c r="Y683" s="45">
        <v>679</v>
      </c>
      <c r="Z683" s="55" t="str">
        <f>IF(X683=Y683,"",Conciliação!C686)</f>
        <v/>
      </c>
      <c r="AA683" s="55">
        <f>IF(Z683="x","x",MAX($S$4:AA682)+1)</f>
        <v>687</v>
      </c>
      <c r="AB683" s="55">
        <v>679</v>
      </c>
      <c r="AC683" s="55" t="str">
        <f t="shared" si="64"/>
        <v/>
      </c>
      <c r="AD683" s="55" t="str">
        <f t="shared" si="65"/>
        <v/>
      </c>
    </row>
    <row r="684" spans="2:30" ht="15" customHeight="1" x14ac:dyDescent="0.2">
      <c r="B684" s="56" t="str">
        <f t="shared" si="60"/>
        <v/>
      </c>
      <c r="C684" s="57" t="str">
        <f>IFERROR(VLOOKUP(B684,Conciliação!C687:L1682,2,0),"")</f>
        <v/>
      </c>
      <c r="D684" s="52" t="str">
        <f t="shared" si="61"/>
        <v/>
      </c>
      <c r="E684" s="52" t="str">
        <f>IFERROR(VLOOKUP(B684,Conciliação!C687:L1682,4,0),"")</f>
        <v/>
      </c>
      <c r="F684" s="52" t="str">
        <f>IFERROR(VLOOKUP(B684,Conciliação!C687:L1682,5,0),"")</f>
        <v/>
      </c>
      <c r="G684" s="52" t="str">
        <f>IFERROR(VLOOKUP(B684,Conciliação!C687:L1682,6,0),"")</f>
        <v/>
      </c>
      <c r="H684" s="56" t="str">
        <f>IFERROR(VLOOKUP(B684,Conciliação!C687:L1682,7,0),"")</f>
        <v/>
      </c>
      <c r="I684" s="58" t="str">
        <f>IFERROR(VLOOKUP(B684,Conciliação!C687:L1682,8,0),"")</f>
        <v/>
      </c>
      <c r="J684" s="56" t="str">
        <f>IFERROR(VLOOKUP(B684,Conciliação!C687:L1682,9,0),"")</f>
        <v/>
      </c>
      <c r="K684" s="56" t="str">
        <f>IFERROR(VLOOKUP(B684,Conciliação!C687:L1682,10,0),"")</f>
        <v/>
      </c>
      <c r="R684" s="55" t="str">
        <f>IF(Conciliação!E687='Filtro (Conta)'!$C$2,$C$2,"x")</f>
        <v>x</v>
      </c>
      <c r="S684" s="55" t="str">
        <f>IF(R684="x","x",MAX($S$4:S683)+1)</f>
        <v>x</v>
      </c>
      <c r="T684" s="55">
        <v>680</v>
      </c>
      <c r="U684" s="55" t="str">
        <f t="shared" si="62"/>
        <v/>
      </c>
      <c r="V684" s="55" t="str">
        <f t="shared" si="63"/>
        <v/>
      </c>
      <c r="W684" s="45">
        <f>IF(Conciliação!E687='Filtro (Conta)'!R684,1,0)</f>
        <v>0</v>
      </c>
      <c r="X684" s="45">
        <f>W684+Conciliação!A687</f>
        <v>680</v>
      </c>
      <c r="Y684" s="45">
        <v>680</v>
      </c>
      <c r="Z684" s="55" t="str">
        <f>IF(X684=Y684,"",Conciliação!C687)</f>
        <v/>
      </c>
      <c r="AA684" s="55">
        <f>IF(Z684="x","x",MAX($S$4:AA683)+1)</f>
        <v>688</v>
      </c>
      <c r="AB684" s="55">
        <v>680</v>
      </c>
      <c r="AC684" s="55" t="str">
        <f t="shared" si="64"/>
        <v/>
      </c>
      <c r="AD684" s="55" t="str">
        <f t="shared" si="65"/>
        <v/>
      </c>
    </row>
    <row r="685" spans="2:30" ht="15" customHeight="1" x14ac:dyDescent="0.2">
      <c r="B685" s="56" t="str">
        <f t="shared" si="60"/>
        <v/>
      </c>
      <c r="C685" s="57" t="str">
        <f>IFERROR(VLOOKUP(B685,Conciliação!C688:L1683,2,0),"")</f>
        <v/>
      </c>
      <c r="D685" s="52" t="str">
        <f t="shared" si="61"/>
        <v/>
      </c>
      <c r="E685" s="52" t="str">
        <f>IFERROR(VLOOKUP(B685,Conciliação!C688:L1683,4,0),"")</f>
        <v/>
      </c>
      <c r="F685" s="52" t="str">
        <f>IFERROR(VLOOKUP(B685,Conciliação!C688:L1683,5,0),"")</f>
        <v/>
      </c>
      <c r="G685" s="52" t="str">
        <f>IFERROR(VLOOKUP(B685,Conciliação!C688:L1683,6,0),"")</f>
        <v/>
      </c>
      <c r="H685" s="56" t="str">
        <f>IFERROR(VLOOKUP(B685,Conciliação!C688:L1683,7,0),"")</f>
        <v/>
      </c>
      <c r="I685" s="58" t="str">
        <f>IFERROR(VLOOKUP(B685,Conciliação!C688:L1683,8,0),"")</f>
        <v/>
      </c>
      <c r="J685" s="56" t="str">
        <f>IFERROR(VLOOKUP(B685,Conciliação!C688:L1683,9,0),"")</f>
        <v/>
      </c>
      <c r="K685" s="56" t="str">
        <f>IFERROR(VLOOKUP(B685,Conciliação!C688:L1683,10,0),"")</f>
        <v/>
      </c>
      <c r="R685" s="55" t="str">
        <f>IF(Conciliação!E688='Filtro (Conta)'!$C$2,$C$2,"x")</f>
        <v>x</v>
      </c>
      <c r="S685" s="55" t="str">
        <f>IF(R685="x","x",MAX($S$4:S684)+1)</f>
        <v>x</v>
      </c>
      <c r="T685" s="55">
        <v>681</v>
      </c>
      <c r="U685" s="55" t="str">
        <f t="shared" si="62"/>
        <v/>
      </c>
      <c r="V685" s="55" t="str">
        <f t="shared" si="63"/>
        <v/>
      </c>
      <c r="W685" s="45">
        <f>IF(Conciliação!E688='Filtro (Conta)'!R685,1,0)</f>
        <v>0</v>
      </c>
      <c r="X685" s="45">
        <f>W685+Conciliação!A688</f>
        <v>681</v>
      </c>
      <c r="Y685" s="45">
        <v>681</v>
      </c>
      <c r="Z685" s="55" t="str">
        <f>IF(X685=Y685,"",Conciliação!C688)</f>
        <v/>
      </c>
      <c r="AA685" s="55">
        <f>IF(Z685="x","x",MAX($S$4:AA684)+1)</f>
        <v>689</v>
      </c>
      <c r="AB685" s="55">
        <v>681</v>
      </c>
      <c r="AC685" s="55" t="str">
        <f t="shared" si="64"/>
        <v/>
      </c>
      <c r="AD685" s="55" t="str">
        <f t="shared" si="65"/>
        <v/>
      </c>
    </row>
    <row r="686" spans="2:30" ht="15" customHeight="1" x14ac:dyDescent="0.2">
      <c r="B686" s="56" t="str">
        <f t="shared" si="60"/>
        <v/>
      </c>
      <c r="C686" s="57" t="str">
        <f>IFERROR(VLOOKUP(B686,Conciliação!C689:L1684,2,0),"")</f>
        <v/>
      </c>
      <c r="D686" s="52" t="str">
        <f t="shared" si="61"/>
        <v/>
      </c>
      <c r="E686" s="52" t="str">
        <f>IFERROR(VLOOKUP(B686,Conciliação!C689:L1684,4,0),"")</f>
        <v/>
      </c>
      <c r="F686" s="52" t="str">
        <f>IFERROR(VLOOKUP(B686,Conciliação!C689:L1684,5,0),"")</f>
        <v/>
      </c>
      <c r="G686" s="52" t="str">
        <f>IFERROR(VLOOKUP(B686,Conciliação!C689:L1684,6,0),"")</f>
        <v/>
      </c>
      <c r="H686" s="56" t="str">
        <f>IFERROR(VLOOKUP(B686,Conciliação!C689:L1684,7,0),"")</f>
        <v/>
      </c>
      <c r="I686" s="58" t="str">
        <f>IFERROR(VLOOKUP(B686,Conciliação!C689:L1684,8,0),"")</f>
        <v/>
      </c>
      <c r="J686" s="56" t="str">
        <f>IFERROR(VLOOKUP(B686,Conciliação!C689:L1684,9,0),"")</f>
        <v/>
      </c>
      <c r="K686" s="56" t="str">
        <f>IFERROR(VLOOKUP(B686,Conciliação!C689:L1684,10,0),"")</f>
        <v/>
      </c>
      <c r="R686" s="55" t="str">
        <f>IF(Conciliação!E689='Filtro (Conta)'!$C$2,$C$2,"x")</f>
        <v>x</v>
      </c>
      <c r="S686" s="55" t="str">
        <f>IF(R686="x","x",MAX($S$4:S685)+1)</f>
        <v>x</v>
      </c>
      <c r="T686" s="55">
        <v>682</v>
      </c>
      <c r="U686" s="55" t="str">
        <f t="shared" si="62"/>
        <v/>
      </c>
      <c r="V686" s="55" t="str">
        <f t="shared" si="63"/>
        <v/>
      </c>
      <c r="W686" s="45">
        <f>IF(Conciliação!E689='Filtro (Conta)'!R686,1,0)</f>
        <v>0</v>
      </c>
      <c r="X686" s="45">
        <f>W686+Conciliação!A689</f>
        <v>682</v>
      </c>
      <c r="Y686" s="45">
        <v>682</v>
      </c>
      <c r="Z686" s="55" t="str">
        <f>IF(X686=Y686,"",Conciliação!C689)</f>
        <v/>
      </c>
      <c r="AA686" s="55">
        <f>IF(Z686="x","x",MAX($S$4:AA685)+1)</f>
        <v>690</v>
      </c>
      <c r="AB686" s="55">
        <v>682</v>
      </c>
      <c r="AC686" s="55" t="str">
        <f t="shared" si="64"/>
        <v/>
      </c>
      <c r="AD686" s="55" t="str">
        <f t="shared" si="65"/>
        <v/>
      </c>
    </row>
    <row r="687" spans="2:30" ht="15" customHeight="1" x14ac:dyDescent="0.2">
      <c r="B687" s="56" t="str">
        <f t="shared" si="60"/>
        <v/>
      </c>
      <c r="C687" s="57" t="str">
        <f>IFERROR(VLOOKUP(B687,Conciliação!C690:L1685,2,0),"")</f>
        <v/>
      </c>
      <c r="D687" s="52" t="str">
        <f t="shared" si="61"/>
        <v/>
      </c>
      <c r="E687" s="52" t="str">
        <f>IFERROR(VLOOKUP(B687,Conciliação!C690:L1685,4,0),"")</f>
        <v/>
      </c>
      <c r="F687" s="52" t="str">
        <f>IFERROR(VLOOKUP(B687,Conciliação!C690:L1685,5,0),"")</f>
        <v/>
      </c>
      <c r="G687" s="52" t="str">
        <f>IFERROR(VLOOKUP(B687,Conciliação!C690:L1685,6,0),"")</f>
        <v/>
      </c>
      <c r="H687" s="56" t="str">
        <f>IFERROR(VLOOKUP(B687,Conciliação!C690:L1685,7,0),"")</f>
        <v/>
      </c>
      <c r="I687" s="58" t="str">
        <f>IFERROR(VLOOKUP(B687,Conciliação!C690:L1685,8,0),"")</f>
        <v/>
      </c>
      <c r="J687" s="56" t="str">
        <f>IFERROR(VLOOKUP(B687,Conciliação!C690:L1685,9,0),"")</f>
        <v/>
      </c>
      <c r="K687" s="56" t="str">
        <f>IFERROR(VLOOKUP(B687,Conciliação!C690:L1685,10,0),"")</f>
        <v/>
      </c>
      <c r="R687" s="55" t="str">
        <f>IF(Conciliação!E690='Filtro (Conta)'!$C$2,$C$2,"x")</f>
        <v>x</v>
      </c>
      <c r="S687" s="55" t="str">
        <f>IF(R687="x","x",MAX($S$4:S686)+1)</f>
        <v>x</v>
      </c>
      <c r="T687" s="55">
        <v>683</v>
      </c>
      <c r="U687" s="55" t="str">
        <f t="shared" si="62"/>
        <v/>
      </c>
      <c r="V687" s="55" t="str">
        <f t="shared" si="63"/>
        <v/>
      </c>
      <c r="W687" s="45">
        <f>IF(Conciliação!E690='Filtro (Conta)'!R687,1,0)</f>
        <v>0</v>
      </c>
      <c r="X687" s="45">
        <f>W687+Conciliação!A690</f>
        <v>683</v>
      </c>
      <c r="Y687" s="45">
        <v>683</v>
      </c>
      <c r="Z687" s="55" t="str">
        <f>IF(X687=Y687,"",Conciliação!C690)</f>
        <v/>
      </c>
      <c r="AA687" s="55">
        <f>IF(Z687="x","x",MAX($S$4:AA686)+1)</f>
        <v>691</v>
      </c>
      <c r="AB687" s="55">
        <v>683</v>
      </c>
      <c r="AC687" s="55" t="str">
        <f t="shared" si="64"/>
        <v/>
      </c>
      <c r="AD687" s="55" t="str">
        <f t="shared" si="65"/>
        <v/>
      </c>
    </row>
    <row r="688" spans="2:30" ht="15" customHeight="1" x14ac:dyDescent="0.2">
      <c r="B688" s="56" t="str">
        <f t="shared" si="60"/>
        <v/>
      </c>
      <c r="C688" s="57" t="str">
        <f>IFERROR(VLOOKUP(B688,Conciliação!C691:L1686,2,0),"")</f>
        <v/>
      </c>
      <c r="D688" s="52" t="str">
        <f t="shared" si="61"/>
        <v/>
      </c>
      <c r="E688" s="52" t="str">
        <f>IFERROR(VLOOKUP(B688,Conciliação!C691:L1686,4,0),"")</f>
        <v/>
      </c>
      <c r="F688" s="52" t="str">
        <f>IFERROR(VLOOKUP(B688,Conciliação!C691:L1686,5,0),"")</f>
        <v/>
      </c>
      <c r="G688" s="52" t="str">
        <f>IFERROR(VLOOKUP(B688,Conciliação!C691:L1686,6,0),"")</f>
        <v/>
      </c>
      <c r="H688" s="56" t="str">
        <f>IFERROR(VLOOKUP(B688,Conciliação!C691:L1686,7,0),"")</f>
        <v/>
      </c>
      <c r="I688" s="58" t="str">
        <f>IFERROR(VLOOKUP(B688,Conciliação!C691:L1686,8,0),"")</f>
        <v/>
      </c>
      <c r="J688" s="56" t="str">
        <f>IFERROR(VLOOKUP(B688,Conciliação!C691:L1686,9,0),"")</f>
        <v/>
      </c>
      <c r="K688" s="56" t="str">
        <f>IFERROR(VLOOKUP(B688,Conciliação!C691:L1686,10,0),"")</f>
        <v/>
      </c>
      <c r="R688" s="55" t="str">
        <f>IF(Conciliação!E691='Filtro (Conta)'!$C$2,$C$2,"x")</f>
        <v>x</v>
      </c>
      <c r="S688" s="55" t="str">
        <f>IF(R688="x","x",MAX($S$4:S687)+1)</f>
        <v>x</v>
      </c>
      <c r="T688" s="55">
        <v>684</v>
      </c>
      <c r="U688" s="55" t="str">
        <f t="shared" si="62"/>
        <v/>
      </c>
      <c r="V688" s="55" t="str">
        <f t="shared" si="63"/>
        <v/>
      </c>
      <c r="W688" s="45">
        <f>IF(Conciliação!E691='Filtro (Conta)'!R688,1,0)</f>
        <v>0</v>
      </c>
      <c r="X688" s="45">
        <f>W688+Conciliação!A691</f>
        <v>684</v>
      </c>
      <c r="Y688" s="45">
        <v>684</v>
      </c>
      <c r="Z688" s="55" t="str">
        <f>IF(X688=Y688,"",Conciliação!C691)</f>
        <v/>
      </c>
      <c r="AA688" s="55">
        <f>IF(Z688="x","x",MAX($S$4:AA687)+1)</f>
        <v>692</v>
      </c>
      <c r="AB688" s="55">
        <v>684</v>
      </c>
      <c r="AC688" s="55" t="str">
        <f t="shared" si="64"/>
        <v/>
      </c>
      <c r="AD688" s="55" t="str">
        <f t="shared" si="65"/>
        <v/>
      </c>
    </row>
    <row r="689" spans="2:30" ht="15" customHeight="1" x14ac:dyDescent="0.2">
      <c r="B689" s="56" t="str">
        <f t="shared" si="60"/>
        <v/>
      </c>
      <c r="C689" s="57" t="str">
        <f>IFERROR(VLOOKUP(B689,Conciliação!C692:L1687,2,0),"")</f>
        <v/>
      </c>
      <c r="D689" s="52" t="str">
        <f t="shared" si="61"/>
        <v/>
      </c>
      <c r="E689" s="52" t="str">
        <f>IFERROR(VLOOKUP(B689,Conciliação!C692:L1687,4,0),"")</f>
        <v/>
      </c>
      <c r="F689" s="52" t="str">
        <f>IFERROR(VLOOKUP(B689,Conciliação!C692:L1687,5,0),"")</f>
        <v/>
      </c>
      <c r="G689" s="52" t="str">
        <f>IFERROR(VLOOKUP(B689,Conciliação!C692:L1687,6,0),"")</f>
        <v/>
      </c>
      <c r="H689" s="56" t="str">
        <f>IFERROR(VLOOKUP(B689,Conciliação!C692:L1687,7,0),"")</f>
        <v/>
      </c>
      <c r="I689" s="58" t="str">
        <f>IFERROR(VLOOKUP(B689,Conciliação!C692:L1687,8,0),"")</f>
        <v/>
      </c>
      <c r="J689" s="56" t="str">
        <f>IFERROR(VLOOKUP(B689,Conciliação!C692:L1687,9,0),"")</f>
        <v/>
      </c>
      <c r="K689" s="56" t="str">
        <f>IFERROR(VLOOKUP(B689,Conciliação!C692:L1687,10,0),"")</f>
        <v/>
      </c>
      <c r="R689" s="55" t="str">
        <f>IF(Conciliação!E692='Filtro (Conta)'!$C$2,$C$2,"x")</f>
        <v>x</v>
      </c>
      <c r="S689" s="55" t="str">
        <f>IF(R689="x","x",MAX($S$4:S688)+1)</f>
        <v>x</v>
      </c>
      <c r="T689" s="55">
        <v>685</v>
      </c>
      <c r="U689" s="55" t="str">
        <f t="shared" si="62"/>
        <v/>
      </c>
      <c r="V689" s="55" t="str">
        <f t="shared" si="63"/>
        <v/>
      </c>
      <c r="W689" s="45">
        <f>IF(Conciliação!E692='Filtro (Conta)'!R689,1,0)</f>
        <v>0</v>
      </c>
      <c r="X689" s="45">
        <f>W689+Conciliação!A692</f>
        <v>685</v>
      </c>
      <c r="Y689" s="45">
        <v>685</v>
      </c>
      <c r="Z689" s="55" t="str">
        <f>IF(X689=Y689,"",Conciliação!C692)</f>
        <v/>
      </c>
      <c r="AA689" s="55">
        <f>IF(Z689="x","x",MAX($S$4:AA688)+1)</f>
        <v>693</v>
      </c>
      <c r="AB689" s="55">
        <v>685</v>
      </c>
      <c r="AC689" s="55" t="str">
        <f t="shared" si="64"/>
        <v/>
      </c>
      <c r="AD689" s="55" t="str">
        <f t="shared" si="65"/>
        <v/>
      </c>
    </row>
    <row r="690" spans="2:30" ht="15" customHeight="1" x14ac:dyDescent="0.2">
      <c r="B690" s="56" t="str">
        <f t="shared" si="60"/>
        <v/>
      </c>
      <c r="C690" s="57" t="str">
        <f>IFERROR(VLOOKUP(B690,Conciliação!C693:L1688,2,0),"")</f>
        <v/>
      </c>
      <c r="D690" s="52" t="str">
        <f t="shared" si="61"/>
        <v/>
      </c>
      <c r="E690" s="52" t="str">
        <f>IFERROR(VLOOKUP(B690,Conciliação!C693:L1688,4,0),"")</f>
        <v/>
      </c>
      <c r="F690" s="52" t="str">
        <f>IFERROR(VLOOKUP(B690,Conciliação!C693:L1688,5,0),"")</f>
        <v/>
      </c>
      <c r="G690" s="52" t="str">
        <f>IFERROR(VLOOKUP(B690,Conciliação!C693:L1688,6,0),"")</f>
        <v/>
      </c>
      <c r="H690" s="56" t="str">
        <f>IFERROR(VLOOKUP(B690,Conciliação!C693:L1688,7,0),"")</f>
        <v/>
      </c>
      <c r="I690" s="58" t="str">
        <f>IFERROR(VLOOKUP(B690,Conciliação!C693:L1688,8,0),"")</f>
        <v/>
      </c>
      <c r="J690" s="56" t="str">
        <f>IFERROR(VLOOKUP(B690,Conciliação!C693:L1688,9,0),"")</f>
        <v/>
      </c>
      <c r="K690" s="56" t="str">
        <f>IFERROR(VLOOKUP(B690,Conciliação!C693:L1688,10,0),"")</f>
        <v/>
      </c>
      <c r="R690" s="55" t="str">
        <f>IF(Conciliação!E693='Filtro (Conta)'!$C$2,$C$2,"x")</f>
        <v>x</v>
      </c>
      <c r="S690" s="55" t="str">
        <f>IF(R690="x","x",MAX($S$4:S689)+1)</f>
        <v>x</v>
      </c>
      <c r="T690" s="55">
        <v>686</v>
      </c>
      <c r="U690" s="55" t="str">
        <f t="shared" si="62"/>
        <v/>
      </c>
      <c r="V690" s="55" t="str">
        <f t="shared" si="63"/>
        <v/>
      </c>
      <c r="W690" s="45">
        <f>IF(Conciliação!E693='Filtro (Conta)'!R690,1,0)</f>
        <v>0</v>
      </c>
      <c r="X690" s="45">
        <f>W690+Conciliação!A693</f>
        <v>686</v>
      </c>
      <c r="Y690" s="45">
        <v>686</v>
      </c>
      <c r="Z690" s="55" t="str">
        <f>IF(X690=Y690,"",Conciliação!C693)</f>
        <v/>
      </c>
      <c r="AA690" s="55">
        <f>IF(Z690="x","x",MAX($S$4:AA689)+1)</f>
        <v>694</v>
      </c>
      <c r="AB690" s="55">
        <v>686</v>
      </c>
      <c r="AC690" s="55" t="str">
        <f t="shared" si="64"/>
        <v/>
      </c>
      <c r="AD690" s="55" t="str">
        <f t="shared" si="65"/>
        <v/>
      </c>
    </row>
    <row r="691" spans="2:30" ht="15" customHeight="1" x14ac:dyDescent="0.2">
      <c r="B691" s="56" t="str">
        <f t="shared" si="60"/>
        <v/>
      </c>
      <c r="C691" s="57" t="str">
        <f>IFERROR(VLOOKUP(B691,Conciliação!C694:L1689,2,0),"")</f>
        <v/>
      </c>
      <c r="D691" s="52" t="str">
        <f t="shared" si="61"/>
        <v/>
      </c>
      <c r="E691" s="52" t="str">
        <f>IFERROR(VLOOKUP(B691,Conciliação!C694:L1689,4,0),"")</f>
        <v/>
      </c>
      <c r="F691" s="52" t="str">
        <f>IFERROR(VLOOKUP(B691,Conciliação!C694:L1689,5,0),"")</f>
        <v/>
      </c>
      <c r="G691" s="52" t="str">
        <f>IFERROR(VLOOKUP(B691,Conciliação!C694:L1689,6,0),"")</f>
        <v/>
      </c>
      <c r="H691" s="56" t="str">
        <f>IFERROR(VLOOKUP(B691,Conciliação!C694:L1689,7,0),"")</f>
        <v/>
      </c>
      <c r="I691" s="58" t="str">
        <f>IFERROR(VLOOKUP(B691,Conciliação!C694:L1689,8,0),"")</f>
        <v/>
      </c>
      <c r="J691" s="56" t="str">
        <f>IFERROR(VLOOKUP(B691,Conciliação!C694:L1689,9,0),"")</f>
        <v/>
      </c>
      <c r="K691" s="56" t="str">
        <f>IFERROR(VLOOKUP(B691,Conciliação!C694:L1689,10,0),"")</f>
        <v/>
      </c>
      <c r="R691" s="55" t="str">
        <f>IF(Conciliação!E694='Filtro (Conta)'!$C$2,$C$2,"x")</f>
        <v>x</v>
      </c>
      <c r="S691" s="55" t="str">
        <f>IF(R691="x","x",MAX($S$4:S690)+1)</f>
        <v>x</v>
      </c>
      <c r="T691" s="55">
        <v>687</v>
      </c>
      <c r="U691" s="55" t="str">
        <f t="shared" si="62"/>
        <v/>
      </c>
      <c r="V691" s="55" t="str">
        <f t="shared" si="63"/>
        <v/>
      </c>
      <c r="W691" s="45">
        <f>IF(Conciliação!E694='Filtro (Conta)'!R691,1,0)</f>
        <v>0</v>
      </c>
      <c r="X691" s="45">
        <f>W691+Conciliação!A694</f>
        <v>687</v>
      </c>
      <c r="Y691" s="45">
        <v>687</v>
      </c>
      <c r="Z691" s="55" t="str">
        <f>IF(X691=Y691,"",Conciliação!C694)</f>
        <v/>
      </c>
      <c r="AA691" s="55">
        <f>IF(Z691="x","x",MAX($S$4:AA690)+1)</f>
        <v>695</v>
      </c>
      <c r="AB691" s="55">
        <v>687</v>
      </c>
      <c r="AC691" s="55" t="str">
        <f t="shared" si="64"/>
        <v/>
      </c>
      <c r="AD691" s="55" t="str">
        <f t="shared" si="65"/>
        <v/>
      </c>
    </row>
    <row r="692" spans="2:30" ht="15" customHeight="1" x14ac:dyDescent="0.2">
      <c r="B692" s="56" t="str">
        <f t="shared" si="60"/>
        <v/>
      </c>
      <c r="C692" s="57" t="str">
        <f>IFERROR(VLOOKUP(B692,Conciliação!C695:L1690,2,0),"")</f>
        <v/>
      </c>
      <c r="D692" s="52" t="str">
        <f t="shared" si="61"/>
        <v/>
      </c>
      <c r="E692" s="52" t="str">
        <f>IFERROR(VLOOKUP(B692,Conciliação!C695:L1690,4,0),"")</f>
        <v/>
      </c>
      <c r="F692" s="52" t="str">
        <f>IFERROR(VLOOKUP(B692,Conciliação!C695:L1690,5,0),"")</f>
        <v/>
      </c>
      <c r="G692" s="52" t="str">
        <f>IFERROR(VLOOKUP(B692,Conciliação!C695:L1690,6,0),"")</f>
        <v/>
      </c>
      <c r="H692" s="56" t="str">
        <f>IFERROR(VLOOKUP(B692,Conciliação!C695:L1690,7,0),"")</f>
        <v/>
      </c>
      <c r="I692" s="58" t="str">
        <f>IFERROR(VLOOKUP(B692,Conciliação!C695:L1690,8,0),"")</f>
        <v/>
      </c>
      <c r="J692" s="56" t="str">
        <f>IFERROR(VLOOKUP(B692,Conciliação!C695:L1690,9,0),"")</f>
        <v/>
      </c>
      <c r="K692" s="56" t="str">
        <f>IFERROR(VLOOKUP(B692,Conciliação!C695:L1690,10,0),"")</f>
        <v/>
      </c>
      <c r="R692" s="55" t="str">
        <f>IF(Conciliação!E695='Filtro (Conta)'!$C$2,$C$2,"x")</f>
        <v>x</v>
      </c>
      <c r="S692" s="55" t="str">
        <f>IF(R692="x","x",MAX($S$4:S691)+1)</f>
        <v>x</v>
      </c>
      <c r="T692" s="55">
        <v>688</v>
      </c>
      <c r="U692" s="55" t="str">
        <f t="shared" si="62"/>
        <v/>
      </c>
      <c r="V692" s="55" t="str">
        <f t="shared" si="63"/>
        <v/>
      </c>
      <c r="W692" s="45">
        <f>IF(Conciliação!E695='Filtro (Conta)'!R692,1,0)</f>
        <v>0</v>
      </c>
      <c r="X692" s="45">
        <f>W692+Conciliação!A695</f>
        <v>688</v>
      </c>
      <c r="Y692" s="45">
        <v>688</v>
      </c>
      <c r="Z692" s="55" t="str">
        <f>IF(X692=Y692,"",Conciliação!C695)</f>
        <v/>
      </c>
      <c r="AA692" s="55">
        <f>IF(Z692="x","x",MAX($S$4:AA691)+1)</f>
        <v>696</v>
      </c>
      <c r="AB692" s="55">
        <v>688</v>
      </c>
      <c r="AC692" s="55" t="str">
        <f t="shared" si="64"/>
        <v/>
      </c>
      <c r="AD692" s="55" t="str">
        <f t="shared" si="65"/>
        <v/>
      </c>
    </row>
    <row r="693" spans="2:30" ht="15" customHeight="1" x14ac:dyDescent="0.2">
      <c r="B693" s="56" t="str">
        <f t="shared" si="60"/>
        <v/>
      </c>
      <c r="C693" s="57" t="str">
        <f>IFERROR(VLOOKUP(B693,Conciliação!C696:L1691,2,0),"")</f>
        <v/>
      </c>
      <c r="D693" s="52" t="str">
        <f t="shared" si="61"/>
        <v/>
      </c>
      <c r="E693" s="52" t="str">
        <f>IFERROR(VLOOKUP(B693,Conciliação!C696:L1691,4,0),"")</f>
        <v/>
      </c>
      <c r="F693" s="52" t="str">
        <f>IFERROR(VLOOKUP(B693,Conciliação!C696:L1691,5,0),"")</f>
        <v/>
      </c>
      <c r="G693" s="52" t="str">
        <f>IFERROR(VLOOKUP(B693,Conciliação!C696:L1691,6,0),"")</f>
        <v/>
      </c>
      <c r="H693" s="56" t="str">
        <f>IFERROR(VLOOKUP(B693,Conciliação!C696:L1691,7,0),"")</f>
        <v/>
      </c>
      <c r="I693" s="58" t="str">
        <f>IFERROR(VLOOKUP(B693,Conciliação!C696:L1691,8,0),"")</f>
        <v/>
      </c>
      <c r="J693" s="56" t="str">
        <f>IFERROR(VLOOKUP(B693,Conciliação!C696:L1691,9,0),"")</f>
        <v/>
      </c>
      <c r="K693" s="56" t="str">
        <f>IFERROR(VLOOKUP(B693,Conciliação!C696:L1691,10,0),"")</f>
        <v/>
      </c>
      <c r="R693" s="55" t="str">
        <f>IF(Conciliação!E696='Filtro (Conta)'!$C$2,$C$2,"x")</f>
        <v>x</v>
      </c>
      <c r="S693" s="55" t="str">
        <f>IF(R693="x","x",MAX($S$4:S692)+1)</f>
        <v>x</v>
      </c>
      <c r="T693" s="55">
        <v>689</v>
      </c>
      <c r="U693" s="55" t="str">
        <f t="shared" si="62"/>
        <v/>
      </c>
      <c r="V693" s="55" t="str">
        <f t="shared" si="63"/>
        <v/>
      </c>
      <c r="W693" s="45">
        <f>IF(Conciliação!E696='Filtro (Conta)'!R693,1,0)</f>
        <v>0</v>
      </c>
      <c r="X693" s="45">
        <f>W693+Conciliação!A696</f>
        <v>689</v>
      </c>
      <c r="Y693" s="45">
        <v>689</v>
      </c>
      <c r="Z693" s="55" t="str">
        <f>IF(X693=Y693,"",Conciliação!C696)</f>
        <v/>
      </c>
      <c r="AA693" s="55">
        <f>IF(Z693="x","x",MAX($S$4:AA692)+1)</f>
        <v>697</v>
      </c>
      <c r="AB693" s="55">
        <v>689</v>
      </c>
      <c r="AC693" s="55" t="str">
        <f t="shared" si="64"/>
        <v/>
      </c>
      <c r="AD693" s="55" t="str">
        <f t="shared" si="65"/>
        <v/>
      </c>
    </row>
    <row r="694" spans="2:30" ht="15" customHeight="1" x14ac:dyDescent="0.2">
      <c r="B694" s="56" t="str">
        <f t="shared" si="60"/>
        <v/>
      </c>
      <c r="C694" s="57" t="str">
        <f>IFERROR(VLOOKUP(B694,Conciliação!C697:L1692,2,0),"")</f>
        <v/>
      </c>
      <c r="D694" s="52" t="str">
        <f t="shared" si="61"/>
        <v/>
      </c>
      <c r="E694" s="52" t="str">
        <f>IFERROR(VLOOKUP(B694,Conciliação!C697:L1692,4,0),"")</f>
        <v/>
      </c>
      <c r="F694" s="52" t="str">
        <f>IFERROR(VLOOKUP(B694,Conciliação!C697:L1692,5,0),"")</f>
        <v/>
      </c>
      <c r="G694" s="52" t="str">
        <f>IFERROR(VLOOKUP(B694,Conciliação!C697:L1692,6,0),"")</f>
        <v/>
      </c>
      <c r="H694" s="56" t="str">
        <f>IFERROR(VLOOKUP(B694,Conciliação!C697:L1692,7,0),"")</f>
        <v/>
      </c>
      <c r="I694" s="58" t="str">
        <f>IFERROR(VLOOKUP(B694,Conciliação!C697:L1692,8,0),"")</f>
        <v/>
      </c>
      <c r="J694" s="56" t="str">
        <f>IFERROR(VLOOKUP(B694,Conciliação!C697:L1692,9,0),"")</f>
        <v/>
      </c>
      <c r="K694" s="56" t="str">
        <f>IFERROR(VLOOKUP(B694,Conciliação!C697:L1692,10,0),"")</f>
        <v/>
      </c>
      <c r="R694" s="55" t="str">
        <f>IF(Conciliação!E697='Filtro (Conta)'!$C$2,$C$2,"x")</f>
        <v>x</v>
      </c>
      <c r="S694" s="55" t="str">
        <f>IF(R694="x","x",MAX($S$4:S693)+1)</f>
        <v>x</v>
      </c>
      <c r="T694" s="55">
        <v>690</v>
      </c>
      <c r="U694" s="55" t="str">
        <f t="shared" si="62"/>
        <v/>
      </c>
      <c r="V694" s="55" t="str">
        <f t="shared" si="63"/>
        <v/>
      </c>
      <c r="W694" s="45">
        <f>IF(Conciliação!E697='Filtro (Conta)'!R694,1,0)</f>
        <v>0</v>
      </c>
      <c r="X694" s="45">
        <f>W694+Conciliação!A697</f>
        <v>690</v>
      </c>
      <c r="Y694" s="45">
        <v>690</v>
      </c>
      <c r="Z694" s="55" t="str">
        <f>IF(X694=Y694,"",Conciliação!C697)</f>
        <v/>
      </c>
      <c r="AA694" s="55">
        <f>IF(Z694="x","x",MAX($S$4:AA693)+1)</f>
        <v>698</v>
      </c>
      <c r="AB694" s="55">
        <v>690</v>
      </c>
      <c r="AC694" s="55" t="str">
        <f t="shared" si="64"/>
        <v/>
      </c>
      <c r="AD694" s="55" t="str">
        <f t="shared" si="65"/>
        <v/>
      </c>
    </row>
    <row r="695" spans="2:30" ht="15" customHeight="1" x14ac:dyDescent="0.2">
      <c r="B695" s="56" t="str">
        <f t="shared" si="60"/>
        <v/>
      </c>
      <c r="C695" s="57" t="str">
        <f>IFERROR(VLOOKUP(B695,Conciliação!C698:L1693,2,0),"")</f>
        <v/>
      </c>
      <c r="D695" s="52" t="str">
        <f t="shared" si="61"/>
        <v/>
      </c>
      <c r="E695" s="52" t="str">
        <f>IFERROR(VLOOKUP(B695,Conciliação!C698:L1693,4,0),"")</f>
        <v/>
      </c>
      <c r="F695" s="52" t="str">
        <f>IFERROR(VLOOKUP(B695,Conciliação!C698:L1693,5,0),"")</f>
        <v/>
      </c>
      <c r="G695" s="52" t="str">
        <f>IFERROR(VLOOKUP(B695,Conciliação!C698:L1693,6,0),"")</f>
        <v/>
      </c>
      <c r="H695" s="56" t="str">
        <f>IFERROR(VLOOKUP(B695,Conciliação!C698:L1693,7,0),"")</f>
        <v/>
      </c>
      <c r="I695" s="58" t="str">
        <f>IFERROR(VLOOKUP(B695,Conciliação!C698:L1693,8,0),"")</f>
        <v/>
      </c>
      <c r="J695" s="56" t="str">
        <f>IFERROR(VLOOKUP(B695,Conciliação!C698:L1693,9,0),"")</f>
        <v/>
      </c>
      <c r="K695" s="56" t="str">
        <f>IFERROR(VLOOKUP(B695,Conciliação!C698:L1693,10,0),"")</f>
        <v/>
      </c>
      <c r="R695" s="55" t="str">
        <f>IF(Conciliação!E698='Filtro (Conta)'!$C$2,$C$2,"x")</f>
        <v>x</v>
      </c>
      <c r="S695" s="55" t="str">
        <f>IF(R695="x","x",MAX($S$4:S694)+1)</f>
        <v>x</v>
      </c>
      <c r="T695" s="55">
        <v>691</v>
      </c>
      <c r="U695" s="55" t="str">
        <f t="shared" si="62"/>
        <v/>
      </c>
      <c r="V695" s="55" t="str">
        <f t="shared" si="63"/>
        <v/>
      </c>
      <c r="W695" s="45">
        <f>IF(Conciliação!E698='Filtro (Conta)'!R695,1,0)</f>
        <v>0</v>
      </c>
      <c r="X695" s="45">
        <f>W695+Conciliação!A698</f>
        <v>691</v>
      </c>
      <c r="Y695" s="45">
        <v>691</v>
      </c>
      <c r="Z695" s="55" t="str">
        <f>IF(X695=Y695,"",Conciliação!C698)</f>
        <v/>
      </c>
      <c r="AA695" s="55">
        <f>IF(Z695="x","x",MAX($S$4:AA694)+1)</f>
        <v>699</v>
      </c>
      <c r="AB695" s="55">
        <v>691</v>
      </c>
      <c r="AC695" s="55" t="str">
        <f t="shared" si="64"/>
        <v/>
      </c>
      <c r="AD695" s="55" t="str">
        <f t="shared" si="65"/>
        <v/>
      </c>
    </row>
    <row r="696" spans="2:30" ht="15" customHeight="1" x14ac:dyDescent="0.2">
      <c r="B696" s="56" t="str">
        <f t="shared" si="60"/>
        <v/>
      </c>
      <c r="C696" s="57" t="str">
        <f>IFERROR(VLOOKUP(B696,Conciliação!C699:L1694,2,0),"")</f>
        <v/>
      </c>
      <c r="D696" s="52" t="str">
        <f t="shared" si="61"/>
        <v/>
      </c>
      <c r="E696" s="52" t="str">
        <f>IFERROR(VLOOKUP(B696,Conciliação!C699:L1694,4,0),"")</f>
        <v/>
      </c>
      <c r="F696" s="52" t="str">
        <f>IFERROR(VLOOKUP(B696,Conciliação!C699:L1694,5,0),"")</f>
        <v/>
      </c>
      <c r="G696" s="52" t="str">
        <f>IFERROR(VLOOKUP(B696,Conciliação!C699:L1694,6,0),"")</f>
        <v/>
      </c>
      <c r="H696" s="56" t="str">
        <f>IFERROR(VLOOKUP(B696,Conciliação!C699:L1694,7,0),"")</f>
        <v/>
      </c>
      <c r="I696" s="58" t="str">
        <f>IFERROR(VLOOKUP(B696,Conciliação!C699:L1694,8,0),"")</f>
        <v/>
      </c>
      <c r="J696" s="56" t="str">
        <f>IFERROR(VLOOKUP(B696,Conciliação!C699:L1694,9,0),"")</f>
        <v/>
      </c>
      <c r="K696" s="56" t="str">
        <f>IFERROR(VLOOKUP(B696,Conciliação!C699:L1694,10,0),"")</f>
        <v/>
      </c>
      <c r="R696" s="55" t="str">
        <f>IF(Conciliação!E699='Filtro (Conta)'!$C$2,$C$2,"x")</f>
        <v>x</v>
      </c>
      <c r="S696" s="55" t="str">
        <f>IF(R696="x","x",MAX($S$4:S695)+1)</f>
        <v>x</v>
      </c>
      <c r="T696" s="55">
        <v>692</v>
      </c>
      <c r="U696" s="55" t="str">
        <f t="shared" si="62"/>
        <v/>
      </c>
      <c r="V696" s="55" t="str">
        <f t="shared" si="63"/>
        <v/>
      </c>
      <c r="W696" s="45">
        <f>IF(Conciliação!E699='Filtro (Conta)'!R696,1,0)</f>
        <v>0</v>
      </c>
      <c r="X696" s="45">
        <f>W696+Conciliação!A699</f>
        <v>692</v>
      </c>
      <c r="Y696" s="45">
        <v>692</v>
      </c>
      <c r="Z696" s="55" t="str">
        <f>IF(X696=Y696,"",Conciliação!C699)</f>
        <v/>
      </c>
      <c r="AA696" s="55">
        <f>IF(Z696="x","x",MAX($S$4:AA695)+1)</f>
        <v>700</v>
      </c>
      <c r="AB696" s="55">
        <v>692</v>
      </c>
      <c r="AC696" s="55" t="str">
        <f t="shared" si="64"/>
        <v/>
      </c>
      <c r="AD696" s="55" t="str">
        <f t="shared" si="65"/>
        <v/>
      </c>
    </row>
    <row r="697" spans="2:30" ht="15" customHeight="1" x14ac:dyDescent="0.2">
      <c r="B697" s="56" t="str">
        <f t="shared" si="60"/>
        <v/>
      </c>
      <c r="C697" s="57" t="str">
        <f>IFERROR(VLOOKUP(B697,Conciliação!C700:L1695,2,0),"")</f>
        <v/>
      </c>
      <c r="D697" s="52" t="str">
        <f t="shared" si="61"/>
        <v/>
      </c>
      <c r="E697" s="52" t="str">
        <f>IFERROR(VLOOKUP(B697,Conciliação!C700:L1695,4,0),"")</f>
        <v/>
      </c>
      <c r="F697" s="52" t="str">
        <f>IFERROR(VLOOKUP(B697,Conciliação!C700:L1695,5,0),"")</f>
        <v/>
      </c>
      <c r="G697" s="52" t="str">
        <f>IFERROR(VLOOKUP(B697,Conciliação!C700:L1695,6,0),"")</f>
        <v/>
      </c>
      <c r="H697" s="56" t="str">
        <f>IFERROR(VLOOKUP(B697,Conciliação!C700:L1695,7,0),"")</f>
        <v/>
      </c>
      <c r="I697" s="58" t="str">
        <f>IFERROR(VLOOKUP(B697,Conciliação!C700:L1695,8,0),"")</f>
        <v/>
      </c>
      <c r="J697" s="56" t="str">
        <f>IFERROR(VLOOKUP(B697,Conciliação!C700:L1695,9,0),"")</f>
        <v/>
      </c>
      <c r="K697" s="56" t="str">
        <f>IFERROR(VLOOKUP(B697,Conciliação!C700:L1695,10,0),"")</f>
        <v/>
      </c>
      <c r="R697" s="55" t="str">
        <f>IF(Conciliação!E700='Filtro (Conta)'!$C$2,$C$2,"x")</f>
        <v>x</v>
      </c>
      <c r="S697" s="55" t="str">
        <f>IF(R697="x","x",MAX($S$4:S696)+1)</f>
        <v>x</v>
      </c>
      <c r="T697" s="55">
        <v>693</v>
      </c>
      <c r="U697" s="55" t="str">
        <f t="shared" si="62"/>
        <v/>
      </c>
      <c r="V697" s="55" t="str">
        <f t="shared" si="63"/>
        <v/>
      </c>
      <c r="W697" s="45">
        <f>IF(Conciliação!E700='Filtro (Conta)'!R697,1,0)</f>
        <v>0</v>
      </c>
      <c r="X697" s="45">
        <f>W697+Conciliação!A700</f>
        <v>693</v>
      </c>
      <c r="Y697" s="45">
        <v>693</v>
      </c>
      <c r="Z697" s="55" t="str">
        <f>IF(X697=Y697,"",Conciliação!C700)</f>
        <v/>
      </c>
      <c r="AA697" s="55">
        <f>IF(Z697="x","x",MAX($S$4:AA696)+1)</f>
        <v>701</v>
      </c>
      <c r="AB697" s="55">
        <v>693</v>
      </c>
      <c r="AC697" s="55" t="str">
        <f t="shared" si="64"/>
        <v/>
      </c>
      <c r="AD697" s="55" t="str">
        <f t="shared" si="65"/>
        <v/>
      </c>
    </row>
    <row r="698" spans="2:30" ht="15" customHeight="1" x14ac:dyDescent="0.2">
      <c r="B698" s="56" t="str">
        <f t="shared" si="60"/>
        <v/>
      </c>
      <c r="C698" s="57" t="str">
        <f>IFERROR(VLOOKUP(B698,Conciliação!C701:L1696,2,0),"")</f>
        <v/>
      </c>
      <c r="D698" s="52" t="str">
        <f t="shared" si="61"/>
        <v/>
      </c>
      <c r="E698" s="52" t="str">
        <f>IFERROR(VLOOKUP(B698,Conciliação!C701:L1696,4,0),"")</f>
        <v/>
      </c>
      <c r="F698" s="52" t="str">
        <f>IFERROR(VLOOKUP(B698,Conciliação!C701:L1696,5,0),"")</f>
        <v/>
      </c>
      <c r="G698" s="52" t="str">
        <f>IFERROR(VLOOKUP(B698,Conciliação!C701:L1696,6,0),"")</f>
        <v/>
      </c>
      <c r="H698" s="56" t="str">
        <f>IFERROR(VLOOKUP(B698,Conciliação!C701:L1696,7,0),"")</f>
        <v/>
      </c>
      <c r="I698" s="58" t="str">
        <f>IFERROR(VLOOKUP(B698,Conciliação!C701:L1696,8,0),"")</f>
        <v/>
      </c>
      <c r="J698" s="56" t="str">
        <f>IFERROR(VLOOKUP(B698,Conciliação!C701:L1696,9,0),"")</f>
        <v/>
      </c>
      <c r="K698" s="56" t="str">
        <f>IFERROR(VLOOKUP(B698,Conciliação!C701:L1696,10,0),"")</f>
        <v/>
      </c>
      <c r="R698" s="55" t="str">
        <f>IF(Conciliação!E701='Filtro (Conta)'!$C$2,$C$2,"x")</f>
        <v>x</v>
      </c>
      <c r="S698" s="55" t="str">
        <f>IF(R698="x","x",MAX($S$4:S697)+1)</f>
        <v>x</v>
      </c>
      <c r="T698" s="55">
        <v>694</v>
      </c>
      <c r="U698" s="55" t="str">
        <f t="shared" si="62"/>
        <v/>
      </c>
      <c r="V698" s="55" t="str">
        <f t="shared" si="63"/>
        <v/>
      </c>
      <c r="W698" s="45">
        <f>IF(Conciliação!E701='Filtro (Conta)'!R698,1,0)</f>
        <v>0</v>
      </c>
      <c r="X698" s="45">
        <f>W698+Conciliação!A701</f>
        <v>694</v>
      </c>
      <c r="Y698" s="45">
        <v>694</v>
      </c>
      <c r="Z698" s="55" t="str">
        <f>IF(X698=Y698,"",Conciliação!C701)</f>
        <v/>
      </c>
      <c r="AA698" s="55">
        <f>IF(Z698="x","x",MAX($S$4:AA697)+1)</f>
        <v>702</v>
      </c>
      <c r="AB698" s="55">
        <v>694</v>
      </c>
      <c r="AC698" s="55" t="str">
        <f t="shared" si="64"/>
        <v/>
      </c>
      <c r="AD698" s="55" t="str">
        <f t="shared" si="65"/>
        <v/>
      </c>
    </row>
    <row r="699" spans="2:30" ht="15" customHeight="1" x14ac:dyDescent="0.2">
      <c r="B699" s="56" t="str">
        <f t="shared" si="60"/>
        <v/>
      </c>
      <c r="C699" s="57" t="str">
        <f>IFERROR(VLOOKUP(B699,Conciliação!C702:L1697,2,0),"")</f>
        <v/>
      </c>
      <c r="D699" s="52" t="str">
        <f t="shared" si="61"/>
        <v/>
      </c>
      <c r="E699" s="52" t="str">
        <f>IFERROR(VLOOKUP(B699,Conciliação!C702:L1697,4,0),"")</f>
        <v/>
      </c>
      <c r="F699" s="52" t="str">
        <f>IFERROR(VLOOKUP(B699,Conciliação!C702:L1697,5,0),"")</f>
        <v/>
      </c>
      <c r="G699" s="52" t="str">
        <f>IFERROR(VLOOKUP(B699,Conciliação!C702:L1697,6,0),"")</f>
        <v/>
      </c>
      <c r="H699" s="56" t="str">
        <f>IFERROR(VLOOKUP(B699,Conciliação!C702:L1697,7,0),"")</f>
        <v/>
      </c>
      <c r="I699" s="58" t="str">
        <f>IFERROR(VLOOKUP(B699,Conciliação!C702:L1697,8,0),"")</f>
        <v/>
      </c>
      <c r="J699" s="56" t="str">
        <f>IFERROR(VLOOKUP(B699,Conciliação!C702:L1697,9,0),"")</f>
        <v/>
      </c>
      <c r="K699" s="56" t="str">
        <f>IFERROR(VLOOKUP(B699,Conciliação!C702:L1697,10,0),"")</f>
        <v/>
      </c>
      <c r="R699" s="55" t="str">
        <f>IF(Conciliação!E702='Filtro (Conta)'!$C$2,$C$2,"x")</f>
        <v>x</v>
      </c>
      <c r="S699" s="55" t="str">
        <f>IF(R699="x","x",MAX($S$4:S698)+1)</f>
        <v>x</v>
      </c>
      <c r="T699" s="55">
        <v>695</v>
      </c>
      <c r="U699" s="55" t="str">
        <f t="shared" si="62"/>
        <v/>
      </c>
      <c r="V699" s="55" t="str">
        <f t="shared" si="63"/>
        <v/>
      </c>
      <c r="W699" s="45">
        <f>IF(Conciliação!E702='Filtro (Conta)'!R699,1,0)</f>
        <v>0</v>
      </c>
      <c r="X699" s="45">
        <f>W699+Conciliação!A702</f>
        <v>695</v>
      </c>
      <c r="Y699" s="45">
        <v>695</v>
      </c>
      <c r="Z699" s="55" t="str">
        <f>IF(X699=Y699,"",Conciliação!C702)</f>
        <v/>
      </c>
      <c r="AA699" s="55">
        <f>IF(Z699="x","x",MAX($S$4:AA698)+1)</f>
        <v>703</v>
      </c>
      <c r="AB699" s="55">
        <v>695</v>
      </c>
      <c r="AC699" s="55" t="str">
        <f t="shared" si="64"/>
        <v/>
      </c>
      <c r="AD699" s="55" t="str">
        <f t="shared" si="65"/>
        <v/>
      </c>
    </row>
    <row r="700" spans="2:30" ht="15" customHeight="1" x14ac:dyDescent="0.2">
      <c r="B700" s="56" t="str">
        <f t="shared" si="60"/>
        <v/>
      </c>
      <c r="C700" s="57" t="str">
        <f>IFERROR(VLOOKUP(B700,Conciliação!C703:L1698,2,0),"")</f>
        <v/>
      </c>
      <c r="D700" s="52" t="str">
        <f t="shared" si="61"/>
        <v/>
      </c>
      <c r="E700" s="52" t="str">
        <f>IFERROR(VLOOKUP(B700,Conciliação!C703:L1698,4,0),"")</f>
        <v/>
      </c>
      <c r="F700" s="52" t="str">
        <f>IFERROR(VLOOKUP(B700,Conciliação!C703:L1698,5,0),"")</f>
        <v/>
      </c>
      <c r="G700" s="52" t="str">
        <f>IFERROR(VLOOKUP(B700,Conciliação!C703:L1698,6,0),"")</f>
        <v/>
      </c>
      <c r="H700" s="56" t="str">
        <f>IFERROR(VLOOKUP(B700,Conciliação!C703:L1698,7,0),"")</f>
        <v/>
      </c>
      <c r="I700" s="58" t="str">
        <f>IFERROR(VLOOKUP(B700,Conciliação!C703:L1698,8,0),"")</f>
        <v/>
      </c>
      <c r="J700" s="56" t="str">
        <f>IFERROR(VLOOKUP(B700,Conciliação!C703:L1698,9,0),"")</f>
        <v/>
      </c>
      <c r="K700" s="56" t="str">
        <f>IFERROR(VLOOKUP(B700,Conciliação!C703:L1698,10,0),"")</f>
        <v/>
      </c>
      <c r="R700" s="55" t="str">
        <f>IF(Conciliação!E703='Filtro (Conta)'!$C$2,$C$2,"x")</f>
        <v>x</v>
      </c>
      <c r="S700" s="55" t="str">
        <f>IF(R700="x","x",MAX($S$4:S699)+1)</f>
        <v>x</v>
      </c>
      <c r="T700" s="55">
        <v>696</v>
      </c>
      <c r="U700" s="55" t="str">
        <f t="shared" si="62"/>
        <v/>
      </c>
      <c r="V700" s="55" t="str">
        <f t="shared" si="63"/>
        <v/>
      </c>
      <c r="W700" s="45">
        <f>IF(Conciliação!E703='Filtro (Conta)'!R700,1,0)</f>
        <v>0</v>
      </c>
      <c r="X700" s="45">
        <f>W700+Conciliação!A703</f>
        <v>696</v>
      </c>
      <c r="Y700" s="45">
        <v>696</v>
      </c>
      <c r="Z700" s="55" t="str">
        <f>IF(X700=Y700,"",Conciliação!C703)</f>
        <v/>
      </c>
      <c r="AA700" s="55">
        <f>IF(Z700="x","x",MAX($S$4:AA699)+1)</f>
        <v>704</v>
      </c>
      <c r="AB700" s="55">
        <v>696</v>
      </c>
      <c r="AC700" s="55" t="str">
        <f t="shared" si="64"/>
        <v/>
      </c>
      <c r="AD700" s="55" t="str">
        <f t="shared" si="65"/>
        <v/>
      </c>
    </row>
    <row r="701" spans="2:30" ht="15" customHeight="1" x14ac:dyDescent="0.2">
      <c r="B701" s="56" t="str">
        <f t="shared" si="60"/>
        <v/>
      </c>
      <c r="C701" s="57" t="str">
        <f>IFERROR(VLOOKUP(B701,Conciliação!C704:L1699,2,0),"")</f>
        <v/>
      </c>
      <c r="D701" s="52" t="str">
        <f t="shared" si="61"/>
        <v/>
      </c>
      <c r="E701" s="52" t="str">
        <f>IFERROR(VLOOKUP(B701,Conciliação!C704:L1699,4,0),"")</f>
        <v/>
      </c>
      <c r="F701" s="52" t="str">
        <f>IFERROR(VLOOKUP(B701,Conciliação!C704:L1699,5,0),"")</f>
        <v/>
      </c>
      <c r="G701" s="52" t="str">
        <f>IFERROR(VLOOKUP(B701,Conciliação!C704:L1699,6,0),"")</f>
        <v/>
      </c>
      <c r="H701" s="56" t="str">
        <f>IFERROR(VLOOKUP(B701,Conciliação!C704:L1699,7,0),"")</f>
        <v/>
      </c>
      <c r="I701" s="58" t="str">
        <f>IFERROR(VLOOKUP(B701,Conciliação!C704:L1699,8,0),"")</f>
        <v/>
      </c>
      <c r="J701" s="56" t="str">
        <f>IFERROR(VLOOKUP(B701,Conciliação!C704:L1699,9,0),"")</f>
        <v/>
      </c>
      <c r="K701" s="56" t="str">
        <f>IFERROR(VLOOKUP(B701,Conciliação!C704:L1699,10,0),"")</f>
        <v/>
      </c>
      <c r="R701" s="55" t="str">
        <f>IF(Conciliação!E704='Filtro (Conta)'!$C$2,$C$2,"x")</f>
        <v>x</v>
      </c>
      <c r="S701" s="55" t="str">
        <f>IF(R701="x","x",MAX($S$4:S700)+1)</f>
        <v>x</v>
      </c>
      <c r="T701" s="55">
        <v>697</v>
      </c>
      <c r="U701" s="55" t="str">
        <f t="shared" si="62"/>
        <v/>
      </c>
      <c r="V701" s="55" t="str">
        <f t="shared" si="63"/>
        <v/>
      </c>
      <c r="W701" s="45">
        <f>IF(Conciliação!E704='Filtro (Conta)'!R701,1,0)</f>
        <v>0</v>
      </c>
      <c r="X701" s="45">
        <f>W701+Conciliação!A704</f>
        <v>697</v>
      </c>
      <c r="Y701" s="45">
        <v>697</v>
      </c>
      <c r="Z701" s="55" t="str">
        <f>IF(X701=Y701,"",Conciliação!C704)</f>
        <v/>
      </c>
      <c r="AA701" s="55">
        <f>IF(Z701="x","x",MAX($S$4:AA700)+1)</f>
        <v>705</v>
      </c>
      <c r="AB701" s="55">
        <v>697</v>
      </c>
      <c r="AC701" s="55" t="str">
        <f t="shared" si="64"/>
        <v/>
      </c>
      <c r="AD701" s="55" t="str">
        <f t="shared" si="65"/>
        <v/>
      </c>
    </row>
    <row r="702" spans="2:30" ht="15" customHeight="1" x14ac:dyDescent="0.2">
      <c r="B702" s="56" t="str">
        <f t="shared" si="60"/>
        <v/>
      </c>
      <c r="C702" s="57" t="str">
        <f>IFERROR(VLOOKUP(B702,Conciliação!C705:L1700,2,0),"")</f>
        <v/>
      </c>
      <c r="D702" s="52" t="str">
        <f t="shared" si="61"/>
        <v/>
      </c>
      <c r="E702" s="52" t="str">
        <f>IFERROR(VLOOKUP(B702,Conciliação!C705:L1700,4,0),"")</f>
        <v/>
      </c>
      <c r="F702" s="52" t="str">
        <f>IFERROR(VLOOKUP(B702,Conciliação!C705:L1700,5,0),"")</f>
        <v/>
      </c>
      <c r="G702" s="52" t="str">
        <f>IFERROR(VLOOKUP(B702,Conciliação!C705:L1700,6,0),"")</f>
        <v/>
      </c>
      <c r="H702" s="56" t="str">
        <f>IFERROR(VLOOKUP(B702,Conciliação!C705:L1700,7,0),"")</f>
        <v/>
      </c>
      <c r="I702" s="58" t="str">
        <f>IFERROR(VLOOKUP(B702,Conciliação!C705:L1700,8,0),"")</f>
        <v/>
      </c>
      <c r="J702" s="56" t="str">
        <f>IFERROR(VLOOKUP(B702,Conciliação!C705:L1700,9,0),"")</f>
        <v/>
      </c>
      <c r="K702" s="56" t="str">
        <f>IFERROR(VLOOKUP(B702,Conciliação!C705:L1700,10,0),"")</f>
        <v/>
      </c>
      <c r="R702" s="55" t="str">
        <f>IF(Conciliação!E705='Filtro (Conta)'!$C$2,$C$2,"x")</f>
        <v>x</v>
      </c>
      <c r="S702" s="55" t="str">
        <f>IF(R702="x","x",MAX($S$4:S701)+1)</f>
        <v>x</v>
      </c>
      <c r="T702" s="55">
        <v>698</v>
      </c>
      <c r="U702" s="55" t="str">
        <f t="shared" si="62"/>
        <v/>
      </c>
      <c r="V702" s="55" t="str">
        <f t="shared" si="63"/>
        <v/>
      </c>
      <c r="W702" s="45">
        <f>IF(Conciliação!E705='Filtro (Conta)'!R702,1,0)</f>
        <v>0</v>
      </c>
      <c r="X702" s="45">
        <f>W702+Conciliação!A705</f>
        <v>698</v>
      </c>
      <c r="Y702" s="45">
        <v>698</v>
      </c>
      <c r="Z702" s="55" t="str">
        <f>IF(X702=Y702,"",Conciliação!C705)</f>
        <v/>
      </c>
      <c r="AA702" s="55">
        <f>IF(Z702="x","x",MAX($S$4:AA701)+1)</f>
        <v>706</v>
      </c>
      <c r="AB702" s="55">
        <v>698</v>
      </c>
      <c r="AC702" s="55" t="str">
        <f t="shared" si="64"/>
        <v/>
      </c>
      <c r="AD702" s="55" t="str">
        <f t="shared" si="65"/>
        <v/>
      </c>
    </row>
    <row r="703" spans="2:30" ht="15" customHeight="1" x14ac:dyDescent="0.2">
      <c r="B703" s="56" t="str">
        <f t="shared" si="60"/>
        <v/>
      </c>
      <c r="C703" s="57" t="str">
        <f>IFERROR(VLOOKUP(B703,Conciliação!C706:L1701,2,0),"")</f>
        <v/>
      </c>
      <c r="D703" s="52" t="str">
        <f t="shared" si="61"/>
        <v/>
      </c>
      <c r="E703" s="52" t="str">
        <f>IFERROR(VLOOKUP(B703,Conciliação!C706:L1701,4,0),"")</f>
        <v/>
      </c>
      <c r="F703" s="52" t="str">
        <f>IFERROR(VLOOKUP(B703,Conciliação!C706:L1701,5,0),"")</f>
        <v/>
      </c>
      <c r="G703" s="52" t="str">
        <f>IFERROR(VLOOKUP(B703,Conciliação!C706:L1701,6,0),"")</f>
        <v/>
      </c>
      <c r="H703" s="56" t="str">
        <f>IFERROR(VLOOKUP(B703,Conciliação!C706:L1701,7,0),"")</f>
        <v/>
      </c>
      <c r="I703" s="58" t="str">
        <f>IFERROR(VLOOKUP(B703,Conciliação!C706:L1701,8,0),"")</f>
        <v/>
      </c>
      <c r="J703" s="56" t="str">
        <f>IFERROR(VLOOKUP(B703,Conciliação!C706:L1701,9,0),"")</f>
        <v/>
      </c>
      <c r="K703" s="56" t="str">
        <f>IFERROR(VLOOKUP(B703,Conciliação!C706:L1701,10,0),"")</f>
        <v/>
      </c>
      <c r="R703" s="55" t="str">
        <f>IF(Conciliação!E706='Filtro (Conta)'!$C$2,$C$2,"x")</f>
        <v>x</v>
      </c>
      <c r="S703" s="55" t="str">
        <f>IF(R703="x","x",MAX($S$4:S702)+1)</f>
        <v>x</v>
      </c>
      <c r="T703" s="55">
        <v>699</v>
      </c>
      <c r="U703" s="55" t="str">
        <f t="shared" si="62"/>
        <v/>
      </c>
      <c r="V703" s="55" t="str">
        <f t="shared" si="63"/>
        <v/>
      </c>
      <c r="W703" s="45">
        <f>IF(Conciliação!E706='Filtro (Conta)'!R703,1,0)</f>
        <v>0</v>
      </c>
      <c r="X703" s="45">
        <f>W703+Conciliação!A706</f>
        <v>699</v>
      </c>
      <c r="Y703" s="45">
        <v>699</v>
      </c>
      <c r="Z703" s="55" t="str">
        <f>IF(X703=Y703,"",Conciliação!C706)</f>
        <v/>
      </c>
      <c r="AA703" s="55">
        <f>IF(Z703="x","x",MAX($S$4:AA702)+1)</f>
        <v>707</v>
      </c>
      <c r="AB703" s="55">
        <v>699</v>
      </c>
      <c r="AC703" s="55" t="str">
        <f t="shared" si="64"/>
        <v/>
      </c>
      <c r="AD703" s="55" t="str">
        <f t="shared" si="65"/>
        <v/>
      </c>
    </row>
    <row r="704" spans="2:30" ht="15" customHeight="1" x14ac:dyDescent="0.2">
      <c r="B704" s="56" t="str">
        <f t="shared" si="60"/>
        <v/>
      </c>
      <c r="C704" s="57" t="str">
        <f>IFERROR(VLOOKUP(B704,Conciliação!C707:L1702,2,0),"")</f>
        <v/>
      </c>
      <c r="D704" s="52" t="str">
        <f t="shared" si="61"/>
        <v/>
      </c>
      <c r="E704" s="52" t="str">
        <f>IFERROR(VLOOKUP(B704,Conciliação!C707:L1702,4,0),"")</f>
        <v/>
      </c>
      <c r="F704" s="52" t="str">
        <f>IFERROR(VLOOKUP(B704,Conciliação!C707:L1702,5,0),"")</f>
        <v/>
      </c>
      <c r="G704" s="52" t="str">
        <f>IFERROR(VLOOKUP(B704,Conciliação!C707:L1702,6,0),"")</f>
        <v/>
      </c>
      <c r="H704" s="56" t="str">
        <f>IFERROR(VLOOKUP(B704,Conciliação!C707:L1702,7,0),"")</f>
        <v/>
      </c>
      <c r="I704" s="58" t="str">
        <f>IFERROR(VLOOKUP(B704,Conciliação!C707:L1702,8,0),"")</f>
        <v/>
      </c>
      <c r="J704" s="56" t="str">
        <f>IFERROR(VLOOKUP(B704,Conciliação!C707:L1702,9,0),"")</f>
        <v/>
      </c>
      <c r="K704" s="56" t="str">
        <f>IFERROR(VLOOKUP(B704,Conciliação!C707:L1702,10,0),"")</f>
        <v/>
      </c>
      <c r="R704" s="55" t="str">
        <f>IF(Conciliação!E707='Filtro (Conta)'!$C$2,$C$2,"x")</f>
        <v>x</v>
      </c>
      <c r="S704" s="55" t="str">
        <f>IF(R704="x","x",MAX($S$4:S703)+1)</f>
        <v>x</v>
      </c>
      <c r="T704" s="55">
        <v>700</v>
      </c>
      <c r="U704" s="55" t="str">
        <f t="shared" si="62"/>
        <v/>
      </c>
      <c r="V704" s="55" t="str">
        <f t="shared" si="63"/>
        <v/>
      </c>
      <c r="W704" s="45">
        <f>IF(Conciliação!E707='Filtro (Conta)'!R704,1,0)</f>
        <v>0</v>
      </c>
      <c r="X704" s="45">
        <f>W704+Conciliação!A707</f>
        <v>700</v>
      </c>
      <c r="Y704" s="45">
        <v>700</v>
      </c>
      <c r="Z704" s="55" t="str">
        <f>IF(X704=Y704,"",Conciliação!C707)</f>
        <v/>
      </c>
      <c r="AA704" s="55">
        <f>IF(Z704="x","x",MAX($S$4:AA703)+1)</f>
        <v>708</v>
      </c>
      <c r="AB704" s="55">
        <v>700</v>
      </c>
      <c r="AC704" s="55" t="str">
        <f t="shared" si="64"/>
        <v/>
      </c>
      <c r="AD704" s="55" t="str">
        <f t="shared" si="65"/>
        <v/>
      </c>
    </row>
    <row r="705" spans="2:30" ht="15" customHeight="1" x14ac:dyDescent="0.2">
      <c r="B705" s="56" t="str">
        <f t="shared" si="60"/>
        <v/>
      </c>
      <c r="C705" s="57" t="str">
        <f>IFERROR(VLOOKUP(B705,Conciliação!C708:L1703,2,0),"")</f>
        <v/>
      </c>
      <c r="D705" s="52" t="str">
        <f t="shared" si="61"/>
        <v/>
      </c>
      <c r="E705" s="52" t="str">
        <f>IFERROR(VLOOKUP(B705,Conciliação!C708:L1703,4,0),"")</f>
        <v/>
      </c>
      <c r="F705" s="52" t="str">
        <f>IFERROR(VLOOKUP(B705,Conciliação!C708:L1703,5,0),"")</f>
        <v/>
      </c>
      <c r="G705" s="52" t="str">
        <f>IFERROR(VLOOKUP(B705,Conciliação!C708:L1703,6,0),"")</f>
        <v/>
      </c>
      <c r="H705" s="56" t="str">
        <f>IFERROR(VLOOKUP(B705,Conciliação!C708:L1703,7,0),"")</f>
        <v/>
      </c>
      <c r="I705" s="58" t="str">
        <f>IFERROR(VLOOKUP(B705,Conciliação!C708:L1703,8,0),"")</f>
        <v/>
      </c>
      <c r="J705" s="56" t="str">
        <f>IFERROR(VLOOKUP(B705,Conciliação!C708:L1703,9,0),"")</f>
        <v/>
      </c>
      <c r="K705" s="56" t="str">
        <f>IFERROR(VLOOKUP(B705,Conciliação!C708:L1703,10,0),"")</f>
        <v/>
      </c>
      <c r="R705" s="55" t="str">
        <f>IF(Conciliação!E708='Filtro (Conta)'!$C$2,$C$2,"x")</f>
        <v>x</v>
      </c>
      <c r="S705" s="55" t="str">
        <f>IF(R705="x","x",MAX($S$4:S704)+1)</f>
        <v>x</v>
      </c>
      <c r="T705" s="55">
        <v>701</v>
      </c>
      <c r="U705" s="55" t="str">
        <f t="shared" si="62"/>
        <v/>
      </c>
      <c r="V705" s="55" t="str">
        <f t="shared" si="63"/>
        <v/>
      </c>
      <c r="W705" s="45">
        <f>IF(Conciliação!E708='Filtro (Conta)'!R705,1,0)</f>
        <v>0</v>
      </c>
      <c r="X705" s="45">
        <f>W705+Conciliação!A708</f>
        <v>701</v>
      </c>
      <c r="Y705" s="45">
        <v>701</v>
      </c>
      <c r="Z705" s="55" t="str">
        <f>IF(X705=Y705,"",Conciliação!C708)</f>
        <v/>
      </c>
      <c r="AA705" s="55">
        <f>IF(Z705="x","x",MAX($S$4:AA704)+1)</f>
        <v>709</v>
      </c>
      <c r="AB705" s="55">
        <v>701</v>
      </c>
      <c r="AC705" s="55" t="str">
        <f t="shared" si="64"/>
        <v/>
      </c>
      <c r="AD705" s="55" t="str">
        <f t="shared" si="65"/>
        <v/>
      </c>
    </row>
    <row r="706" spans="2:30" ht="15" customHeight="1" x14ac:dyDescent="0.2">
      <c r="B706" s="56" t="str">
        <f t="shared" si="60"/>
        <v/>
      </c>
      <c r="C706" s="57" t="str">
        <f>IFERROR(VLOOKUP(B706,Conciliação!C709:L1704,2,0),"")</f>
        <v/>
      </c>
      <c r="D706" s="52" t="str">
        <f t="shared" si="61"/>
        <v/>
      </c>
      <c r="E706" s="52" t="str">
        <f>IFERROR(VLOOKUP(B706,Conciliação!C709:L1704,4,0),"")</f>
        <v/>
      </c>
      <c r="F706" s="52" t="str">
        <f>IFERROR(VLOOKUP(B706,Conciliação!C709:L1704,5,0),"")</f>
        <v/>
      </c>
      <c r="G706" s="52" t="str">
        <f>IFERROR(VLOOKUP(B706,Conciliação!C709:L1704,6,0),"")</f>
        <v/>
      </c>
      <c r="H706" s="56" t="str">
        <f>IFERROR(VLOOKUP(B706,Conciliação!C709:L1704,7,0),"")</f>
        <v/>
      </c>
      <c r="I706" s="58" t="str">
        <f>IFERROR(VLOOKUP(B706,Conciliação!C709:L1704,8,0),"")</f>
        <v/>
      </c>
      <c r="J706" s="56" t="str">
        <f>IFERROR(VLOOKUP(B706,Conciliação!C709:L1704,9,0),"")</f>
        <v/>
      </c>
      <c r="K706" s="56" t="str">
        <f>IFERROR(VLOOKUP(B706,Conciliação!C709:L1704,10,0),"")</f>
        <v/>
      </c>
      <c r="R706" s="55" t="str">
        <f>IF(Conciliação!E709='Filtro (Conta)'!$C$2,$C$2,"x")</f>
        <v>x</v>
      </c>
      <c r="S706" s="55" t="str">
        <f>IF(R706="x","x",MAX($S$4:S705)+1)</f>
        <v>x</v>
      </c>
      <c r="T706" s="55">
        <v>702</v>
      </c>
      <c r="U706" s="55" t="str">
        <f t="shared" si="62"/>
        <v/>
      </c>
      <c r="V706" s="55" t="str">
        <f t="shared" si="63"/>
        <v/>
      </c>
      <c r="W706" s="45">
        <f>IF(Conciliação!E709='Filtro (Conta)'!R706,1,0)</f>
        <v>0</v>
      </c>
      <c r="X706" s="45">
        <f>W706+Conciliação!A709</f>
        <v>702</v>
      </c>
      <c r="Y706" s="45">
        <v>702</v>
      </c>
      <c r="Z706" s="55" t="str">
        <f>IF(X706=Y706,"",Conciliação!C709)</f>
        <v/>
      </c>
      <c r="AA706" s="55">
        <f>IF(Z706="x","x",MAX($S$4:AA705)+1)</f>
        <v>710</v>
      </c>
      <c r="AB706" s="55">
        <v>702</v>
      </c>
      <c r="AC706" s="55" t="str">
        <f t="shared" si="64"/>
        <v/>
      </c>
      <c r="AD706" s="55" t="str">
        <f t="shared" si="65"/>
        <v/>
      </c>
    </row>
    <row r="707" spans="2:30" ht="15" customHeight="1" x14ac:dyDescent="0.2">
      <c r="B707" s="56" t="str">
        <f t="shared" si="60"/>
        <v/>
      </c>
      <c r="C707" s="57" t="str">
        <f>IFERROR(VLOOKUP(B707,Conciliação!C710:L1705,2,0),"")</f>
        <v/>
      </c>
      <c r="D707" s="52" t="str">
        <f t="shared" si="61"/>
        <v/>
      </c>
      <c r="E707" s="52" t="str">
        <f>IFERROR(VLOOKUP(B707,Conciliação!C710:L1705,4,0),"")</f>
        <v/>
      </c>
      <c r="F707" s="52" t="str">
        <f>IFERROR(VLOOKUP(B707,Conciliação!C710:L1705,5,0),"")</f>
        <v/>
      </c>
      <c r="G707" s="52" t="str">
        <f>IFERROR(VLOOKUP(B707,Conciliação!C710:L1705,6,0),"")</f>
        <v/>
      </c>
      <c r="H707" s="56" t="str">
        <f>IFERROR(VLOOKUP(B707,Conciliação!C710:L1705,7,0),"")</f>
        <v/>
      </c>
      <c r="I707" s="58" t="str">
        <f>IFERROR(VLOOKUP(B707,Conciliação!C710:L1705,8,0),"")</f>
        <v/>
      </c>
      <c r="J707" s="56" t="str">
        <f>IFERROR(VLOOKUP(B707,Conciliação!C710:L1705,9,0),"")</f>
        <v/>
      </c>
      <c r="K707" s="56" t="str">
        <f>IFERROR(VLOOKUP(B707,Conciliação!C710:L1705,10,0),"")</f>
        <v/>
      </c>
      <c r="R707" s="55" t="str">
        <f>IF(Conciliação!E710='Filtro (Conta)'!$C$2,$C$2,"x")</f>
        <v>x</v>
      </c>
      <c r="S707" s="55" t="str">
        <f>IF(R707="x","x",MAX($S$4:S706)+1)</f>
        <v>x</v>
      </c>
      <c r="T707" s="55">
        <v>703</v>
      </c>
      <c r="U707" s="55" t="str">
        <f t="shared" si="62"/>
        <v/>
      </c>
      <c r="V707" s="55" t="str">
        <f t="shared" si="63"/>
        <v/>
      </c>
      <c r="W707" s="45">
        <f>IF(Conciliação!E710='Filtro (Conta)'!R707,1,0)</f>
        <v>0</v>
      </c>
      <c r="X707" s="45">
        <f>W707+Conciliação!A710</f>
        <v>703</v>
      </c>
      <c r="Y707" s="45">
        <v>703</v>
      </c>
      <c r="Z707" s="55" t="str">
        <f>IF(X707=Y707,"",Conciliação!C710)</f>
        <v/>
      </c>
      <c r="AA707" s="55">
        <f>IF(Z707="x","x",MAX($S$4:AA706)+1)</f>
        <v>711</v>
      </c>
      <c r="AB707" s="55">
        <v>703</v>
      </c>
      <c r="AC707" s="55" t="str">
        <f t="shared" si="64"/>
        <v/>
      </c>
      <c r="AD707" s="55" t="str">
        <f t="shared" si="65"/>
        <v/>
      </c>
    </row>
    <row r="708" spans="2:30" ht="15" customHeight="1" x14ac:dyDescent="0.2">
      <c r="B708" s="56" t="str">
        <f t="shared" si="60"/>
        <v/>
      </c>
      <c r="C708" s="57" t="str">
        <f>IFERROR(VLOOKUP(B708,Conciliação!C711:L1706,2,0),"")</f>
        <v/>
      </c>
      <c r="D708" s="52" t="str">
        <f t="shared" si="61"/>
        <v/>
      </c>
      <c r="E708" s="52" t="str">
        <f>IFERROR(VLOOKUP(B708,Conciliação!C711:L1706,4,0),"")</f>
        <v/>
      </c>
      <c r="F708" s="52" t="str">
        <f>IFERROR(VLOOKUP(B708,Conciliação!C711:L1706,5,0),"")</f>
        <v/>
      </c>
      <c r="G708" s="52" t="str">
        <f>IFERROR(VLOOKUP(B708,Conciliação!C711:L1706,6,0),"")</f>
        <v/>
      </c>
      <c r="H708" s="56" t="str">
        <f>IFERROR(VLOOKUP(B708,Conciliação!C711:L1706,7,0),"")</f>
        <v/>
      </c>
      <c r="I708" s="58" t="str">
        <f>IFERROR(VLOOKUP(B708,Conciliação!C711:L1706,8,0),"")</f>
        <v/>
      </c>
      <c r="J708" s="56" t="str">
        <f>IFERROR(VLOOKUP(B708,Conciliação!C711:L1706,9,0),"")</f>
        <v/>
      </c>
      <c r="K708" s="56" t="str">
        <f>IFERROR(VLOOKUP(B708,Conciliação!C711:L1706,10,0),"")</f>
        <v/>
      </c>
      <c r="R708" s="55" t="str">
        <f>IF(Conciliação!E711='Filtro (Conta)'!$C$2,$C$2,"x")</f>
        <v>x</v>
      </c>
      <c r="S708" s="55" t="str">
        <f>IF(R708="x","x",MAX($S$4:S707)+1)</f>
        <v>x</v>
      </c>
      <c r="T708" s="55">
        <v>704</v>
      </c>
      <c r="U708" s="55" t="str">
        <f t="shared" si="62"/>
        <v/>
      </c>
      <c r="V708" s="55" t="str">
        <f t="shared" si="63"/>
        <v/>
      </c>
      <c r="W708" s="45">
        <f>IF(Conciliação!E711='Filtro (Conta)'!R708,1,0)</f>
        <v>0</v>
      </c>
      <c r="X708" s="45">
        <f>W708+Conciliação!A711</f>
        <v>704</v>
      </c>
      <c r="Y708" s="45">
        <v>704</v>
      </c>
      <c r="Z708" s="55" t="str">
        <f>IF(X708=Y708,"",Conciliação!C711)</f>
        <v/>
      </c>
      <c r="AA708" s="55">
        <f>IF(Z708="x","x",MAX($S$4:AA707)+1)</f>
        <v>712</v>
      </c>
      <c r="AB708" s="55">
        <v>704</v>
      </c>
      <c r="AC708" s="55" t="str">
        <f t="shared" si="64"/>
        <v/>
      </c>
      <c r="AD708" s="55" t="str">
        <f t="shared" si="65"/>
        <v/>
      </c>
    </row>
    <row r="709" spans="2:30" ht="15" customHeight="1" x14ac:dyDescent="0.2">
      <c r="B709" s="56" t="str">
        <f t="shared" ref="B709:B772" si="66">(AD709)</f>
        <v/>
      </c>
      <c r="C709" s="57" t="str">
        <f>IFERROR(VLOOKUP(B709,Conciliação!C712:L1707,2,0),"")</f>
        <v/>
      </c>
      <c r="D709" s="52" t="str">
        <f t="shared" ref="D709:D772" si="67">(V709)</f>
        <v/>
      </c>
      <c r="E709" s="52" t="str">
        <f>IFERROR(VLOOKUP(B709,Conciliação!C712:L1707,4,0),"")</f>
        <v/>
      </c>
      <c r="F709" s="52" t="str">
        <f>IFERROR(VLOOKUP(B709,Conciliação!C712:L1707,5,0),"")</f>
        <v/>
      </c>
      <c r="G709" s="52" t="str">
        <f>IFERROR(VLOOKUP(B709,Conciliação!C712:L1707,6,0),"")</f>
        <v/>
      </c>
      <c r="H709" s="56" t="str">
        <f>IFERROR(VLOOKUP(B709,Conciliação!C712:L1707,7,0),"")</f>
        <v/>
      </c>
      <c r="I709" s="58" t="str">
        <f>IFERROR(VLOOKUP(B709,Conciliação!C712:L1707,8,0),"")</f>
        <v/>
      </c>
      <c r="J709" s="56" t="str">
        <f>IFERROR(VLOOKUP(B709,Conciliação!C712:L1707,9,0),"")</f>
        <v/>
      </c>
      <c r="K709" s="56" t="str">
        <f>IFERROR(VLOOKUP(B709,Conciliação!C712:L1707,10,0),"")</f>
        <v/>
      </c>
      <c r="R709" s="55" t="str">
        <f>IF(Conciliação!E712='Filtro (Conta)'!$C$2,$C$2,"x")</f>
        <v>x</v>
      </c>
      <c r="S709" s="55" t="str">
        <f>IF(R709="x","x",MAX($S$4:S708)+1)</f>
        <v>x</v>
      </c>
      <c r="T709" s="55">
        <v>705</v>
      </c>
      <c r="U709" s="55" t="str">
        <f t="shared" ref="U709:U772" si="68">IFERROR(MATCH(T709,$S$5:$S$1001,0),"")</f>
        <v/>
      </c>
      <c r="V709" s="55" t="str">
        <f t="shared" ref="V709:V772" si="69">IFERROR(INDEX(R$5:R$1048576,U709),"")</f>
        <v/>
      </c>
      <c r="W709" s="45">
        <f>IF(Conciliação!E712='Filtro (Conta)'!R709,1,0)</f>
        <v>0</v>
      </c>
      <c r="X709" s="45">
        <f>W709+Conciliação!A712</f>
        <v>705</v>
      </c>
      <c r="Y709" s="45">
        <v>705</v>
      </c>
      <c r="Z709" s="55" t="str">
        <f>IF(X709=Y709,"",Conciliação!C712)</f>
        <v/>
      </c>
      <c r="AA709" s="55">
        <f>IF(Z709="x","x",MAX($S$4:AA708)+1)</f>
        <v>713</v>
      </c>
      <c r="AB709" s="55">
        <v>705</v>
      </c>
      <c r="AC709" s="55" t="str">
        <f t="shared" ref="AC709:AC772" si="70">IFERROR(MATCH(AB709,$S$5:$S$1001,0),"")</f>
        <v/>
      </c>
      <c r="AD709" s="55" t="str">
        <f t="shared" ref="AD709:AD772" si="71">IFERROR(INDEX(Z$5:Z$1048576,AC709),"")</f>
        <v/>
      </c>
    </row>
    <row r="710" spans="2:30" ht="15" customHeight="1" x14ac:dyDescent="0.2">
      <c r="B710" s="56" t="str">
        <f t="shared" si="66"/>
        <v/>
      </c>
      <c r="C710" s="57" t="str">
        <f>IFERROR(VLOOKUP(B710,Conciliação!C713:L1708,2,0),"")</f>
        <v/>
      </c>
      <c r="D710" s="52" t="str">
        <f t="shared" si="67"/>
        <v/>
      </c>
      <c r="E710" s="52" t="str">
        <f>IFERROR(VLOOKUP(B710,Conciliação!C713:L1708,4,0),"")</f>
        <v/>
      </c>
      <c r="F710" s="52" t="str">
        <f>IFERROR(VLOOKUP(B710,Conciliação!C713:L1708,5,0),"")</f>
        <v/>
      </c>
      <c r="G710" s="52" t="str">
        <f>IFERROR(VLOOKUP(B710,Conciliação!C713:L1708,6,0),"")</f>
        <v/>
      </c>
      <c r="H710" s="56" t="str">
        <f>IFERROR(VLOOKUP(B710,Conciliação!C713:L1708,7,0),"")</f>
        <v/>
      </c>
      <c r="I710" s="58" t="str">
        <f>IFERROR(VLOOKUP(B710,Conciliação!C713:L1708,8,0),"")</f>
        <v/>
      </c>
      <c r="J710" s="56" t="str">
        <f>IFERROR(VLOOKUP(B710,Conciliação!C713:L1708,9,0),"")</f>
        <v/>
      </c>
      <c r="K710" s="56" t="str">
        <f>IFERROR(VLOOKUP(B710,Conciliação!C713:L1708,10,0),"")</f>
        <v/>
      </c>
      <c r="R710" s="55" t="str">
        <f>IF(Conciliação!E713='Filtro (Conta)'!$C$2,$C$2,"x")</f>
        <v>x</v>
      </c>
      <c r="S710" s="55" t="str">
        <f>IF(R710="x","x",MAX($S$4:S709)+1)</f>
        <v>x</v>
      </c>
      <c r="T710" s="55">
        <v>706</v>
      </c>
      <c r="U710" s="55" t="str">
        <f t="shared" si="68"/>
        <v/>
      </c>
      <c r="V710" s="55" t="str">
        <f t="shared" si="69"/>
        <v/>
      </c>
      <c r="W710" s="45">
        <f>IF(Conciliação!E713='Filtro (Conta)'!R710,1,0)</f>
        <v>0</v>
      </c>
      <c r="X710" s="45">
        <f>W710+Conciliação!A713</f>
        <v>706</v>
      </c>
      <c r="Y710" s="45">
        <v>706</v>
      </c>
      <c r="Z710" s="55" t="str">
        <f>IF(X710=Y710,"",Conciliação!C713)</f>
        <v/>
      </c>
      <c r="AA710" s="55">
        <f>IF(Z710="x","x",MAX($S$4:AA709)+1)</f>
        <v>714</v>
      </c>
      <c r="AB710" s="55">
        <v>706</v>
      </c>
      <c r="AC710" s="55" t="str">
        <f t="shared" si="70"/>
        <v/>
      </c>
      <c r="AD710" s="55" t="str">
        <f t="shared" si="71"/>
        <v/>
      </c>
    </row>
    <row r="711" spans="2:30" ht="15" customHeight="1" x14ac:dyDescent="0.2">
      <c r="B711" s="56" t="str">
        <f t="shared" si="66"/>
        <v/>
      </c>
      <c r="C711" s="57" t="str">
        <f>IFERROR(VLOOKUP(B711,Conciliação!C714:L1709,2,0),"")</f>
        <v/>
      </c>
      <c r="D711" s="52" t="str">
        <f t="shared" si="67"/>
        <v/>
      </c>
      <c r="E711" s="52" t="str">
        <f>IFERROR(VLOOKUP(B711,Conciliação!C714:L1709,4,0),"")</f>
        <v/>
      </c>
      <c r="F711" s="52" t="str">
        <f>IFERROR(VLOOKUP(B711,Conciliação!C714:L1709,5,0),"")</f>
        <v/>
      </c>
      <c r="G711" s="52" t="str">
        <f>IFERROR(VLOOKUP(B711,Conciliação!C714:L1709,6,0),"")</f>
        <v/>
      </c>
      <c r="H711" s="56" t="str">
        <f>IFERROR(VLOOKUP(B711,Conciliação!C714:L1709,7,0),"")</f>
        <v/>
      </c>
      <c r="I711" s="58" t="str">
        <f>IFERROR(VLOOKUP(B711,Conciliação!C714:L1709,8,0),"")</f>
        <v/>
      </c>
      <c r="J711" s="56" t="str">
        <f>IFERROR(VLOOKUP(B711,Conciliação!C714:L1709,9,0),"")</f>
        <v/>
      </c>
      <c r="K711" s="56" t="str">
        <f>IFERROR(VLOOKUP(B711,Conciliação!C714:L1709,10,0),"")</f>
        <v/>
      </c>
      <c r="R711" s="55" t="str">
        <f>IF(Conciliação!E714='Filtro (Conta)'!$C$2,$C$2,"x")</f>
        <v>x</v>
      </c>
      <c r="S711" s="55" t="str">
        <f>IF(R711="x","x",MAX($S$4:S710)+1)</f>
        <v>x</v>
      </c>
      <c r="T711" s="55">
        <v>707</v>
      </c>
      <c r="U711" s="55" t="str">
        <f t="shared" si="68"/>
        <v/>
      </c>
      <c r="V711" s="55" t="str">
        <f t="shared" si="69"/>
        <v/>
      </c>
      <c r="W711" s="45">
        <f>IF(Conciliação!E714='Filtro (Conta)'!R711,1,0)</f>
        <v>0</v>
      </c>
      <c r="X711" s="45">
        <f>W711+Conciliação!A714</f>
        <v>707</v>
      </c>
      <c r="Y711" s="45">
        <v>707</v>
      </c>
      <c r="Z711" s="55" t="str">
        <f>IF(X711=Y711,"",Conciliação!C714)</f>
        <v/>
      </c>
      <c r="AA711" s="55">
        <f>IF(Z711="x","x",MAX($S$4:AA710)+1)</f>
        <v>715</v>
      </c>
      <c r="AB711" s="55">
        <v>707</v>
      </c>
      <c r="AC711" s="55" t="str">
        <f t="shared" si="70"/>
        <v/>
      </c>
      <c r="AD711" s="55" t="str">
        <f t="shared" si="71"/>
        <v/>
      </c>
    </row>
    <row r="712" spans="2:30" ht="15" customHeight="1" x14ac:dyDescent="0.2">
      <c r="B712" s="56" t="str">
        <f t="shared" si="66"/>
        <v/>
      </c>
      <c r="C712" s="57" t="str">
        <f>IFERROR(VLOOKUP(B712,Conciliação!C715:L1710,2,0),"")</f>
        <v/>
      </c>
      <c r="D712" s="52" t="str">
        <f t="shared" si="67"/>
        <v/>
      </c>
      <c r="E712" s="52" t="str">
        <f>IFERROR(VLOOKUP(B712,Conciliação!C715:L1710,4,0),"")</f>
        <v/>
      </c>
      <c r="F712" s="52" t="str">
        <f>IFERROR(VLOOKUP(B712,Conciliação!C715:L1710,5,0),"")</f>
        <v/>
      </c>
      <c r="G712" s="52" t="str">
        <f>IFERROR(VLOOKUP(B712,Conciliação!C715:L1710,6,0),"")</f>
        <v/>
      </c>
      <c r="H712" s="56" t="str">
        <f>IFERROR(VLOOKUP(B712,Conciliação!C715:L1710,7,0),"")</f>
        <v/>
      </c>
      <c r="I712" s="58" t="str">
        <f>IFERROR(VLOOKUP(B712,Conciliação!C715:L1710,8,0),"")</f>
        <v/>
      </c>
      <c r="J712" s="56" t="str">
        <f>IFERROR(VLOOKUP(B712,Conciliação!C715:L1710,9,0),"")</f>
        <v/>
      </c>
      <c r="K712" s="56" t="str">
        <f>IFERROR(VLOOKUP(B712,Conciliação!C715:L1710,10,0),"")</f>
        <v/>
      </c>
      <c r="R712" s="55" t="str">
        <f>IF(Conciliação!E715='Filtro (Conta)'!$C$2,$C$2,"x")</f>
        <v>x</v>
      </c>
      <c r="S712" s="55" t="str">
        <f>IF(R712="x","x",MAX($S$4:S711)+1)</f>
        <v>x</v>
      </c>
      <c r="T712" s="55">
        <v>708</v>
      </c>
      <c r="U712" s="55" t="str">
        <f t="shared" si="68"/>
        <v/>
      </c>
      <c r="V712" s="55" t="str">
        <f t="shared" si="69"/>
        <v/>
      </c>
      <c r="W712" s="45">
        <f>IF(Conciliação!E715='Filtro (Conta)'!R712,1,0)</f>
        <v>0</v>
      </c>
      <c r="X712" s="45">
        <f>W712+Conciliação!A715</f>
        <v>708</v>
      </c>
      <c r="Y712" s="45">
        <v>708</v>
      </c>
      <c r="Z712" s="55" t="str">
        <f>IF(X712=Y712,"",Conciliação!C715)</f>
        <v/>
      </c>
      <c r="AA712" s="55">
        <f>IF(Z712="x","x",MAX($S$4:AA711)+1)</f>
        <v>716</v>
      </c>
      <c r="AB712" s="55">
        <v>708</v>
      </c>
      <c r="AC712" s="55" t="str">
        <f t="shared" si="70"/>
        <v/>
      </c>
      <c r="AD712" s="55" t="str">
        <f t="shared" si="71"/>
        <v/>
      </c>
    </row>
    <row r="713" spans="2:30" ht="15" customHeight="1" x14ac:dyDescent="0.2">
      <c r="B713" s="56" t="str">
        <f t="shared" si="66"/>
        <v/>
      </c>
      <c r="C713" s="57" t="str">
        <f>IFERROR(VLOOKUP(B713,Conciliação!C716:L1711,2,0),"")</f>
        <v/>
      </c>
      <c r="D713" s="52" t="str">
        <f t="shared" si="67"/>
        <v/>
      </c>
      <c r="E713" s="52" t="str">
        <f>IFERROR(VLOOKUP(B713,Conciliação!C716:L1711,4,0),"")</f>
        <v/>
      </c>
      <c r="F713" s="52" t="str">
        <f>IFERROR(VLOOKUP(B713,Conciliação!C716:L1711,5,0),"")</f>
        <v/>
      </c>
      <c r="G713" s="52" t="str">
        <f>IFERROR(VLOOKUP(B713,Conciliação!C716:L1711,6,0),"")</f>
        <v/>
      </c>
      <c r="H713" s="56" t="str">
        <f>IFERROR(VLOOKUP(B713,Conciliação!C716:L1711,7,0),"")</f>
        <v/>
      </c>
      <c r="I713" s="58" t="str">
        <f>IFERROR(VLOOKUP(B713,Conciliação!C716:L1711,8,0),"")</f>
        <v/>
      </c>
      <c r="J713" s="56" t="str">
        <f>IFERROR(VLOOKUP(B713,Conciliação!C716:L1711,9,0),"")</f>
        <v/>
      </c>
      <c r="K713" s="56" t="str">
        <f>IFERROR(VLOOKUP(B713,Conciliação!C716:L1711,10,0),"")</f>
        <v/>
      </c>
      <c r="R713" s="55" t="str">
        <f>IF(Conciliação!E716='Filtro (Conta)'!$C$2,$C$2,"x")</f>
        <v>x</v>
      </c>
      <c r="S713" s="55" t="str">
        <f>IF(R713="x","x",MAX($S$4:S712)+1)</f>
        <v>x</v>
      </c>
      <c r="T713" s="55">
        <v>709</v>
      </c>
      <c r="U713" s="55" t="str">
        <f t="shared" si="68"/>
        <v/>
      </c>
      <c r="V713" s="55" t="str">
        <f t="shared" si="69"/>
        <v/>
      </c>
      <c r="W713" s="45">
        <f>IF(Conciliação!E716='Filtro (Conta)'!R713,1,0)</f>
        <v>0</v>
      </c>
      <c r="X713" s="45">
        <f>W713+Conciliação!A716</f>
        <v>709</v>
      </c>
      <c r="Y713" s="45">
        <v>709</v>
      </c>
      <c r="Z713" s="55" t="str">
        <f>IF(X713=Y713,"",Conciliação!C716)</f>
        <v/>
      </c>
      <c r="AA713" s="55">
        <f>IF(Z713="x","x",MAX($S$4:AA712)+1)</f>
        <v>717</v>
      </c>
      <c r="AB713" s="55">
        <v>709</v>
      </c>
      <c r="AC713" s="55" t="str">
        <f t="shared" si="70"/>
        <v/>
      </c>
      <c r="AD713" s="55" t="str">
        <f t="shared" si="71"/>
        <v/>
      </c>
    </row>
    <row r="714" spans="2:30" ht="15" customHeight="1" x14ac:dyDescent="0.2">
      <c r="B714" s="56" t="str">
        <f t="shared" si="66"/>
        <v/>
      </c>
      <c r="C714" s="57" t="str">
        <f>IFERROR(VLOOKUP(B714,Conciliação!C717:L1712,2,0),"")</f>
        <v/>
      </c>
      <c r="D714" s="52" t="str">
        <f t="shared" si="67"/>
        <v/>
      </c>
      <c r="E714" s="52" t="str">
        <f>IFERROR(VLOOKUP(B714,Conciliação!C717:L1712,4,0),"")</f>
        <v/>
      </c>
      <c r="F714" s="52" t="str">
        <f>IFERROR(VLOOKUP(B714,Conciliação!C717:L1712,5,0),"")</f>
        <v/>
      </c>
      <c r="G714" s="52" t="str">
        <f>IFERROR(VLOOKUP(B714,Conciliação!C717:L1712,6,0),"")</f>
        <v/>
      </c>
      <c r="H714" s="56" t="str">
        <f>IFERROR(VLOOKUP(B714,Conciliação!C717:L1712,7,0),"")</f>
        <v/>
      </c>
      <c r="I714" s="58" t="str">
        <f>IFERROR(VLOOKUP(B714,Conciliação!C717:L1712,8,0),"")</f>
        <v/>
      </c>
      <c r="J714" s="56" t="str">
        <f>IFERROR(VLOOKUP(B714,Conciliação!C717:L1712,9,0),"")</f>
        <v/>
      </c>
      <c r="K714" s="56" t="str">
        <f>IFERROR(VLOOKUP(B714,Conciliação!C717:L1712,10,0),"")</f>
        <v/>
      </c>
      <c r="R714" s="55" t="str">
        <f>IF(Conciliação!E717='Filtro (Conta)'!$C$2,$C$2,"x")</f>
        <v>x</v>
      </c>
      <c r="S714" s="55" t="str">
        <f>IF(R714="x","x",MAX($S$4:S713)+1)</f>
        <v>x</v>
      </c>
      <c r="T714" s="55">
        <v>710</v>
      </c>
      <c r="U714" s="55" t="str">
        <f t="shared" si="68"/>
        <v/>
      </c>
      <c r="V714" s="55" t="str">
        <f t="shared" si="69"/>
        <v/>
      </c>
      <c r="W714" s="45">
        <f>IF(Conciliação!E717='Filtro (Conta)'!R714,1,0)</f>
        <v>0</v>
      </c>
      <c r="X714" s="45">
        <f>W714+Conciliação!A717</f>
        <v>710</v>
      </c>
      <c r="Y714" s="45">
        <v>710</v>
      </c>
      <c r="Z714" s="55" t="str">
        <f>IF(X714=Y714,"",Conciliação!C717)</f>
        <v/>
      </c>
      <c r="AA714" s="55">
        <f>IF(Z714="x","x",MAX($S$4:AA713)+1)</f>
        <v>718</v>
      </c>
      <c r="AB714" s="55">
        <v>710</v>
      </c>
      <c r="AC714" s="55" t="str">
        <f t="shared" si="70"/>
        <v/>
      </c>
      <c r="AD714" s="55" t="str">
        <f t="shared" si="71"/>
        <v/>
      </c>
    </row>
    <row r="715" spans="2:30" ht="15" customHeight="1" x14ac:dyDescent="0.2">
      <c r="B715" s="56" t="str">
        <f t="shared" si="66"/>
        <v/>
      </c>
      <c r="C715" s="57" t="str">
        <f>IFERROR(VLOOKUP(B715,Conciliação!C718:L1713,2,0),"")</f>
        <v/>
      </c>
      <c r="D715" s="52" t="str">
        <f t="shared" si="67"/>
        <v/>
      </c>
      <c r="E715" s="52" t="str">
        <f>IFERROR(VLOOKUP(B715,Conciliação!C718:L1713,4,0),"")</f>
        <v/>
      </c>
      <c r="F715" s="52" t="str">
        <f>IFERROR(VLOOKUP(B715,Conciliação!C718:L1713,5,0),"")</f>
        <v/>
      </c>
      <c r="G715" s="52" t="str">
        <f>IFERROR(VLOOKUP(B715,Conciliação!C718:L1713,6,0),"")</f>
        <v/>
      </c>
      <c r="H715" s="56" t="str">
        <f>IFERROR(VLOOKUP(B715,Conciliação!C718:L1713,7,0),"")</f>
        <v/>
      </c>
      <c r="I715" s="58" t="str">
        <f>IFERROR(VLOOKUP(B715,Conciliação!C718:L1713,8,0),"")</f>
        <v/>
      </c>
      <c r="J715" s="56" t="str">
        <f>IFERROR(VLOOKUP(B715,Conciliação!C718:L1713,9,0),"")</f>
        <v/>
      </c>
      <c r="K715" s="56" t="str">
        <f>IFERROR(VLOOKUP(B715,Conciliação!C718:L1713,10,0),"")</f>
        <v/>
      </c>
      <c r="R715" s="55" t="str">
        <f>IF(Conciliação!E718='Filtro (Conta)'!$C$2,$C$2,"x")</f>
        <v>x</v>
      </c>
      <c r="S715" s="55" t="str">
        <f>IF(R715="x","x",MAX($S$4:S714)+1)</f>
        <v>x</v>
      </c>
      <c r="T715" s="55">
        <v>711</v>
      </c>
      <c r="U715" s="55" t="str">
        <f t="shared" si="68"/>
        <v/>
      </c>
      <c r="V715" s="55" t="str">
        <f t="shared" si="69"/>
        <v/>
      </c>
      <c r="W715" s="45">
        <f>IF(Conciliação!E718='Filtro (Conta)'!R715,1,0)</f>
        <v>0</v>
      </c>
      <c r="X715" s="45">
        <f>W715+Conciliação!A718</f>
        <v>711</v>
      </c>
      <c r="Y715" s="45">
        <v>711</v>
      </c>
      <c r="Z715" s="55" t="str">
        <f>IF(X715=Y715,"",Conciliação!C718)</f>
        <v/>
      </c>
      <c r="AA715" s="55">
        <f>IF(Z715="x","x",MAX($S$4:AA714)+1)</f>
        <v>719</v>
      </c>
      <c r="AB715" s="55">
        <v>711</v>
      </c>
      <c r="AC715" s="55" t="str">
        <f t="shared" si="70"/>
        <v/>
      </c>
      <c r="AD715" s="55" t="str">
        <f t="shared" si="71"/>
        <v/>
      </c>
    </row>
    <row r="716" spans="2:30" ht="15" customHeight="1" x14ac:dyDescent="0.2">
      <c r="B716" s="56" t="str">
        <f t="shared" si="66"/>
        <v/>
      </c>
      <c r="C716" s="57" t="str">
        <f>IFERROR(VLOOKUP(B716,Conciliação!C719:L1714,2,0),"")</f>
        <v/>
      </c>
      <c r="D716" s="52" t="str">
        <f t="shared" si="67"/>
        <v/>
      </c>
      <c r="E716" s="52" t="str">
        <f>IFERROR(VLOOKUP(B716,Conciliação!C719:L1714,4,0),"")</f>
        <v/>
      </c>
      <c r="F716" s="52" t="str">
        <f>IFERROR(VLOOKUP(B716,Conciliação!C719:L1714,5,0),"")</f>
        <v/>
      </c>
      <c r="G716" s="52" t="str">
        <f>IFERROR(VLOOKUP(B716,Conciliação!C719:L1714,6,0),"")</f>
        <v/>
      </c>
      <c r="H716" s="56" t="str">
        <f>IFERROR(VLOOKUP(B716,Conciliação!C719:L1714,7,0),"")</f>
        <v/>
      </c>
      <c r="I716" s="58" t="str">
        <f>IFERROR(VLOOKUP(B716,Conciliação!C719:L1714,8,0),"")</f>
        <v/>
      </c>
      <c r="J716" s="56" t="str">
        <f>IFERROR(VLOOKUP(B716,Conciliação!C719:L1714,9,0),"")</f>
        <v/>
      </c>
      <c r="K716" s="56" t="str">
        <f>IFERROR(VLOOKUP(B716,Conciliação!C719:L1714,10,0),"")</f>
        <v/>
      </c>
      <c r="R716" s="55" t="str">
        <f>IF(Conciliação!E719='Filtro (Conta)'!$C$2,$C$2,"x")</f>
        <v>x</v>
      </c>
      <c r="S716" s="55" t="str">
        <f>IF(R716="x","x",MAX($S$4:S715)+1)</f>
        <v>x</v>
      </c>
      <c r="T716" s="55">
        <v>712</v>
      </c>
      <c r="U716" s="55" t="str">
        <f t="shared" si="68"/>
        <v/>
      </c>
      <c r="V716" s="55" t="str">
        <f t="shared" si="69"/>
        <v/>
      </c>
      <c r="W716" s="45">
        <f>IF(Conciliação!E719='Filtro (Conta)'!R716,1,0)</f>
        <v>0</v>
      </c>
      <c r="X716" s="45">
        <f>W716+Conciliação!A719</f>
        <v>712</v>
      </c>
      <c r="Y716" s="45">
        <v>712</v>
      </c>
      <c r="Z716" s="55" t="str">
        <f>IF(X716=Y716,"",Conciliação!C719)</f>
        <v/>
      </c>
      <c r="AA716" s="55">
        <f>IF(Z716="x","x",MAX($S$4:AA715)+1)</f>
        <v>720</v>
      </c>
      <c r="AB716" s="55">
        <v>712</v>
      </c>
      <c r="AC716" s="55" t="str">
        <f t="shared" si="70"/>
        <v/>
      </c>
      <c r="AD716" s="55" t="str">
        <f t="shared" si="71"/>
        <v/>
      </c>
    </row>
    <row r="717" spans="2:30" ht="15" customHeight="1" x14ac:dyDescent="0.2">
      <c r="B717" s="56" t="str">
        <f t="shared" si="66"/>
        <v/>
      </c>
      <c r="C717" s="57" t="str">
        <f>IFERROR(VLOOKUP(B717,Conciliação!C720:L1715,2,0),"")</f>
        <v/>
      </c>
      <c r="D717" s="52" t="str">
        <f t="shared" si="67"/>
        <v/>
      </c>
      <c r="E717" s="52" t="str">
        <f>IFERROR(VLOOKUP(B717,Conciliação!C720:L1715,4,0),"")</f>
        <v/>
      </c>
      <c r="F717" s="52" t="str">
        <f>IFERROR(VLOOKUP(B717,Conciliação!C720:L1715,5,0),"")</f>
        <v/>
      </c>
      <c r="G717" s="52" t="str">
        <f>IFERROR(VLOOKUP(B717,Conciliação!C720:L1715,6,0),"")</f>
        <v/>
      </c>
      <c r="H717" s="56" t="str">
        <f>IFERROR(VLOOKUP(B717,Conciliação!C720:L1715,7,0),"")</f>
        <v/>
      </c>
      <c r="I717" s="58" t="str">
        <f>IFERROR(VLOOKUP(B717,Conciliação!C720:L1715,8,0),"")</f>
        <v/>
      </c>
      <c r="J717" s="56" t="str">
        <f>IFERROR(VLOOKUP(B717,Conciliação!C720:L1715,9,0),"")</f>
        <v/>
      </c>
      <c r="K717" s="56" t="str">
        <f>IFERROR(VLOOKUP(B717,Conciliação!C720:L1715,10,0),"")</f>
        <v/>
      </c>
      <c r="R717" s="55" t="str">
        <f>IF(Conciliação!E720='Filtro (Conta)'!$C$2,$C$2,"x")</f>
        <v>x</v>
      </c>
      <c r="S717" s="55" t="str">
        <f>IF(R717="x","x",MAX($S$4:S716)+1)</f>
        <v>x</v>
      </c>
      <c r="T717" s="55">
        <v>713</v>
      </c>
      <c r="U717" s="55" t="str">
        <f t="shared" si="68"/>
        <v/>
      </c>
      <c r="V717" s="55" t="str">
        <f t="shared" si="69"/>
        <v/>
      </c>
      <c r="W717" s="45">
        <f>IF(Conciliação!E720='Filtro (Conta)'!R717,1,0)</f>
        <v>0</v>
      </c>
      <c r="X717" s="45">
        <f>W717+Conciliação!A720</f>
        <v>713</v>
      </c>
      <c r="Y717" s="45">
        <v>713</v>
      </c>
      <c r="Z717" s="55" t="str">
        <f>IF(X717=Y717,"",Conciliação!C720)</f>
        <v/>
      </c>
      <c r="AA717" s="55">
        <f>IF(Z717="x","x",MAX($S$4:AA716)+1)</f>
        <v>721</v>
      </c>
      <c r="AB717" s="55">
        <v>713</v>
      </c>
      <c r="AC717" s="55" t="str">
        <f t="shared" si="70"/>
        <v/>
      </c>
      <c r="AD717" s="55" t="str">
        <f t="shared" si="71"/>
        <v/>
      </c>
    </row>
    <row r="718" spans="2:30" ht="15" customHeight="1" x14ac:dyDescent="0.2">
      <c r="B718" s="56" t="str">
        <f t="shared" si="66"/>
        <v/>
      </c>
      <c r="C718" s="57" t="str">
        <f>IFERROR(VLOOKUP(B718,Conciliação!C721:L1716,2,0),"")</f>
        <v/>
      </c>
      <c r="D718" s="52" t="str">
        <f t="shared" si="67"/>
        <v/>
      </c>
      <c r="E718" s="52" t="str">
        <f>IFERROR(VLOOKUP(B718,Conciliação!C721:L1716,4,0),"")</f>
        <v/>
      </c>
      <c r="F718" s="52" t="str">
        <f>IFERROR(VLOOKUP(B718,Conciliação!C721:L1716,5,0),"")</f>
        <v/>
      </c>
      <c r="G718" s="52" t="str">
        <f>IFERROR(VLOOKUP(B718,Conciliação!C721:L1716,6,0),"")</f>
        <v/>
      </c>
      <c r="H718" s="56" t="str">
        <f>IFERROR(VLOOKUP(B718,Conciliação!C721:L1716,7,0),"")</f>
        <v/>
      </c>
      <c r="I718" s="58" t="str">
        <f>IFERROR(VLOOKUP(B718,Conciliação!C721:L1716,8,0),"")</f>
        <v/>
      </c>
      <c r="J718" s="56" t="str">
        <f>IFERROR(VLOOKUP(B718,Conciliação!C721:L1716,9,0),"")</f>
        <v/>
      </c>
      <c r="K718" s="56" t="str">
        <f>IFERROR(VLOOKUP(B718,Conciliação!C721:L1716,10,0),"")</f>
        <v/>
      </c>
      <c r="R718" s="55" t="str">
        <f>IF(Conciliação!E721='Filtro (Conta)'!$C$2,$C$2,"x")</f>
        <v>x</v>
      </c>
      <c r="S718" s="55" t="str">
        <f>IF(R718="x","x",MAX($S$4:S717)+1)</f>
        <v>x</v>
      </c>
      <c r="T718" s="55">
        <v>714</v>
      </c>
      <c r="U718" s="55" t="str">
        <f t="shared" si="68"/>
        <v/>
      </c>
      <c r="V718" s="55" t="str">
        <f t="shared" si="69"/>
        <v/>
      </c>
      <c r="W718" s="45">
        <f>IF(Conciliação!E721='Filtro (Conta)'!R718,1,0)</f>
        <v>0</v>
      </c>
      <c r="X718" s="45">
        <f>W718+Conciliação!A721</f>
        <v>714</v>
      </c>
      <c r="Y718" s="45">
        <v>714</v>
      </c>
      <c r="Z718" s="55" t="str">
        <f>IF(X718=Y718,"",Conciliação!C721)</f>
        <v/>
      </c>
      <c r="AA718" s="55">
        <f>IF(Z718="x","x",MAX($S$4:AA717)+1)</f>
        <v>722</v>
      </c>
      <c r="AB718" s="55">
        <v>714</v>
      </c>
      <c r="AC718" s="55" t="str">
        <f t="shared" si="70"/>
        <v/>
      </c>
      <c r="AD718" s="55" t="str">
        <f t="shared" si="71"/>
        <v/>
      </c>
    </row>
    <row r="719" spans="2:30" ht="15" customHeight="1" x14ac:dyDescent="0.2">
      <c r="B719" s="56" t="str">
        <f t="shared" si="66"/>
        <v/>
      </c>
      <c r="C719" s="57" t="str">
        <f>IFERROR(VLOOKUP(B719,Conciliação!C722:L1717,2,0),"")</f>
        <v/>
      </c>
      <c r="D719" s="52" t="str">
        <f t="shared" si="67"/>
        <v/>
      </c>
      <c r="E719" s="52" t="str">
        <f>IFERROR(VLOOKUP(B719,Conciliação!C722:L1717,4,0),"")</f>
        <v/>
      </c>
      <c r="F719" s="52" t="str">
        <f>IFERROR(VLOOKUP(B719,Conciliação!C722:L1717,5,0),"")</f>
        <v/>
      </c>
      <c r="G719" s="52" t="str">
        <f>IFERROR(VLOOKUP(B719,Conciliação!C722:L1717,6,0),"")</f>
        <v/>
      </c>
      <c r="H719" s="56" t="str">
        <f>IFERROR(VLOOKUP(B719,Conciliação!C722:L1717,7,0),"")</f>
        <v/>
      </c>
      <c r="I719" s="58" t="str">
        <f>IFERROR(VLOOKUP(B719,Conciliação!C722:L1717,8,0),"")</f>
        <v/>
      </c>
      <c r="J719" s="56" t="str">
        <f>IFERROR(VLOOKUP(B719,Conciliação!C722:L1717,9,0),"")</f>
        <v/>
      </c>
      <c r="K719" s="56" t="str">
        <f>IFERROR(VLOOKUP(B719,Conciliação!C722:L1717,10,0),"")</f>
        <v/>
      </c>
      <c r="R719" s="55" t="str">
        <f>IF(Conciliação!E722='Filtro (Conta)'!$C$2,$C$2,"x")</f>
        <v>x</v>
      </c>
      <c r="S719" s="55" t="str">
        <f>IF(R719="x","x",MAX($S$4:S718)+1)</f>
        <v>x</v>
      </c>
      <c r="T719" s="55">
        <v>715</v>
      </c>
      <c r="U719" s="55" t="str">
        <f t="shared" si="68"/>
        <v/>
      </c>
      <c r="V719" s="55" t="str">
        <f t="shared" si="69"/>
        <v/>
      </c>
      <c r="W719" s="45">
        <f>IF(Conciliação!E722='Filtro (Conta)'!R719,1,0)</f>
        <v>0</v>
      </c>
      <c r="X719" s="45">
        <f>W719+Conciliação!A722</f>
        <v>715</v>
      </c>
      <c r="Y719" s="45">
        <v>715</v>
      </c>
      <c r="Z719" s="55" t="str">
        <f>IF(X719=Y719,"",Conciliação!C722)</f>
        <v/>
      </c>
      <c r="AA719" s="55">
        <f>IF(Z719="x","x",MAX($S$4:AA718)+1)</f>
        <v>723</v>
      </c>
      <c r="AB719" s="55">
        <v>715</v>
      </c>
      <c r="AC719" s="55" t="str">
        <f t="shared" si="70"/>
        <v/>
      </c>
      <c r="AD719" s="55" t="str">
        <f t="shared" si="71"/>
        <v/>
      </c>
    </row>
    <row r="720" spans="2:30" ht="15" customHeight="1" x14ac:dyDescent="0.2">
      <c r="B720" s="56" t="str">
        <f t="shared" si="66"/>
        <v/>
      </c>
      <c r="C720" s="57" t="str">
        <f>IFERROR(VLOOKUP(B720,Conciliação!C723:L1718,2,0),"")</f>
        <v/>
      </c>
      <c r="D720" s="52" t="str">
        <f t="shared" si="67"/>
        <v/>
      </c>
      <c r="E720" s="52" t="str">
        <f>IFERROR(VLOOKUP(B720,Conciliação!C723:L1718,4,0),"")</f>
        <v/>
      </c>
      <c r="F720" s="52" t="str">
        <f>IFERROR(VLOOKUP(B720,Conciliação!C723:L1718,5,0),"")</f>
        <v/>
      </c>
      <c r="G720" s="52" t="str">
        <f>IFERROR(VLOOKUP(B720,Conciliação!C723:L1718,6,0),"")</f>
        <v/>
      </c>
      <c r="H720" s="56" t="str">
        <f>IFERROR(VLOOKUP(B720,Conciliação!C723:L1718,7,0),"")</f>
        <v/>
      </c>
      <c r="I720" s="58" t="str">
        <f>IFERROR(VLOOKUP(B720,Conciliação!C723:L1718,8,0),"")</f>
        <v/>
      </c>
      <c r="J720" s="56" t="str">
        <f>IFERROR(VLOOKUP(B720,Conciliação!C723:L1718,9,0),"")</f>
        <v/>
      </c>
      <c r="K720" s="56" t="str">
        <f>IFERROR(VLOOKUP(B720,Conciliação!C723:L1718,10,0),"")</f>
        <v/>
      </c>
      <c r="R720" s="55" t="str">
        <f>IF(Conciliação!E723='Filtro (Conta)'!$C$2,$C$2,"x")</f>
        <v>x</v>
      </c>
      <c r="S720" s="55" t="str">
        <f>IF(R720="x","x",MAX($S$4:S719)+1)</f>
        <v>x</v>
      </c>
      <c r="T720" s="55">
        <v>716</v>
      </c>
      <c r="U720" s="55" t="str">
        <f t="shared" si="68"/>
        <v/>
      </c>
      <c r="V720" s="55" t="str">
        <f t="shared" si="69"/>
        <v/>
      </c>
      <c r="W720" s="45">
        <f>IF(Conciliação!E723='Filtro (Conta)'!R720,1,0)</f>
        <v>0</v>
      </c>
      <c r="X720" s="45">
        <f>W720+Conciliação!A723</f>
        <v>716</v>
      </c>
      <c r="Y720" s="45">
        <v>716</v>
      </c>
      <c r="Z720" s="55" t="str">
        <f>IF(X720=Y720,"",Conciliação!C723)</f>
        <v/>
      </c>
      <c r="AA720" s="55">
        <f>IF(Z720="x","x",MAX($S$4:AA719)+1)</f>
        <v>724</v>
      </c>
      <c r="AB720" s="55">
        <v>716</v>
      </c>
      <c r="AC720" s="55" t="str">
        <f t="shared" si="70"/>
        <v/>
      </c>
      <c r="AD720" s="55" t="str">
        <f t="shared" si="71"/>
        <v/>
      </c>
    </row>
    <row r="721" spans="2:30" ht="15" customHeight="1" x14ac:dyDescent="0.2">
      <c r="B721" s="56" t="str">
        <f t="shared" si="66"/>
        <v/>
      </c>
      <c r="C721" s="57" t="str">
        <f>IFERROR(VLOOKUP(B721,Conciliação!C724:L1719,2,0),"")</f>
        <v/>
      </c>
      <c r="D721" s="52" t="str">
        <f t="shared" si="67"/>
        <v/>
      </c>
      <c r="E721" s="52" t="str">
        <f>IFERROR(VLOOKUP(B721,Conciliação!C724:L1719,4,0),"")</f>
        <v/>
      </c>
      <c r="F721" s="52" t="str">
        <f>IFERROR(VLOOKUP(B721,Conciliação!C724:L1719,5,0),"")</f>
        <v/>
      </c>
      <c r="G721" s="52" t="str">
        <f>IFERROR(VLOOKUP(B721,Conciliação!C724:L1719,6,0),"")</f>
        <v/>
      </c>
      <c r="H721" s="56" t="str">
        <f>IFERROR(VLOOKUP(B721,Conciliação!C724:L1719,7,0),"")</f>
        <v/>
      </c>
      <c r="I721" s="58" t="str">
        <f>IFERROR(VLOOKUP(B721,Conciliação!C724:L1719,8,0),"")</f>
        <v/>
      </c>
      <c r="J721" s="56" t="str">
        <f>IFERROR(VLOOKUP(B721,Conciliação!C724:L1719,9,0),"")</f>
        <v/>
      </c>
      <c r="K721" s="56" t="str">
        <f>IFERROR(VLOOKUP(B721,Conciliação!C724:L1719,10,0),"")</f>
        <v/>
      </c>
      <c r="R721" s="55" t="str">
        <f>IF(Conciliação!E724='Filtro (Conta)'!$C$2,$C$2,"x")</f>
        <v>x</v>
      </c>
      <c r="S721" s="55" t="str">
        <f>IF(R721="x","x",MAX($S$4:S720)+1)</f>
        <v>x</v>
      </c>
      <c r="T721" s="55">
        <v>717</v>
      </c>
      <c r="U721" s="55" t="str">
        <f t="shared" si="68"/>
        <v/>
      </c>
      <c r="V721" s="55" t="str">
        <f t="shared" si="69"/>
        <v/>
      </c>
      <c r="W721" s="45">
        <f>IF(Conciliação!E724='Filtro (Conta)'!R721,1,0)</f>
        <v>0</v>
      </c>
      <c r="X721" s="45">
        <f>W721+Conciliação!A724</f>
        <v>717</v>
      </c>
      <c r="Y721" s="45">
        <v>717</v>
      </c>
      <c r="Z721" s="55" t="str">
        <f>IF(X721=Y721,"",Conciliação!C724)</f>
        <v/>
      </c>
      <c r="AA721" s="55">
        <f>IF(Z721="x","x",MAX($S$4:AA720)+1)</f>
        <v>725</v>
      </c>
      <c r="AB721" s="55">
        <v>717</v>
      </c>
      <c r="AC721" s="55" t="str">
        <f t="shared" si="70"/>
        <v/>
      </c>
      <c r="AD721" s="55" t="str">
        <f t="shared" si="71"/>
        <v/>
      </c>
    </row>
    <row r="722" spans="2:30" ht="15" customHeight="1" x14ac:dyDescent="0.2">
      <c r="B722" s="56" t="str">
        <f t="shared" si="66"/>
        <v/>
      </c>
      <c r="C722" s="57" t="str">
        <f>IFERROR(VLOOKUP(B722,Conciliação!C725:L1720,2,0),"")</f>
        <v/>
      </c>
      <c r="D722" s="52" t="str">
        <f t="shared" si="67"/>
        <v/>
      </c>
      <c r="E722" s="52" t="str">
        <f>IFERROR(VLOOKUP(B722,Conciliação!C725:L1720,4,0),"")</f>
        <v/>
      </c>
      <c r="F722" s="52" t="str">
        <f>IFERROR(VLOOKUP(B722,Conciliação!C725:L1720,5,0),"")</f>
        <v/>
      </c>
      <c r="G722" s="52" t="str">
        <f>IFERROR(VLOOKUP(B722,Conciliação!C725:L1720,6,0),"")</f>
        <v/>
      </c>
      <c r="H722" s="56" t="str">
        <f>IFERROR(VLOOKUP(B722,Conciliação!C725:L1720,7,0),"")</f>
        <v/>
      </c>
      <c r="I722" s="58" t="str">
        <f>IFERROR(VLOOKUP(B722,Conciliação!C725:L1720,8,0),"")</f>
        <v/>
      </c>
      <c r="J722" s="56" t="str">
        <f>IFERROR(VLOOKUP(B722,Conciliação!C725:L1720,9,0),"")</f>
        <v/>
      </c>
      <c r="K722" s="56" t="str">
        <f>IFERROR(VLOOKUP(B722,Conciliação!C725:L1720,10,0),"")</f>
        <v/>
      </c>
      <c r="R722" s="55" t="str">
        <f>IF(Conciliação!E725='Filtro (Conta)'!$C$2,$C$2,"x")</f>
        <v>x</v>
      </c>
      <c r="S722" s="55" t="str">
        <f>IF(R722="x","x",MAX($S$4:S721)+1)</f>
        <v>x</v>
      </c>
      <c r="T722" s="55">
        <v>718</v>
      </c>
      <c r="U722" s="55" t="str">
        <f t="shared" si="68"/>
        <v/>
      </c>
      <c r="V722" s="55" t="str">
        <f t="shared" si="69"/>
        <v/>
      </c>
      <c r="W722" s="45">
        <f>IF(Conciliação!E725='Filtro (Conta)'!R722,1,0)</f>
        <v>0</v>
      </c>
      <c r="X722" s="45">
        <f>W722+Conciliação!A725</f>
        <v>718</v>
      </c>
      <c r="Y722" s="45">
        <v>718</v>
      </c>
      <c r="Z722" s="55" t="str">
        <f>IF(X722=Y722,"",Conciliação!C725)</f>
        <v/>
      </c>
      <c r="AA722" s="55">
        <f>IF(Z722="x","x",MAX($S$4:AA721)+1)</f>
        <v>726</v>
      </c>
      <c r="AB722" s="55">
        <v>718</v>
      </c>
      <c r="AC722" s="55" t="str">
        <f t="shared" si="70"/>
        <v/>
      </c>
      <c r="AD722" s="55" t="str">
        <f t="shared" si="71"/>
        <v/>
      </c>
    </row>
    <row r="723" spans="2:30" ht="15" customHeight="1" x14ac:dyDescent="0.2">
      <c r="B723" s="56" t="str">
        <f t="shared" si="66"/>
        <v/>
      </c>
      <c r="C723" s="57" t="str">
        <f>IFERROR(VLOOKUP(B723,Conciliação!C726:L1721,2,0),"")</f>
        <v/>
      </c>
      <c r="D723" s="52" t="str">
        <f t="shared" si="67"/>
        <v/>
      </c>
      <c r="E723" s="52" t="str">
        <f>IFERROR(VLOOKUP(B723,Conciliação!C726:L1721,4,0),"")</f>
        <v/>
      </c>
      <c r="F723" s="52" t="str">
        <f>IFERROR(VLOOKUP(B723,Conciliação!C726:L1721,5,0),"")</f>
        <v/>
      </c>
      <c r="G723" s="52" t="str">
        <f>IFERROR(VLOOKUP(B723,Conciliação!C726:L1721,6,0),"")</f>
        <v/>
      </c>
      <c r="H723" s="56" t="str">
        <f>IFERROR(VLOOKUP(B723,Conciliação!C726:L1721,7,0),"")</f>
        <v/>
      </c>
      <c r="I723" s="58" t="str">
        <f>IFERROR(VLOOKUP(B723,Conciliação!C726:L1721,8,0),"")</f>
        <v/>
      </c>
      <c r="J723" s="56" t="str">
        <f>IFERROR(VLOOKUP(B723,Conciliação!C726:L1721,9,0),"")</f>
        <v/>
      </c>
      <c r="K723" s="56" t="str">
        <f>IFERROR(VLOOKUP(B723,Conciliação!C726:L1721,10,0),"")</f>
        <v/>
      </c>
      <c r="R723" s="55" t="str">
        <f>IF(Conciliação!E726='Filtro (Conta)'!$C$2,$C$2,"x")</f>
        <v>x</v>
      </c>
      <c r="S723" s="55" t="str">
        <f>IF(R723="x","x",MAX($S$4:S722)+1)</f>
        <v>x</v>
      </c>
      <c r="T723" s="55">
        <v>719</v>
      </c>
      <c r="U723" s="55" t="str">
        <f t="shared" si="68"/>
        <v/>
      </c>
      <c r="V723" s="55" t="str">
        <f t="shared" si="69"/>
        <v/>
      </c>
      <c r="W723" s="45">
        <f>IF(Conciliação!E726='Filtro (Conta)'!R723,1,0)</f>
        <v>0</v>
      </c>
      <c r="X723" s="45">
        <f>W723+Conciliação!A726</f>
        <v>719</v>
      </c>
      <c r="Y723" s="45">
        <v>719</v>
      </c>
      <c r="Z723" s="55" t="str">
        <f>IF(X723=Y723,"",Conciliação!C726)</f>
        <v/>
      </c>
      <c r="AA723" s="55">
        <f>IF(Z723="x","x",MAX($S$4:AA722)+1)</f>
        <v>727</v>
      </c>
      <c r="AB723" s="55">
        <v>719</v>
      </c>
      <c r="AC723" s="55" t="str">
        <f t="shared" si="70"/>
        <v/>
      </c>
      <c r="AD723" s="55" t="str">
        <f t="shared" si="71"/>
        <v/>
      </c>
    </row>
    <row r="724" spans="2:30" ht="15" customHeight="1" x14ac:dyDescent="0.2">
      <c r="B724" s="56" t="str">
        <f t="shared" si="66"/>
        <v/>
      </c>
      <c r="C724" s="57" t="str">
        <f>IFERROR(VLOOKUP(B724,Conciliação!C727:L1722,2,0),"")</f>
        <v/>
      </c>
      <c r="D724" s="52" t="str">
        <f t="shared" si="67"/>
        <v/>
      </c>
      <c r="E724" s="52" t="str">
        <f>IFERROR(VLOOKUP(B724,Conciliação!C727:L1722,4,0),"")</f>
        <v/>
      </c>
      <c r="F724" s="52" t="str">
        <f>IFERROR(VLOOKUP(B724,Conciliação!C727:L1722,5,0),"")</f>
        <v/>
      </c>
      <c r="G724" s="52" t="str">
        <f>IFERROR(VLOOKUP(B724,Conciliação!C727:L1722,6,0),"")</f>
        <v/>
      </c>
      <c r="H724" s="56" t="str">
        <f>IFERROR(VLOOKUP(B724,Conciliação!C727:L1722,7,0),"")</f>
        <v/>
      </c>
      <c r="I724" s="58" t="str">
        <f>IFERROR(VLOOKUP(B724,Conciliação!C727:L1722,8,0),"")</f>
        <v/>
      </c>
      <c r="J724" s="56" t="str">
        <f>IFERROR(VLOOKUP(B724,Conciliação!C727:L1722,9,0),"")</f>
        <v/>
      </c>
      <c r="K724" s="56" t="str">
        <f>IFERROR(VLOOKUP(B724,Conciliação!C727:L1722,10,0),"")</f>
        <v/>
      </c>
      <c r="R724" s="55" t="str">
        <f>IF(Conciliação!E727='Filtro (Conta)'!$C$2,$C$2,"x")</f>
        <v>x</v>
      </c>
      <c r="S724" s="55" t="str">
        <f>IF(R724="x","x",MAX($S$4:S723)+1)</f>
        <v>x</v>
      </c>
      <c r="T724" s="55">
        <v>720</v>
      </c>
      <c r="U724" s="55" t="str">
        <f t="shared" si="68"/>
        <v/>
      </c>
      <c r="V724" s="55" t="str">
        <f t="shared" si="69"/>
        <v/>
      </c>
      <c r="W724" s="45">
        <f>IF(Conciliação!E727='Filtro (Conta)'!R724,1,0)</f>
        <v>0</v>
      </c>
      <c r="X724" s="45">
        <f>W724+Conciliação!A727</f>
        <v>720</v>
      </c>
      <c r="Y724" s="45">
        <v>720</v>
      </c>
      <c r="Z724" s="55" t="str">
        <f>IF(X724=Y724,"",Conciliação!C727)</f>
        <v/>
      </c>
      <c r="AA724" s="55">
        <f>IF(Z724="x","x",MAX($S$4:AA723)+1)</f>
        <v>728</v>
      </c>
      <c r="AB724" s="55">
        <v>720</v>
      </c>
      <c r="AC724" s="55" t="str">
        <f t="shared" si="70"/>
        <v/>
      </c>
      <c r="AD724" s="55" t="str">
        <f t="shared" si="71"/>
        <v/>
      </c>
    </row>
    <row r="725" spans="2:30" ht="15" customHeight="1" x14ac:dyDescent="0.2">
      <c r="B725" s="56" t="str">
        <f t="shared" si="66"/>
        <v/>
      </c>
      <c r="C725" s="57" t="str">
        <f>IFERROR(VLOOKUP(B725,Conciliação!C728:L1723,2,0),"")</f>
        <v/>
      </c>
      <c r="D725" s="52" t="str">
        <f t="shared" si="67"/>
        <v/>
      </c>
      <c r="E725" s="52" t="str">
        <f>IFERROR(VLOOKUP(B725,Conciliação!C728:L1723,4,0),"")</f>
        <v/>
      </c>
      <c r="F725" s="52" t="str">
        <f>IFERROR(VLOOKUP(B725,Conciliação!C728:L1723,5,0),"")</f>
        <v/>
      </c>
      <c r="G725" s="52" t="str">
        <f>IFERROR(VLOOKUP(B725,Conciliação!C728:L1723,6,0),"")</f>
        <v/>
      </c>
      <c r="H725" s="56" t="str">
        <f>IFERROR(VLOOKUP(B725,Conciliação!C728:L1723,7,0),"")</f>
        <v/>
      </c>
      <c r="I725" s="58" t="str">
        <f>IFERROR(VLOOKUP(B725,Conciliação!C728:L1723,8,0),"")</f>
        <v/>
      </c>
      <c r="J725" s="56" t="str">
        <f>IFERROR(VLOOKUP(B725,Conciliação!C728:L1723,9,0),"")</f>
        <v/>
      </c>
      <c r="K725" s="56" t="str">
        <f>IFERROR(VLOOKUP(B725,Conciliação!C728:L1723,10,0),"")</f>
        <v/>
      </c>
      <c r="R725" s="55" t="str">
        <f>IF(Conciliação!E728='Filtro (Conta)'!$C$2,$C$2,"x")</f>
        <v>x</v>
      </c>
      <c r="S725" s="55" t="str">
        <f>IF(R725="x","x",MAX($S$4:S724)+1)</f>
        <v>x</v>
      </c>
      <c r="T725" s="55">
        <v>721</v>
      </c>
      <c r="U725" s="55" t="str">
        <f t="shared" si="68"/>
        <v/>
      </c>
      <c r="V725" s="55" t="str">
        <f t="shared" si="69"/>
        <v/>
      </c>
      <c r="W725" s="45">
        <f>IF(Conciliação!E728='Filtro (Conta)'!R725,1,0)</f>
        <v>0</v>
      </c>
      <c r="X725" s="45">
        <f>W725+Conciliação!A728</f>
        <v>721</v>
      </c>
      <c r="Y725" s="45">
        <v>721</v>
      </c>
      <c r="Z725" s="55" t="str">
        <f>IF(X725=Y725,"",Conciliação!C728)</f>
        <v/>
      </c>
      <c r="AA725" s="55">
        <f>IF(Z725="x","x",MAX($S$4:AA724)+1)</f>
        <v>729</v>
      </c>
      <c r="AB725" s="55">
        <v>721</v>
      </c>
      <c r="AC725" s="55" t="str">
        <f t="shared" si="70"/>
        <v/>
      </c>
      <c r="AD725" s="55" t="str">
        <f t="shared" si="71"/>
        <v/>
      </c>
    </row>
    <row r="726" spans="2:30" ht="15" customHeight="1" x14ac:dyDescent="0.2">
      <c r="B726" s="56" t="str">
        <f t="shared" si="66"/>
        <v/>
      </c>
      <c r="C726" s="57" t="str">
        <f>IFERROR(VLOOKUP(B726,Conciliação!C729:L1724,2,0),"")</f>
        <v/>
      </c>
      <c r="D726" s="52" t="str">
        <f t="shared" si="67"/>
        <v/>
      </c>
      <c r="E726" s="52" t="str">
        <f>IFERROR(VLOOKUP(B726,Conciliação!C729:L1724,4,0),"")</f>
        <v/>
      </c>
      <c r="F726" s="52" t="str">
        <f>IFERROR(VLOOKUP(B726,Conciliação!C729:L1724,5,0),"")</f>
        <v/>
      </c>
      <c r="G726" s="52" t="str">
        <f>IFERROR(VLOOKUP(B726,Conciliação!C729:L1724,6,0),"")</f>
        <v/>
      </c>
      <c r="H726" s="56" t="str">
        <f>IFERROR(VLOOKUP(B726,Conciliação!C729:L1724,7,0),"")</f>
        <v/>
      </c>
      <c r="I726" s="58" t="str">
        <f>IFERROR(VLOOKUP(B726,Conciliação!C729:L1724,8,0),"")</f>
        <v/>
      </c>
      <c r="J726" s="56" t="str">
        <f>IFERROR(VLOOKUP(B726,Conciliação!C729:L1724,9,0),"")</f>
        <v/>
      </c>
      <c r="K726" s="56" t="str">
        <f>IFERROR(VLOOKUP(B726,Conciliação!C729:L1724,10,0),"")</f>
        <v/>
      </c>
      <c r="R726" s="55" t="str">
        <f>IF(Conciliação!E729='Filtro (Conta)'!$C$2,$C$2,"x")</f>
        <v>x</v>
      </c>
      <c r="S726" s="55" t="str">
        <f>IF(R726="x","x",MAX($S$4:S725)+1)</f>
        <v>x</v>
      </c>
      <c r="T726" s="55">
        <v>722</v>
      </c>
      <c r="U726" s="55" t="str">
        <f t="shared" si="68"/>
        <v/>
      </c>
      <c r="V726" s="55" t="str">
        <f t="shared" si="69"/>
        <v/>
      </c>
      <c r="W726" s="45">
        <f>IF(Conciliação!E729='Filtro (Conta)'!R726,1,0)</f>
        <v>0</v>
      </c>
      <c r="X726" s="45">
        <f>W726+Conciliação!A729</f>
        <v>722</v>
      </c>
      <c r="Y726" s="45">
        <v>722</v>
      </c>
      <c r="Z726" s="55" t="str">
        <f>IF(X726=Y726,"",Conciliação!C729)</f>
        <v/>
      </c>
      <c r="AA726" s="55">
        <f>IF(Z726="x","x",MAX($S$4:AA725)+1)</f>
        <v>730</v>
      </c>
      <c r="AB726" s="55">
        <v>722</v>
      </c>
      <c r="AC726" s="55" t="str">
        <f t="shared" si="70"/>
        <v/>
      </c>
      <c r="AD726" s="55" t="str">
        <f t="shared" si="71"/>
        <v/>
      </c>
    </row>
    <row r="727" spans="2:30" ht="15" customHeight="1" x14ac:dyDescent="0.2">
      <c r="B727" s="56" t="str">
        <f t="shared" si="66"/>
        <v/>
      </c>
      <c r="C727" s="57" t="str">
        <f>IFERROR(VLOOKUP(B727,Conciliação!C730:L1725,2,0),"")</f>
        <v/>
      </c>
      <c r="D727" s="52" t="str">
        <f t="shared" si="67"/>
        <v/>
      </c>
      <c r="E727" s="52" t="str">
        <f>IFERROR(VLOOKUP(B727,Conciliação!C730:L1725,4,0),"")</f>
        <v/>
      </c>
      <c r="F727" s="52" t="str">
        <f>IFERROR(VLOOKUP(B727,Conciliação!C730:L1725,5,0),"")</f>
        <v/>
      </c>
      <c r="G727" s="52" t="str">
        <f>IFERROR(VLOOKUP(B727,Conciliação!C730:L1725,6,0),"")</f>
        <v/>
      </c>
      <c r="H727" s="56" t="str">
        <f>IFERROR(VLOOKUP(B727,Conciliação!C730:L1725,7,0),"")</f>
        <v/>
      </c>
      <c r="I727" s="58" t="str">
        <f>IFERROR(VLOOKUP(B727,Conciliação!C730:L1725,8,0),"")</f>
        <v/>
      </c>
      <c r="J727" s="56" t="str">
        <f>IFERROR(VLOOKUP(B727,Conciliação!C730:L1725,9,0),"")</f>
        <v/>
      </c>
      <c r="K727" s="56" t="str">
        <f>IFERROR(VLOOKUP(B727,Conciliação!C730:L1725,10,0),"")</f>
        <v/>
      </c>
      <c r="R727" s="55" t="str">
        <f>IF(Conciliação!E730='Filtro (Conta)'!$C$2,$C$2,"x")</f>
        <v>x</v>
      </c>
      <c r="S727" s="55" t="str">
        <f>IF(R727="x","x",MAX($S$4:S726)+1)</f>
        <v>x</v>
      </c>
      <c r="T727" s="55">
        <v>723</v>
      </c>
      <c r="U727" s="55" t="str">
        <f t="shared" si="68"/>
        <v/>
      </c>
      <c r="V727" s="55" t="str">
        <f t="shared" si="69"/>
        <v/>
      </c>
      <c r="W727" s="45">
        <f>IF(Conciliação!E730='Filtro (Conta)'!R727,1,0)</f>
        <v>0</v>
      </c>
      <c r="X727" s="45">
        <f>W727+Conciliação!A730</f>
        <v>723</v>
      </c>
      <c r="Y727" s="45">
        <v>723</v>
      </c>
      <c r="Z727" s="55" t="str">
        <f>IF(X727=Y727,"",Conciliação!C730)</f>
        <v/>
      </c>
      <c r="AA727" s="55">
        <f>IF(Z727="x","x",MAX($S$4:AA726)+1)</f>
        <v>731</v>
      </c>
      <c r="AB727" s="55">
        <v>723</v>
      </c>
      <c r="AC727" s="55" t="str">
        <f t="shared" si="70"/>
        <v/>
      </c>
      <c r="AD727" s="55" t="str">
        <f t="shared" si="71"/>
        <v/>
      </c>
    </row>
    <row r="728" spans="2:30" ht="15" customHeight="1" x14ac:dyDescent="0.2">
      <c r="B728" s="56" t="str">
        <f t="shared" si="66"/>
        <v/>
      </c>
      <c r="C728" s="57" t="str">
        <f>IFERROR(VLOOKUP(B728,Conciliação!C731:L1726,2,0),"")</f>
        <v/>
      </c>
      <c r="D728" s="52" t="str">
        <f t="shared" si="67"/>
        <v/>
      </c>
      <c r="E728" s="52" t="str">
        <f>IFERROR(VLOOKUP(B728,Conciliação!C731:L1726,4,0),"")</f>
        <v/>
      </c>
      <c r="F728" s="52" t="str">
        <f>IFERROR(VLOOKUP(B728,Conciliação!C731:L1726,5,0),"")</f>
        <v/>
      </c>
      <c r="G728" s="52" t="str">
        <f>IFERROR(VLOOKUP(B728,Conciliação!C731:L1726,6,0),"")</f>
        <v/>
      </c>
      <c r="H728" s="56" t="str">
        <f>IFERROR(VLOOKUP(B728,Conciliação!C731:L1726,7,0),"")</f>
        <v/>
      </c>
      <c r="I728" s="58" t="str">
        <f>IFERROR(VLOOKUP(B728,Conciliação!C731:L1726,8,0),"")</f>
        <v/>
      </c>
      <c r="J728" s="56" t="str">
        <f>IFERROR(VLOOKUP(B728,Conciliação!C731:L1726,9,0),"")</f>
        <v/>
      </c>
      <c r="K728" s="56" t="str">
        <f>IFERROR(VLOOKUP(B728,Conciliação!C731:L1726,10,0),"")</f>
        <v/>
      </c>
      <c r="R728" s="55" t="str">
        <f>IF(Conciliação!E731='Filtro (Conta)'!$C$2,$C$2,"x")</f>
        <v>x</v>
      </c>
      <c r="S728" s="55" t="str">
        <f>IF(R728="x","x",MAX($S$4:S727)+1)</f>
        <v>x</v>
      </c>
      <c r="T728" s="55">
        <v>724</v>
      </c>
      <c r="U728" s="55" t="str">
        <f t="shared" si="68"/>
        <v/>
      </c>
      <c r="V728" s="55" t="str">
        <f t="shared" si="69"/>
        <v/>
      </c>
      <c r="W728" s="45">
        <f>IF(Conciliação!E731='Filtro (Conta)'!R728,1,0)</f>
        <v>0</v>
      </c>
      <c r="X728" s="45">
        <f>W728+Conciliação!A731</f>
        <v>724</v>
      </c>
      <c r="Y728" s="45">
        <v>724</v>
      </c>
      <c r="Z728" s="55" t="str">
        <f>IF(X728=Y728,"",Conciliação!C731)</f>
        <v/>
      </c>
      <c r="AA728" s="55">
        <f>IF(Z728="x","x",MAX($S$4:AA727)+1)</f>
        <v>732</v>
      </c>
      <c r="AB728" s="55">
        <v>724</v>
      </c>
      <c r="AC728" s="55" t="str">
        <f t="shared" si="70"/>
        <v/>
      </c>
      <c r="AD728" s="55" t="str">
        <f t="shared" si="71"/>
        <v/>
      </c>
    </row>
    <row r="729" spans="2:30" ht="15" customHeight="1" x14ac:dyDescent="0.2">
      <c r="B729" s="56" t="str">
        <f t="shared" si="66"/>
        <v/>
      </c>
      <c r="C729" s="57" t="str">
        <f>IFERROR(VLOOKUP(B729,Conciliação!C732:L1727,2,0),"")</f>
        <v/>
      </c>
      <c r="D729" s="52" t="str">
        <f t="shared" si="67"/>
        <v/>
      </c>
      <c r="E729" s="52" t="str">
        <f>IFERROR(VLOOKUP(B729,Conciliação!C732:L1727,4,0),"")</f>
        <v/>
      </c>
      <c r="F729" s="52" t="str">
        <f>IFERROR(VLOOKUP(B729,Conciliação!C732:L1727,5,0),"")</f>
        <v/>
      </c>
      <c r="G729" s="52" t="str">
        <f>IFERROR(VLOOKUP(B729,Conciliação!C732:L1727,6,0),"")</f>
        <v/>
      </c>
      <c r="H729" s="56" t="str">
        <f>IFERROR(VLOOKUP(B729,Conciliação!C732:L1727,7,0),"")</f>
        <v/>
      </c>
      <c r="I729" s="58" t="str">
        <f>IFERROR(VLOOKUP(B729,Conciliação!C732:L1727,8,0),"")</f>
        <v/>
      </c>
      <c r="J729" s="56" t="str">
        <f>IFERROR(VLOOKUP(B729,Conciliação!C732:L1727,9,0),"")</f>
        <v/>
      </c>
      <c r="K729" s="56" t="str">
        <f>IFERROR(VLOOKUP(B729,Conciliação!C732:L1727,10,0),"")</f>
        <v/>
      </c>
      <c r="R729" s="55" t="str">
        <f>IF(Conciliação!E732='Filtro (Conta)'!$C$2,$C$2,"x")</f>
        <v>x</v>
      </c>
      <c r="S729" s="55" t="str">
        <f>IF(R729="x","x",MAX($S$4:S728)+1)</f>
        <v>x</v>
      </c>
      <c r="T729" s="55">
        <v>725</v>
      </c>
      <c r="U729" s="55" t="str">
        <f t="shared" si="68"/>
        <v/>
      </c>
      <c r="V729" s="55" t="str">
        <f t="shared" si="69"/>
        <v/>
      </c>
      <c r="W729" s="45">
        <f>IF(Conciliação!E732='Filtro (Conta)'!R729,1,0)</f>
        <v>0</v>
      </c>
      <c r="X729" s="45">
        <f>W729+Conciliação!A732</f>
        <v>725</v>
      </c>
      <c r="Y729" s="45">
        <v>725</v>
      </c>
      <c r="Z729" s="55" t="str">
        <f>IF(X729=Y729,"",Conciliação!C732)</f>
        <v/>
      </c>
      <c r="AA729" s="55">
        <f>IF(Z729="x","x",MAX($S$4:AA728)+1)</f>
        <v>733</v>
      </c>
      <c r="AB729" s="55">
        <v>725</v>
      </c>
      <c r="AC729" s="55" t="str">
        <f t="shared" si="70"/>
        <v/>
      </c>
      <c r="AD729" s="55" t="str">
        <f t="shared" si="71"/>
        <v/>
      </c>
    </row>
    <row r="730" spans="2:30" ht="15" customHeight="1" x14ac:dyDescent="0.2">
      <c r="B730" s="56" t="str">
        <f t="shared" si="66"/>
        <v/>
      </c>
      <c r="C730" s="57" t="str">
        <f>IFERROR(VLOOKUP(B730,Conciliação!C733:L1728,2,0),"")</f>
        <v/>
      </c>
      <c r="D730" s="52" t="str">
        <f t="shared" si="67"/>
        <v/>
      </c>
      <c r="E730" s="52" t="str">
        <f>IFERROR(VLOOKUP(B730,Conciliação!C733:L1728,4,0),"")</f>
        <v/>
      </c>
      <c r="F730" s="52" t="str">
        <f>IFERROR(VLOOKUP(B730,Conciliação!C733:L1728,5,0),"")</f>
        <v/>
      </c>
      <c r="G730" s="52" t="str">
        <f>IFERROR(VLOOKUP(B730,Conciliação!C733:L1728,6,0),"")</f>
        <v/>
      </c>
      <c r="H730" s="56" t="str">
        <f>IFERROR(VLOOKUP(B730,Conciliação!C733:L1728,7,0),"")</f>
        <v/>
      </c>
      <c r="I730" s="58" t="str">
        <f>IFERROR(VLOOKUP(B730,Conciliação!C733:L1728,8,0),"")</f>
        <v/>
      </c>
      <c r="J730" s="56" t="str">
        <f>IFERROR(VLOOKUP(B730,Conciliação!C733:L1728,9,0),"")</f>
        <v/>
      </c>
      <c r="K730" s="56" t="str">
        <f>IFERROR(VLOOKUP(B730,Conciliação!C733:L1728,10,0),"")</f>
        <v/>
      </c>
      <c r="R730" s="55" t="str">
        <f>IF(Conciliação!E733='Filtro (Conta)'!$C$2,$C$2,"x")</f>
        <v>x</v>
      </c>
      <c r="S730" s="55" t="str">
        <f>IF(R730="x","x",MAX($S$4:S729)+1)</f>
        <v>x</v>
      </c>
      <c r="T730" s="55">
        <v>726</v>
      </c>
      <c r="U730" s="55" t="str">
        <f t="shared" si="68"/>
        <v/>
      </c>
      <c r="V730" s="55" t="str">
        <f t="shared" si="69"/>
        <v/>
      </c>
      <c r="W730" s="45">
        <f>IF(Conciliação!E733='Filtro (Conta)'!R730,1,0)</f>
        <v>0</v>
      </c>
      <c r="X730" s="45">
        <f>W730+Conciliação!A733</f>
        <v>726</v>
      </c>
      <c r="Y730" s="45">
        <v>726</v>
      </c>
      <c r="Z730" s="55" t="str">
        <f>IF(X730=Y730,"",Conciliação!C733)</f>
        <v/>
      </c>
      <c r="AA730" s="55">
        <f>IF(Z730="x","x",MAX($S$4:AA729)+1)</f>
        <v>734</v>
      </c>
      <c r="AB730" s="55">
        <v>726</v>
      </c>
      <c r="AC730" s="55" t="str">
        <f t="shared" si="70"/>
        <v/>
      </c>
      <c r="AD730" s="55" t="str">
        <f t="shared" si="71"/>
        <v/>
      </c>
    </row>
    <row r="731" spans="2:30" ht="15" customHeight="1" x14ac:dyDescent="0.2">
      <c r="B731" s="56" t="str">
        <f t="shared" si="66"/>
        <v/>
      </c>
      <c r="C731" s="57" t="str">
        <f>IFERROR(VLOOKUP(B731,Conciliação!C734:L1729,2,0),"")</f>
        <v/>
      </c>
      <c r="D731" s="52" t="str">
        <f t="shared" si="67"/>
        <v/>
      </c>
      <c r="E731" s="52" t="str">
        <f>IFERROR(VLOOKUP(B731,Conciliação!C734:L1729,4,0),"")</f>
        <v/>
      </c>
      <c r="F731" s="52" t="str">
        <f>IFERROR(VLOOKUP(B731,Conciliação!C734:L1729,5,0),"")</f>
        <v/>
      </c>
      <c r="G731" s="52" t="str">
        <f>IFERROR(VLOOKUP(B731,Conciliação!C734:L1729,6,0),"")</f>
        <v/>
      </c>
      <c r="H731" s="56" t="str">
        <f>IFERROR(VLOOKUP(B731,Conciliação!C734:L1729,7,0),"")</f>
        <v/>
      </c>
      <c r="I731" s="58" t="str">
        <f>IFERROR(VLOOKUP(B731,Conciliação!C734:L1729,8,0),"")</f>
        <v/>
      </c>
      <c r="J731" s="56" t="str">
        <f>IFERROR(VLOOKUP(B731,Conciliação!C734:L1729,9,0),"")</f>
        <v/>
      </c>
      <c r="K731" s="56" t="str">
        <f>IFERROR(VLOOKUP(B731,Conciliação!C734:L1729,10,0),"")</f>
        <v/>
      </c>
      <c r="R731" s="55" t="str">
        <f>IF(Conciliação!E734='Filtro (Conta)'!$C$2,$C$2,"x")</f>
        <v>x</v>
      </c>
      <c r="S731" s="55" t="str">
        <f>IF(R731="x","x",MAX($S$4:S730)+1)</f>
        <v>x</v>
      </c>
      <c r="T731" s="55">
        <v>727</v>
      </c>
      <c r="U731" s="55" t="str">
        <f t="shared" si="68"/>
        <v/>
      </c>
      <c r="V731" s="55" t="str">
        <f t="shared" si="69"/>
        <v/>
      </c>
      <c r="W731" s="45">
        <f>IF(Conciliação!E734='Filtro (Conta)'!R731,1,0)</f>
        <v>0</v>
      </c>
      <c r="X731" s="45">
        <f>W731+Conciliação!A734</f>
        <v>727</v>
      </c>
      <c r="Y731" s="45">
        <v>727</v>
      </c>
      <c r="Z731" s="55" t="str">
        <f>IF(X731=Y731,"",Conciliação!C734)</f>
        <v/>
      </c>
      <c r="AA731" s="55">
        <f>IF(Z731="x","x",MAX($S$4:AA730)+1)</f>
        <v>735</v>
      </c>
      <c r="AB731" s="55">
        <v>727</v>
      </c>
      <c r="AC731" s="55" t="str">
        <f t="shared" si="70"/>
        <v/>
      </c>
      <c r="AD731" s="55" t="str">
        <f t="shared" si="71"/>
        <v/>
      </c>
    </row>
    <row r="732" spans="2:30" ht="15" customHeight="1" x14ac:dyDescent="0.2">
      <c r="B732" s="56" t="str">
        <f t="shared" si="66"/>
        <v/>
      </c>
      <c r="C732" s="57" t="str">
        <f>IFERROR(VLOOKUP(B732,Conciliação!C735:L1730,2,0),"")</f>
        <v/>
      </c>
      <c r="D732" s="52" t="str">
        <f t="shared" si="67"/>
        <v/>
      </c>
      <c r="E732" s="52" t="str">
        <f>IFERROR(VLOOKUP(B732,Conciliação!C735:L1730,4,0),"")</f>
        <v/>
      </c>
      <c r="F732" s="52" t="str">
        <f>IFERROR(VLOOKUP(B732,Conciliação!C735:L1730,5,0),"")</f>
        <v/>
      </c>
      <c r="G732" s="52" t="str">
        <f>IFERROR(VLOOKUP(B732,Conciliação!C735:L1730,6,0),"")</f>
        <v/>
      </c>
      <c r="H732" s="56" t="str">
        <f>IFERROR(VLOOKUP(B732,Conciliação!C735:L1730,7,0),"")</f>
        <v/>
      </c>
      <c r="I732" s="58" t="str">
        <f>IFERROR(VLOOKUP(B732,Conciliação!C735:L1730,8,0),"")</f>
        <v/>
      </c>
      <c r="J732" s="56" t="str">
        <f>IFERROR(VLOOKUP(B732,Conciliação!C735:L1730,9,0),"")</f>
        <v/>
      </c>
      <c r="K732" s="56" t="str">
        <f>IFERROR(VLOOKUP(B732,Conciliação!C735:L1730,10,0),"")</f>
        <v/>
      </c>
      <c r="R732" s="55" t="str">
        <f>IF(Conciliação!E735='Filtro (Conta)'!$C$2,$C$2,"x")</f>
        <v>x</v>
      </c>
      <c r="S732" s="55" t="str">
        <f>IF(R732="x","x",MAX($S$4:S731)+1)</f>
        <v>x</v>
      </c>
      <c r="T732" s="55">
        <v>728</v>
      </c>
      <c r="U732" s="55" t="str">
        <f t="shared" si="68"/>
        <v/>
      </c>
      <c r="V732" s="55" t="str">
        <f t="shared" si="69"/>
        <v/>
      </c>
      <c r="W732" s="45">
        <f>IF(Conciliação!E735='Filtro (Conta)'!R732,1,0)</f>
        <v>0</v>
      </c>
      <c r="X732" s="45">
        <f>W732+Conciliação!A735</f>
        <v>728</v>
      </c>
      <c r="Y732" s="45">
        <v>728</v>
      </c>
      <c r="Z732" s="55" t="str">
        <f>IF(X732=Y732,"",Conciliação!C735)</f>
        <v/>
      </c>
      <c r="AA732" s="55">
        <f>IF(Z732="x","x",MAX($S$4:AA731)+1)</f>
        <v>736</v>
      </c>
      <c r="AB732" s="55">
        <v>728</v>
      </c>
      <c r="AC732" s="55" t="str">
        <f t="shared" si="70"/>
        <v/>
      </c>
      <c r="AD732" s="55" t="str">
        <f t="shared" si="71"/>
        <v/>
      </c>
    </row>
    <row r="733" spans="2:30" ht="15" customHeight="1" x14ac:dyDescent="0.2">
      <c r="B733" s="56" t="str">
        <f t="shared" si="66"/>
        <v/>
      </c>
      <c r="C733" s="57" t="str">
        <f>IFERROR(VLOOKUP(B733,Conciliação!C736:L1731,2,0),"")</f>
        <v/>
      </c>
      <c r="D733" s="52" t="str">
        <f t="shared" si="67"/>
        <v/>
      </c>
      <c r="E733" s="52" t="str">
        <f>IFERROR(VLOOKUP(B733,Conciliação!C736:L1731,4,0),"")</f>
        <v/>
      </c>
      <c r="F733" s="52" t="str">
        <f>IFERROR(VLOOKUP(B733,Conciliação!C736:L1731,5,0),"")</f>
        <v/>
      </c>
      <c r="G733" s="52" t="str">
        <f>IFERROR(VLOOKUP(B733,Conciliação!C736:L1731,6,0),"")</f>
        <v/>
      </c>
      <c r="H733" s="56" t="str">
        <f>IFERROR(VLOOKUP(B733,Conciliação!C736:L1731,7,0),"")</f>
        <v/>
      </c>
      <c r="I733" s="58" t="str">
        <f>IFERROR(VLOOKUP(B733,Conciliação!C736:L1731,8,0),"")</f>
        <v/>
      </c>
      <c r="J733" s="56" t="str">
        <f>IFERROR(VLOOKUP(B733,Conciliação!C736:L1731,9,0),"")</f>
        <v/>
      </c>
      <c r="K733" s="56" t="str">
        <f>IFERROR(VLOOKUP(B733,Conciliação!C736:L1731,10,0),"")</f>
        <v/>
      </c>
      <c r="R733" s="55" t="str">
        <f>IF(Conciliação!E736='Filtro (Conta)'!$C$2,$C$2,"x")</f>
        <v>x</v>
      </c>
      <c r="S733" s="55" t="str">
        <f>IF(R733="x","x",MAX($S$4:S732)+1)</f>
        <v>x</v>
      </c>
      <c r="T733" s="55">
        <v>729</v>
      </c>
      <c r="U733" s="55" t="str">
        <f t="shared" si="68"/>
        <v/>
      </c>
      <c r="V733" s="55" t="str">
        <f t="shared" si="69"/>
        <v/>
      </c>
      <c r="W733" s="45">
        <f>IF(Conciliação!E736='Filtro (Conta)'!R733,1,0)</f>
        <v>0</v>
      </c>
      <c r="X733" s="45">
        <f>W733+Conciliação!A736</f>
        <v>729</v>
      </c>
      <c r="Y733" s="45">
        <v>729</v>
      </c>
      <c r="Z733" s="55" t="str">
        <f>IF(X733=Y733,"",Conciliação!C736)</f>
        <v/>
      </c>
      <c r="AA733" s="55">
        <f>IF(Z733="x","x",MAX($S$4:AA732)+1)</f>
        <v>737</v>
      </c>
      <c r="AB733" s="55">
        <v>729</v>
      </c>
      <c r="AC733" s="55" t="str">
        <f t="shared" si="70"/>
        <v/>
      </c>
      <c r="AD733" s="55" t="str">
        <f t="shared" si="71"/>
        <v/>
      </c>
    </row>
    <row r="734" spans="2:30" ht="15" customHeight="1" x14ac:dyDescent="0.2">
      <c r="B734" s="56" t="str">
        <f t="shared" si="66"/>
        <v/>
      </c>
      <c r="C734" s="57" t="str">
        <f>IFERROR(VLOOKUP(B734,Conciliação!C737:L1732,2,0),"")</f>
        <v/>
      </c>
      <c r="D734" s="52" t="str">
        <f t="shared" si="67"/>
        <v/>
      </c>
      <c r="E734" s="52" t="str">
        <f>IFERROR(VLOOKUP(B734,Conciliação!C737:L1732,4,0),"")</f>
        <v/>
      </c>
      <c r="F734" s="52" t="str">
        <f>IFERROR(VLOOKUP(B734,Conciliação!C737:L1732,5,0),"")</f>
        <v/>
      </c>
      <c r="G734" s="52" t="str">
        <f>IFERROR(VLOOKUP(B734,Conciliação!C737:L1732,6,0),"")</f>
        <v/>
      </c>
      <c r="H734" s="56" t="str">
        <f>IFERROR(VLOOKUP(B734,Conciliação!C737:L1732,7,0),"")</f>
        <v/>
      </c>
      <c r="I734" s="58" t="str">
        <f>IFERROR(VLOOKUP(B734,Conciliação!C737:L1732,8,0),"")</f>
        <v/>
      </c>
      <c r="J734" s="56" t="str">
        <f>IFERROR(VLOOKUP(B734,Conciliação!C737:L1732,9,0),"")</f>
        <v/>
      </c>
      <c r="K734" s="56" t="str">
        <f>IFERROR(VLOOKUP(B734,Conciliação!C737:L1732,10,0),"")</f>
        <v/>
      </c>
      <c r="R734" s="55" t="str">
        <f>IF(Conciliação!E737='Filtro (Conta)'!$C$2,$C$2,"x")</f>
        <v>x</v>
      </c>
      <c r="S734" s="55" t="str">
        <f>IF(R734="x","x",MAX($S$4:S733)+1)</f>
        <v>x</v>
      </c>
      <c r="T734" s="55">
        <v>730</v>
      </c>
      <c r="U734" s="55" t="str">
        <f t="shared" si="68"/>
        <v/>
      </c>
      <c r="V734" s="55" t="str">
        <f t="shared" si="69"/>
        <v/>
      </c>
      <c r="W734" s="45">
        <f>IF(Conciliação!E737='Filtro (Conta)'!R734,1,0)</f>
        <v>0</v>
      </c>
      <c r="X734" s="45">
        <f>W734+Conciliação!A737</f>
        <v>730</v>
      </c>
      <c r="Y734" s="45">
        <v>730</v>
      </c>
      <c r="Z734" s="55" t="str">
        <f>IF(X734=Y734,"",Conciliação!C737)</f>
        <v/>
      </c>
      <c r="AA734" s="55">
        <f>IF(Z734="x","x",MAX($S$4:AA733)+1)</f>
        <v>738</v>
      </c>
      <c r="AB734" s="55">
        <v>730</v>
      </c>
      <c r="AC734" s="55" t="str">
        <f t="shared" si="70"/>
        <v/>
      </c>
      <c r="AD734" s="55" t="str">
        <f t="shared" si="71"/>
        <v/>
      </c>
    </row>
    <row r="735" spans="2:30" ht="15" customHeight="1" x14ac:dyDescent="0.2">
      <c r="B735" s="56" t="str">
        <f t="shared" si="66"/>
        <v/>
      </c>
      <c r="C735" s="57" t="str">
        <f>IFERROR(VLOOKUP(B735,Conciliação!C738:L1733,2,0),"")</f>
        <v/>
      </c>
      <c r="D735" s="52" t="str">
        <f t="shared" si="67"/>
        <v/>
      </c>
      <c r="E735" s="52" t="str">
        <f>IFERROR(VLOOKUP(B735,Conciliação!C738:L1733,4,0),"")</f>
        <v/>
      </c>
      <c r="F735" s="52" t="str">
        <f>IFERROR(VLOOKUP(B735,Conciliação!C738:L1733,5,0),"")</f>
        <v/>
      </c>
      <c r="G735" s="52" t="str">
        <f>IFERROR(VLOOKUP(B735,Conciliação!C738:L1733,6,0),"")</f>
        <v/>
      </c>
      <c r="H735" s="56" t="str">
        <f>IFERROR(VLOOKUP(B735,Conciliação!C738:L1733,7,0),"")</f>
        <v/>
      </c>
      <c r="I735" s="58" t="str">
        <f>IFERROR(VLOOKUP(B735,Conciliação!C738:L1733,8,0),"")</f>
        <v/>
      </c>
      <c r="J735" s="56" t="str">
        <f>IFERROR(VLOOKUP(B735,Conciliação!C738:L1733,9,0),"")</f>
        <v/>
      </c>
      <c r="K735" s="56" t="str">
        <f>IFERROR(VLOOKUP(B735,Conciliação!C738:L1733,10,0),"")</f>
        <v/>
      </c>
      <c r="R735" s="55" t="str">
        <f>IF(Conciliação!E738='Filtro (Conta)'!$C$2,$C$2,"x")</f>
        <v>x</v>
      </c>
      <c r="S735" s="55" t="str">
        <f>IF(R735="x","x",MAX($S$4:S734)+1)</f>
        <v>x</v>
      </c>
      <c r="T735" s="55">
        <v>731</v>
      </c>
      <c r="U735" s="55" t="str">
        <f t="shared" si="68"/>
        <v/>
      </c>
      <c r="V735" s="55" t="str">
        <f t="shared" si="69"/>
        <v/>
      </c>
      <c r="W735" s="45">
        <f>IF(Conciliação!E738='Filtro (Conta)'!R735,1,0)</f>
        <v>0</v>
      </c>
      <c r="X735" s="45">
        <f>W735+Conciliação!A738</f>
        <v>731</v>
      </c>
      <c r="Y735" s="45">
        <v>731</v>
      </c>
      <c r="Z735" s="55" t="str">
        <f>IF(X735=Y735,"",Conciliação!C738)</f>
        <v/>
      </c>
      <c r="AA735" s="55">
        <f>IF(Z735="x","x",MAX($S$4:AA734)+1)</f>
        <v>739</v>
      </c>
      <c r="AB735" s="55">
        <v>731</v>
      </c>
      <c r="AC735" s="55" t="str">
        <f t="shared" si="70"/>
        <v/>
      </c>
      <c r="AD735" s="55" t="str">
        <f t="shared" si="71"/>
        <v/>
      </c>
    </row>
    <row r="736" spans="2:30" ht="15" customHeight="1" x14ac:dyDescent="0.2">
      <c r="B736" s="56" t="str">
        <f t="shared" si="66"/>
        <v/>
      </c>
      <c r="C736" s="57" t="str">
        <f>IFERROR(VLOOKUP(B736,Conciliação!C739:L1734,2,0),"")</f>
        <v/>
      </c>
      <c r="D736" s="52" t="str">
        <f t="shared" si="67"/>
        <v/>
      </c>
      <c r="E736" s="52" t="str">
        <f>IFERROR(VLOOKUP(B736,Conciliação!C739:L1734,4,0),"")</f>
        <v/>
      </c>
      <c r="F736" s="52" t="str">
        <f>IFERROR(VLOOKUP(B736,Conciliação!C739:L1734,5,0),"")</f>
        <v/>
      </c>
      <c r="G736" s="52" t="str">
        <f>IFERROR(VLOOKUP(B736,Conciliação!C739:L1734,6,0),"")</f>
        <v/>
      </c>
      <c r="H736" s="56" t="str">
        <f>IFERROR(VLOOKUP(B736,Conciliação!C739:L1734,7,0),"")</f>
        <v/>
      </c>
      <c r="I736" s="58" t="str">
        <f>IFERROR(VLOOKUP(B736,Conciliação!C739:L1734,8,0),"")</f>
        <v/>
      </c>
      <c r="J736" s="56" t="str">
        <f>IFERROR(VLOOKUP(B736,Conciliação!C739:L1734,9,0),"")</f>
        <v/>
      </c>
      <c r="K736" s="56" t="str">
        <f>IFERROR(VLOOKUP(B736,Conciliação!C739:L1734,10,0),"")</f>
        <v/>
      </c>
      <c r="R736" s="55" t="str">
        <f>IF(Conciliação!E739='Filtro (Conta)'!$C$2,$C$2,"x")</f>
        <v>x</v>
      </c>
      <c r="S736" s="55" t="str">
        <f>IF(R736="x","x",MAX($S$4:S735)+1)</f>
        <v>x</v>
      </c>
      <c r="T736" s="55">
        <v>732</v>
      </c>
      <c r="U736" s="55" t="str">
        <f t="shared" si="68"/>
        <v/>
      </c>
      <c r="V736" s="55" t="str">
        <f t="shared" si="69"/>
        <v/>
      </c>
      <c r="W736" s="45">
        <f>IF(Conciliação!E739='Filtro (Conta)'!R736,1,0)</f>
        <v>0</v>
      </c>
      <c r="X736" s="45">
        <f>W736+Conciliação!A739</f>
        <v>732</v>
      </c>
      <c r="Y736" s="45">
        <v>732</v>
      </c>
      <c r="Z736" s="55" t="str">
        <f>IF(X736=Y736,"",Conciliação!C739)</f>
        <v/>
      </c>
      <c r="AA736" s="55">
        <f>IF(Z736="x","x",MAX($S$4:AA735)+1)</f>
        <v>740</v>
      </c>
      <c r="AB736" s="55">
        <v>732</v>
      </c>
      <c r="AC736" s="55" t="str">
        <f t="shared" si="70"/>
        <v/>
      </c>
      <c r="AD736" s="55" t="str">
        <f t="shared" si="71"/>
        <v/>
      </c>
    </row>
    <row r="737" spans="2:30" ht="15" customHeight="1" x14ac:dyDescent="0.2">
      <c r="B737" s="56" t="str">
        <f t="shared" si="66"/>
        <v/>
      </c>
      <c r="C737" s="57" t="str">
        <f>IFERROR(VLOOKUP(B737,Conciliação!C740:L1735,2,0),"")</f>
        <v/>
      </c>
      <c r="D737" s="52" t="str">
        <f t="shared" si="67"/>
        <v/>
      </c>
      <c r="E737" s="52" t="str">
        <f>IFERROR(VLOOKUP(B737,Conciliação!C740:L1735,4,0),"")</f>
        <v/>
      </c>
      <c r="F737" s="52" t="str">
        <f>IFERROR(VLOOKUP(B737,Conciliação!C740:L1735,5,0),"")</f>
        <v/>
      </c>
      <c r="G737" s="52" t="str">
        <f>IFERROR(VLOOKUP(B737,Conciliação!C740:L1735,6,0),"")</f>
        <v/>
      </c>
      <c r="H737" s="56" t="str">
        <f>IFERROR(VLOOKUP(B737,Conciliação!C740:L1735,7,0),"")</f>
        <v/>
      </c>
      <c r="I737" s="58" t="str">
        <f>IFERROR(VLOOKUP(B737,Conciliação!C740:L1735,8,0),"")</f>
        <v/>
      </c>
      <c r="J737" s="56" t="str">
        <f>IFERROR(VLOOKUP(B737,Conciliação!C740:L1735,9,0),"")</f>
        <v/>
      </c>
      <c r="K737" s="56" t="str">
        <f>IFERROR(VLOOKUP(B737,Conciliação!C740:L1735,10,0),"")</f>
        <v/>
      </c>
      <c r="R737" s="55" t="str">
        <f>IF(Conciliação!E740='Filtro (Conta)'!$C$2,$C$2,"x")</f>
        <v>x</v>
      </c>
      <c r="S737" s="55" t="str">
        <f>IF(R737="x","x",MAX($S$4:S736)+1)</f>
        <v>x</v>
      </c>
      <c r="T737" s="55">
        <v>733</v>
      </c>
      <c r="U737" s="55" t="str">
        <f t="shared" si="68"/>
        <v/>
      </c>
      <c r="V737" s="55" t="str">
        <f t="shared" si="69"/>
        <v/>
      </c>
      <c r="W737" s="45">
        <f>IF(Conciliação!E740='Filtro (Conta)'!R737,1,0)</f>
        <v>0</v>
      </c>
      <c r="X737" s="45">
        <f>W737+Conciliação!A740</f>
        <v>733</v>
      </c>
      <c r="Y737" s="45">
        <v>733</v>
      </c>
      <c r="Z737" s="55" t="str">
        <f>IF(X737=Y737,"",Conciliação!C740)</f>
        <v/>
      </c>
      <c r="AA737" s="55">
        <f>IF(Z737="x","x",MAX($S$4:AA736)+1)</f>
        <v>741</v>
      </c>
      <c r="AB737" s="55">
        <v>733</v>
      </c>
      <c r="AC737" s="55" t="str">
        <f t="shared" si="70"/>
        <v/>
      </c>
      <c r="AD737" s="55" t="str">
        <f t="shared" si="71"/>
        <v/>
      </c>
    </row>
    <row r="738" spans="2:30" ht="15" customHeight="1" x14ac:dyDescent="0.2">
      <c r="B738" s="56" t="str">
        <f t="shared" si="66"/>
        <v/>
      </c>
      <c r="C738" s="57" t="str">
        <f>IFERROR(VLOOKUP(B738,Conciliação!C741:L1736,2,0),"")</f>
        <v/>
      </c>
      <c r="D738" s="52" t="str">
        <f t="shared" si="67"/>
        <v/>
      </c>
      <c r="E738" s="52" t="str">
        <f>IFERROR(VLOOKUP(B738,Conciliação!C741:L1736,4,0),"")</f>
        <v/>
      </c>
      <c r="F738" s="52" t="str">
        <f>IFERROR(VLOOKUP(B738,Conciliação!C741:L1736,5,0),"")</f>
        <v/>
      </c>
      <c r="G738" s="52" t="str">
        <f>IFERROR(VLOOKUP(B738,Conciliação!C741:L1736,6,0),"")</f>
        <v/>
      </c>
      <c r="H738" s="56" t="str">
        <f>IFERROR(VLOOKUP(B738,Conciliação!C741:L1736,7,0),"")</f>
        <v/>
      </c>
      <c r="I738" s="58" t="str">
        <f>IFERROR(VLOOKUP(B738,Conciliação!C741:L1736,8,0),"")</f>
        <v/>
      </c>
      <c r="J738" s="56" t="str">
        <f>IFERROR(VLOOKUP(B738,Conciliação!C741:L1736,9,0),"")</f>
        <v/>
      </c>
      <c r="K738" s="56" t="str">
        <f>IFERROR(VLOOKUP(B738,Conciliação!C741:L1736,10,0),"")</f>
        <v/>
      </c>
      <c r="R738" s="55" t="str">
        <f>IF(Conciliação!E741='Filtro (Conta)'!$C$2,$C$2,"x")</f>
        <v>x</v>
      </c>
      <c r="S738" s="55" t="str">
        <f>IF(R738="x","x",MAX($S$4:S737)+1)</f>
        <v>x</v>
      </c>
      <c r="T738" s="55">
        <v>734</v>
      </c>
      <c r="U738" s="55" t="str">
        <f t="shared" si="68"/>
        <v/>
      </c>
      <c r="V738" s="55" t="str">
        <f t="shared" si="69"/>
        <v/>
      </c>
      <c r="W738" s="45">
        <f>IF(Conciliação!E741='Filtro (Conta)'!R738,1,0)</f>
        <v>0</v>
      </c>
      <c r="X738" s="45">
        <f>W738+Conciliação!A741</f>
        <v>734</v>
      </c>
      <c r="Y738" s="45">
        <v>734</v>
      </c>
      <c r="Z738" s="55" t="str">
        <f>IF(X738=Y738,"",Conciliação!C741)</f>
        <v/>
      </c>
      <c r="AA738" s="55">
        <f>IF(Z738="x","x",MAX($S$4:AA737)+1)</f>
        <v>742</v>
      </c>
      <c r="AB738" s="55">
        <v>734</v>
      </c>
      <c r="AC738" s="55" t="str">
        <f t="shared" si="70"/>
        <v/>
      </c>
      <c r="AD738" s="55" t="str">
        <f t="shared" si="71"/>
        <v/>
      </c>
    </row>
    <row r="739" spans="2:30" ht="15" customHeight="1" x14ac:dyDescent="0.2">
      <c r="B739" s="56" t="str">
        <f t="shared" si="66"/>
        <v/>
      </c>
      <c r="C739" s="57" t="str">
        <f>IFERROR(VLOOKUP(B739,Conciliação!C742:L1737,2,0),"")</f>
        <v/>
      </c>
      <c r="D739" s="52" t="str">
        <f t="shared" si="67"/>
        <v/>
      </c>
      <c r="E739" s="52" t="str">
        <f>IFERROR(VLOOKUP(B739,Conciliação!C742:L1737,4,0),"")</f>
        <v/>
      </c>
      <c r="F739" s="52" t="str">
        <f>IFERROR(VLOOKUP(B739,Conciliação!C742:L1737,5,0),"")</f>
        <v/>
      </c>
      <c r="G739" s="52" t="str">
        <f>IFERROR(VLOOKUP(B739,Conciliação!C742:L1737,6,0),"")</f>
        <v/>
      </c>
      <c r="H739" s="56" t="str">
        <f>IFERROR(VLOOKUP(B739,Conciliação!C742:L1737,7,0),"")</f>
        <v/>
      </c>
      <c r="I739" s="58" t="str">
        <f>IFERROR(VLOOKUP(B739,Conciliação!C742:L1737,8,0),"")</f>
        <v/>
      </c>
      <c r="J739" s="56" t="str">
        <f>IFERROR(VLOOKUP(B739,Conciliação!C742:L1737,9,0),"")</f>
        <v/>
      </c>
      <c r="K739" s="56" t="str">
        <f>IFERROR(VLOOKUP(B739,Conciliação!C742:L1737,10,0),"")</f>
        <v/>
      </c>
      <c r="R739" s="55" t="str">
        <f>IF(Conciliação!E742='Filtro (Conta)'!$C$2,$C$2,"x")</f>
        <v>x</v>
      </c>
      <c r="S739" s="55" t="str">
        <f>IF(R739="x","x",MAX($S$4:S738)+1)</f>
        <v>x</v>
      </c>
      <c r="T739" s="55">
        <v>735</v>
      </c>
      <c r="U739" s="55" t="str">
        <f t="shared" si="68"/>
        <v/>
      </c>
      <c r="V739" s="55" t="str">
        <f t="shared" si="69"/>
        <v/>
      </c>
      <c r="W739" s="45">
        <f>IF(Conciliação!E742='Filtro (Conta)'!R739,1,0)</f>
        <v>0</v>
      </c>
      <c r="X739" s="45">
        <f>W739+Conciliação!A742</f>
        <v>735</v>
      </c>
      <c r="Y739" s="45">
        <v>735</v>
      </c>
      <c r="Z739" s="55" t="str">
        <f>IF(X739=Y739,"",Conciliação!C742)</f>
        <v/>
      </c>
      <c r="AA739" s="55">
        <f>IF(Z739="x","x",MAX($S$4:AA738)+1)</f>
        <v>743</v>
      </c>
      <c r="AB739" s="55">
        <v>735</v>
      </c>
      <c r="AC739" s="55" t="str">
        <f t="shared" si="70"/>
        <v/>
      </c>
      <c r="AD739" s="55" t="str">
        <f t="shared" si="71"/>
        <v/>
      </c>
    </row>
    <row r="740" spans="2:30" ht="15" customHeight="1" x14ac:dyDescent="0.2">
      <c r="B740" s="56" t="str">
        <f t="shared" si="66"/>
        <v/>
      </c>
      <c r="C740" s="57" t="str">
        <f>IFERROR(VLOOKUP(B740,Conciliação!C743:L1738,2,0),"")</f>
        <v/>
      </c>
      <c r="D740" s="52" t="str">
        <f t="shared" si="67"/>
        <v/>
      </c>
      <c r="E740" s="52" t="str">
        <f>IFERROR(VLOOKUP(B740,Conciliação!C743:L1738,4,0),"")</f>
        <v/>
      </c>
      <c r="F740" s="52" t="str">
        <f>IFERROR(VLOOKUP(B740,Conciliação!C743:L1738,5,0),"")</f>
        <v/>
      </c>
      <c r="G740" s="52" t="str">
        <f>IFERROR(VLOOKUP(B740,Conciliação!C743:L1738,6,0),"")</f>
        <v/>
      </c>
      <c r="H740" s="56" t="str">
        <f>IFERROR(VLOOKUP(B740,Conciliação!C743:L1738,7,0),"")</f>
        <v/>
      </c>
      <c r="I740" s="58" t="str">
        <f>IFERROR(VLOOKUP(B740,Conciliação!C743:L1738,8,0),"")</f>
        <v/>
      </c>
      <c r="J740" s="56" t="str">
        <f>IFERROR(VLOOKUP(B740,Conciliação!C743:L1738,9,0),"")</f>
        <v/>
      </c>
      <c r="K740" s="56" t="str">
        <f>IFERROR(VLOOKUP(B740,Conciliação!C743:L1738,10,0),"")</f>
        <v/>
      </c>
      <c r="R740" s="55" t="str">
        <f>IF(Conciliação!E743='Filtro (Conta)'!$C$2,$C$2,"x")</f>
        <v>x</v>
      </c>
      <c r="S740" s="55" t="str">
        <f>IF(R740="x","x",MAX($S$4:S739)+1)</f>
        <v>x</v>
      </c>
      <c r="T740" s="55">
        <v>736</v>
      </c>
      <c r="U740" s="55" t="str">
        <f t="shared" si="68"/>
        <v/>
      </c>
      <c r="V740" s="55" t="str">
        <f t="shared" si="69"/>
        <v/>
      </c>
      <c r="W740" s="45">
        <f>IF(Conciliação!E743='Filtro (Conta)'!R740,1,0)</f>
        <v>0</v>
      </c>
      <c r="X740" s="45">
        <f>W740+Conciliação!A743</f>
        <v>736</v>
      </c>
      <c r="Y740" s="45">
        <v>736</v>
      </c>
      <c r="Z740" s="55" t="str">
        <f>IF(X740=Y740,"",Conciliação!C743)</f>
        <v/>
      </c>
      <c r="AA740" s="55">
        <f>IF(Z740="x","x",MAX($S$4:AA739)+1)</f>
        <v>744</v>
      </c>
      <c r="AB740" s="55">
        <v>736</v>
      </c>
      <c r="AC740" s="55" t="str">
        <f t="shared" si="70"/>
        <v/>
      </c>
      <c r="AD740" s="55" t="str">
        <f t="shared" si="71"/>
        <v/>
      </c>
    </row>
    <row r="741" spans="2:30" ht="15" customHeight="1" x14ac:dyDescent="0.2">
      <c r="B741" s="56" t="str">
        <f t="shared" si="66"/>
        <v/>
      </c>
      <c r="C741" s="57" t="str">
        <f>IFERROR(VLOOKUP(B741,Conciliação!C744:L1739,2,0),"")</f>
        <v/>
      </c>
      <c r="D741" s="52" t="str">
        <f t="shared" si="67"/>
        <v/>
      </c>
      <c r="E741" s="52" t="str">
        <f>IFERROR(VLOOKUP(B741,Conciliação!C744:L1739,4,0),"")</f>
        <v/>
      </c>
      <c r="F741" s="52" t="str">
        <f>IFERROR(VLOOKUP(B741,Conciliação!C744:L1739,5,0),"")</f>
        <v/>
      </c>
      <c r="G741" s="52" t="str">
        <f>IFERROR(VLOOKUP(B741,Conciliação!C744:L1739,6,0),"")</f>
        <v/>
      </c>
      <c r="H741" s="56" t="str">
        <f>IFERROR(VLOOKUP(B741,Conciliação!C744:L1739,7,0),"")</f>
        <v/>
      </c>
      <c r="I741" s="58" t="str">
        <f>IFERROR(VLOOKUP(B741,Conciliação!C744:L1739,8,0),"")</f>
        <v/>
      </c>
      <c r="J741" s="56" t="str">
        <f>IFERROR(VLOOKUP(B741,Conciliação!C744:L1739,9,0),"")</f>
        <v/>
      </c>
      <c r="K741" s="56" t="str">
        <f>IFERROR(VLOOKUP(B741,Conciliação!C744:L1739,10,0),"")</f>
        <v/>
      </c>
      <c r="R741" s="55" t="str">
        <f>IF(Conciliação!E744='Filtro (Conta)'!$C$2,$C$2,"x")</f>
        <v>x</v>
      </c>
      <c r="S741" s="55" t="str">
        <f>IF(R741="x","x",MAX($S$4:S740)+1)</f>
        <v>x</v>
      </c>
      <c r="T741" s="55">
        <v>737</v>
      </c>
      <c r="U741" s="55" t="str">
        <f t="shared" si="68"/>
        <v/>
      </c>
      <c r="V741" s="55" t="str">
        <f t="shared" si="69"/>
        <v/>
      </c>
      <c r="W741" s="45">
        <f>IF(Conciliação!E744='Filtro (Conta)'!R741,1,0)</f>
        <v>0</v>
      </c>
      <c r="X741" s="45">
        <f>W741+Conciliação!A744</f>
        <v>737</v>
      </c>
      <c r="Y741" s="45">
        <v>737</v>
      </c>
      <c r="Z741" s="55" t="str">
        <f>IF(X741=Y741,"",Conciliação!C744)</f>
        <v/>
      </c>
      <c r="AA741" s="55">
        <f>IF(Z741="x","x",MAX($S$4:AA740)+1)</f>
        <v>745</v>
      </c>
      <c r="AB741" s="55">
        <v>737</v>
      </c>
      <c r="AC741" s="55" t="str">
        <f t="shared" si="70"/>
        <v/>
      </c>
      <c r="AD741" s="55" t="str">
        <f t="shared" si="71"/>
        <v/>
      </c>
    </row>
    <row r="742" spans="2:30" ht="15" customHeight="1" x14ac:dyDescent="0.2">
      <c r="B742" s="56" t="str">
        <f t="shared" si="66"/>
        <v/>
      </c>
      <c r="C742" s="57" t="str">
        <f>IFERROR(VLOOKUP(B742,Conciliação!C745:L1740,2,0),"")</f>
        <v/>
      </c>
      <c r="D742" s="52" t="str">
        <f t="shared" si="67"/>
        <v/>
      </c>
      <c r="E742" s="52" t="str">
        <f>IFERROR(VLOOKUP(B742,Conciliação!C745:L1740,4,0),"")</f>
        <v/>
      </c>
      <c r="F742" s="52" t="str">
        <f>IFERROR(VLOOKUP(B742,Conciliação!C745:L1740,5,0),"")</f>
        <v/>
      </c>
      <c r="G742" s="52" t="str">
        <f>IFERROR(VLOOKUP(B742,Conciliação!C745:L1740,6,0),"")</f>
        <v/>
      </c>
      <c r="H742" s="56" t="str">
        <f>IFERROR(VLOOKUP(B742,Conciliação!C745:L1740,7,0),"")</f>
        <v/>
      </c>
      <c r="I742" s="58" t="str">
        <f>IFERROR(VLOOKUP(B742,Conciliação!C745:L1740,8,0),"")</f>
        <v/>
      </c>
      <c r="J742" s="56" t="str">
        <f>IFERROR(VLOOKUP(B742,Conciliação!C745:L1740,9,0),"")</f>
        <v/>
      </c>
      <c r="K742" s="56" t="str">
        <f>IFERROR(VLOOKUP(B742,Conciliação!C745:L1740,10,0),"")</f>
        <v/>
      </c>
      <c r="R742" s="55" t="str">
        <f>IF(Conciliação!E745='Filtro (Conta)'!$C$2,$C$2,"x")</f>
        <v>x</v>
      </c>
      <c r="S742" s="55" t="str">
        <f>IF(R742="x","x",MAX($S$4:S741)+1)</f>
        <v>x</v>
      </c>
      <c r="T742" s="55">
        <v>738</v>
      </c>
      <c r="U742" s="55" t="str">
        <f t="shared" si="68"/>
        <v/>
      </c>
      <c r="V742" s="55" t="str">
        <f t="shared" si="69"/>
        <v/>
      </c>
      <c r="W742" s="45">
        <f>IF(Conciliação!E745='Filtro (Conta)'!R742,1,0)</f>
        <v>0</v>
      </c>
      <c r="X742" s="45">
        <f>W742+Conciliação!A745</f>
        <v>738</v>
      </c>
      <c r="Y742" s="45">
        <v>738</v>
      </c>
      <c r="Z742" s="55" t="str">
        <f>IF(X742=Y742,"",Conciliação!C745)</f>
        <v/>
      </c>
      <c r="AA742" s="55">
        <f>IF(Z742="x","x",MAX($S$4:AA741)+1)</f>
        <v>746</v>
      </c>
      <c r="AB742" s="55">
        <v>738</v>
      </c>
      <c r="AC742" s="55" t="str">
        <f t="shared" si="70"/>
        <v/>
      </c>
      <c r="AD742" s="55" t="str">
        <f t="shared" si="71"/>
        <v/>
      </c>
    </row>
    <row r="743" spans="2:30" ht="15" customHeight="1" x14ac:dyDescent="0.2">
      <c r="B743" s="56" t="str">
        <f t="shared" si="66"/>
        <v/>
      </c>
      <c r="C743" s="57" t="str">
        <f>IFERROR(VLOOKUP(B743,Conciliação!C746:L1741,2,0),"")</f>
        <v/>
      </c>
      <c r="D743" s="52" t="str">
        <f t="shared" si="67"/>
        <v/>
      </c>
      <c r="E743" s="52" t="str">
        <f>IFERROR(VLOOKUP(B743,Conciliação!C746:L1741,4,0),"")</f>
        <v/>
      </c>
      <c r="F743" s="52" t="str">
        <f>IFERROR(VLOOKUP(B743,Conciliação!C746:L1741,5,0),"")</f>
        <v/>
      </c>
      <c r="G743" s="52" t="str">
        <f>IFERROR(VLOOKUP(B743,Conciliação!C746:L1741,6,0),"")</f>
        <v/>
      </c>
      <c r="H743" s="56" t="str">
        <f>IFERROR(VLOOKUP(B743,Conciliação!C746:L1741,7,0),"")</f>
        <v/>
      </c>
      <c r="I743" s="58" t="str">
        <f>IFERROR(VLOOKUP(B743,Conciliação!C746:L1741,8,0),"")</f>
        <v/>
      </c>
      <c r="J743" s="56" t="str">
        <f>IFERROR(VLOOKUP(B743,Conciliação!C746:L1741,9,0),"")</f>
        <v/>
      </c>
      <c r="K743" s="56" t="str">
        <f>IFERROR(VLOOKUP(B743,Conciliação!C746:L1741,10,0),"")</f>
        <v/>
      </c>
      <c r="R743" s="55" t="str">
        <f>IF(Conciliação!E746='Filtro (Conta)'!$C$2,$C$2,"x")</f>
        <v>x</v>
      </c>
      <c r="S743" s="55" t="str">
        <f>IF(R743="x","x",MAX($S$4:S742)+1)</f>
        <v>x</v>
      </c>
      <c r="T743" s="55">
        <v>739</v>
      </c>
      <c r="U743" s="55" t="str">
        <f t="shared" si="68"/>
        <v/>
      </c>
      <c r="V743" s="55" t="str">
        <f t="shared" si="69"/>
        <v/>
      </c>
      <c r="W743" s="45">
        <f>IF(Conciliação!E746='Filtro (Conta)'!R743,1,0)</f>
        <v>0</v>
      </c>
      <c r="X743" s="45">
        <f>W743+Conciliação!A746</f>
        <v>739</v>
      </c>
      <c r="Y743" s="45">
        <v>739</v>
      </c>
      <c r="Z743" s="55" t="str">
        <f>IF(X743=Y743,"",Conciliação!C746)</f>
        <v/>
      </c>
      <c r="AA743" s="55">
        <f>IF(Z743="x","x",MAX($S$4:AA742)+1)</f>
        <v>747</v>
      </c>
      <c r="AB743" s="55">
        <v>739</v>
      </c>
      <c r="AC743" s="55" t="str">
        <f t="shared" si="70"/>
        <v/>
      </c>
      <c r="AD743" s="55" t="str">
        <f t="shared" si="71"/>
        <v/>
      </c>
    </row>
    <row r="744" spans="2:30" ht="15" customHeight="1" x14ac:dyDescent="0.2">
      <c r="B744" s="56" t="str">
        <f t="shared" si="66"/>
        <v/>
      </c>
      <c r="C744" s="57" t="str">
        <f>IFERROR(VLOOKUP(B744,Conciliação!C747:L1742,2,0),"")</f>
        <v/>
      </c>
      <c r="D744" s="52" t="str">
        <f t="shared" si="67"/>
        <v/>
      </c>
      <c r="E744" s="52" t="str">
        <f>IFERROR(VLOOKUP(B744,Conciliação!C747:L1742,4,0),"")</f>
        <v/>
      </c>
      <c r="F744" s="52" t="str">
        <f>IFERROR(VLOOKUP(B744,Conciliação!C747:L1742,5,0),"")</f>
        <v/>
      </c>
      <c r="G744" s="52" t="str">
        <f>IFERROR(VLOOKUP(B744,Conciliação!C747:L1742,6,0),"")</f>
        <v/>
      </c>
      <c r="H744" s="56" t="str">
        <f>IFERROR(VLOOKUP(B744,Conciliação!C747:L1742,7,0),"")</f>
        <v/>
      </c>
      <c r="I744" s="58" t="str">
        <f>IFERROR(VLOOKUP(B744,Conciliação!C747:L1742,8,0),"")</f>
        <v/>
      </c>
      <c r="J744" s="56" t="str">
        <f>IFERROR(VLOOKUP(B744,Conciliação!C747:L1742,9,0),"")</f>
        <v/>
      </c>
      <c r="K744" s="56" t="str">
        <f>IFERROR(VLOOKUP(B744,Conciliação!C747:L1742,10,0),"")</f>
        <v/>
      </c>
      <c r="R744" s="55" t="str">
        <f>IF(Conciliação!E747='Filtro (Conta)'!$C$2,$C$2,"x")</f>
        <v>x</v>
      </c>
      <c r="S744" s="55" t="str">
        <f>IF(R744="x","x",MAX($S$4:S743)+1)</f>
        <v>x</v>
      </c>
      <c r="T744" s="55">
        <v>740</v>
      </c>
      <c r="U744" s="55" t="str">
        <f t="shared" si="68"/>
        <v/>
      </c>
      <c r="V744" s="55" t="str">
        <f t="shared" si="69"/>
        <v/>
      </c>
      <c r="W744" s="45">
        <f>IF(Conciliação!E747='Filtro (Conta)'!R744,1,0)</f>
        <v>0</v>
      </c>
      <c r="X744" s="45">
        <f>W744+Conciliação!A747</f>
        <v>740</v>
      </c>
      <c r="Y744" s="45">
        <v>740</v>
      </c>
      <c r="Z744" s="55" t="str">
        <f>IF(X744=Y744,"",Conciliação!C747)</f>
        <v/>
      </c>
      <c r="AA744" s="55">
        <f>IF(Z744="x","x",MAX($S$4:AA743)+1)</f>
        <v>748</v>
      </c>
      <c r="AB744" s="55">
        <v>740</v>
      </c>
      <c r="AC744" s="55" t="str">
        <f t="shared" si="70"/>
        <v/>
      </c>
      <c r="AD744" s="55" t="str">
        <f t="shared" si="71"/>
        <v/>
      </c>
    </row>
    <row r="745" spans="2:30" ht="15" customHeight="1" x14ac:dyDescent="0.2">
      <c r="B745" s="56" t="str">
        <f t="shared" si="66"/>
        <v/>
      </c>
      <c r="C745" s="57" t="str">
        <f>IFERROR(VLOOKUP(B745,Conciliação!C748:L1743,2,0),"")</f>
        <v/>
      </c>
      <c r="D745" s="52" t="str">
        <f t="shared" si="67"/>
        <v/>
      </c>
      <c r="E745" s="52" t="str">
        <f>IFERROR(VLOOKUP(B745,Conciliação!C748:L1743,4,0),"")</f>
        <v/>
      </c>
      <c r="F745" s="52" t="str">
        <f>IFERROR(VLOOKUP(B745,Conciliação!C748:L1743,5,0),"")</f>
        <v/>
      </c>
      <c r="G745" s="52" t="str">
        <f>IFERROR(VLOOKUP(B745,Conciliação!C748:L1743,6,0),"")</f>
        <v/>
      </c>
      <c r="H745" s="56" t="str">
        <f>IFERROR(VLOOKUP(B745,Conciliação!C748:L1743,7,0),"")</f>
        <v/>
      </c>
      <c r="I745" s="58" t="str">
        <f>IFERROR(VLOOKUP(B745,Conciliação!C748:L1743,8,0),"")</f>
        <v/>
      </c>
      <c r="J745" s="56" t="str">
        <f>IFERROR(VLOOKUP(B745,Conciliação!C748:L1743,9,0),"")</f>
        <v/>
      </c>
      <c r="K745" s="56" t="str">
        <f>IFERROR(VLOOKUP(B745,Conciliação!C748:L1743,10,0),"")</f>
        <v/>
      </c>
      <c r="R745" s="55" t="str">
        <f>IF(Conciliação!E748='Filtro (Conta)'!$C$2,$C$2,"x")</f>
        <v>x</v>
      </c>
      <c r="S745" s="55" t="str">
        <f>IF(R745="x","x",MAX($S$4:S744)+1)</f>
        <v>x</v>
      </c>
      <c r="T745" s="55">
        <v>741</v>
      </c>
      <c r="U745" s="55" t="str">
        <f t="shared" si="68"/>
        <v/>
      </c>
      <c r="V745" s="55" t="str">
        <f t="shared" si="69"/>
        <v/>
      </c>
      <c r="W745" s="45">
        <f>IF(Conciliação!E748='Filtro (Conta)'!R745,1,0)</f>
        <v>0</v>
      </c>
      <c r="X745" s="45">
        <f>W745+Conciliação!A748</f>
        <v>741</v>
      </c>
      <c r="Y745" s="45">
        <v>741</v>
      </c>
      <c r="Z745" s="55" t="str">
        <f>IF(X745=Y745,"",Conciliação!C748)</f>
        <v/>
      </c>
      <c r="AA745" s="55">
        <f>IF(Z745="x","x",MAX($S$4:AA744)+1)</f>
        <v>749</v>
      </c>
      <c r="AB745" s="55">
        <v>741</v>
      </c>
      <c r="AC745" s="55" t="str">
        <f t="shared" si="70"/>
        <v/>
      </c>
      <c r="AD745" s="55" t="str">
        <f t="shared" si="71"/>
        <v/>
      </c>
    </row>
    <row r="746" spans="2:30" ht="15" customHeight="1" x14ac:dyDescent="0.2">
      <c r="B746" s="56" t="str">
        <f t="shared" si="66"/>
        <v/>
      </c>
      <c r="C746" s="57" t="str">
        <f>IFERROR(VLOOKUP(B746,Conciliação!C749:L1744,2,0),"")</f>
        <v/>
      </c>
      <c r="D746" s="52" t="str">
        <f t="shared" si="67"/>
        <v/>
      </c>
      <c r="E746" s="52" t="str">
        <f>IFERROR(VLOOKUP(B746,Conciliação!C749:L1744,4,0),"")</f>
        <v/>
      </c>
      <c r="F746" s="52" t="str">
        <f>IFERROR(VLOOKUP(B746,Conciliação!C749:L1744,5,0),"")</f>
        <v/>
      </c>
      <c r="G746" s="52" t="str">
        <f>IFERROR(VLOOKUP(B746,Conciliação!C749:L1744,6,0),"")</f>
        <v/>
      </c>
      <c r="H746" s="56" t="str">
        <f>IFERROR(VLOOKUP(B746,Conciliação!C749:L1744,7,0),"")</f>
        <v/>
      </c>
      <c r="I746" s="58" t="str">
        <f>IFERROR(VLOOKUP(B746,Conciliação!C749:L1744,8,0),"")</f>
        <v/>
      </c>
      <c r="J746" s="56" t="str">
        <f>IFERROR(VLOOKUP(B746,Conciliação!C749:L1744,9,0),"")</f>
        <v/>
      </c>
      <c r="K746" s="56" t="str">
        <f>IFERROR(VLOOKUP(B746,Conciliação!C749:L1744,10,0),"")</f>
        <v/>
      </c>
      <c r="R746" s="55" t="str">
        <f>IF(Conciliação!E749='Filtro (Conta)'!$C$2,$C$2,"x")</f>
        <v>x</v>
      </c>
      <c r="S746" s="55" t="str">
        <f>IF(R746="x","x",MAX($S$4:S745)+1)</f>
        <v>x</v>
      </c>
      <c r="T746" s="55">
        <v>742</v>
      </c>
      <c r="U746" s="55" t="str">
        <f t="shared" si="68"/>
        <v/>
      </c>
      <c r="V746" s="55" t="str">
        <f t="shared" si="69"/>
        <v/>
      </c>
      <c r="W746" s="45">
        <f>IF(Conciliação!E749='Filtro (Conta)'!R746,1,0)</f>
        <v>0</v>
      </c>
      <c r="X746" s="45">
        <f>W746+Conciliação!A749</f>
        <v>742</v>
      </c>
      <c r="Y746" s="45">
        <v>742</v>
      </c>
      <c r="Z746" s="55" t="str">
        <f>IF(X746=Y746,"",Conciliação!C749)</f>
        <v/>
      </c>
      <c r="AA746" s="55">
        <f>IF(Z746="x","x",MAX($S$4:AA745)+1)</f>
        <v>750</v>
      </c>
      <c r="AB746" s="55">
        <v>742</v>
      </c>
      <c r="AC746" s="55" t="str">
        <f t="shared" si="70"/>
        <v/>
      </c>
      <c r="AD746" s="55" t="str">
        <f t="shared" si="71"/>
        <v/>
      </c>
    </row>
    <row r="747" spans="2:30" ht="15" customHeight="1" x14ac:dyDescent="0.2">
      <c r="B747" s="56" t="str">
        <f t="shared" si="66"/>
        <v/>
      </c>
      <c r="C747" s="57" t="str">
        <f>IFERROR(VLOOKUP(B747,Conciliação!C750:L1745,2,0),"")</f>
        <v/>
      </c>
      <c r="D747" s="52" t="str">
        <f t="shared" si="67"/>
        <v/>
      </c>
      <c r="E747" s="52" t="str">
        <f>IFERROR(VLOOKUP(B747,Conciliação!C750:L1745,4,0),"")</f>
        <v/>
      </c>
      <c r="F747" s="52" t="str">
        <f>IFERROR(VLOOKUP(B747,Conciliação!C750:L1745,5,0),"")</f>
        <v/>
      </c>
      <c r="G747" s="52" t="str">
        <f>IFERROR(VLOOKUP(B747,Conciliação!C750:L1745,6,0),"")</f>
        <v/>
      </c>
      <c r="H747" s="56" t="str">
        <f>IFERROR(VLOOKUP(B747,Conciliação!C750:L1745,7,0),"")</f>
        <v/>
      </c>
      <c r="I747" s="58" t="str">
        <f>IFERROR(VLOOKUP(B747,Conciliação!C750:L1745,8,0),"")</f>
        <v/>
      </c>
      <c r="J747" s="56" t="str">
        <f>IFERROR(VLOOKUP(B747,Conciliação!C750:L1745,9,0),"")</f>
        <v/>
      </c>
      <c r="K747" s="56" t="str">
        <f>IFERROR(VLOOKUP(B747,Conciliação!C750:L1745,10,0),"")</f>
        <v/>
      </c>
      <c r="R747" s="55" t="str">
        <f>IF(Conciliação!E750='Filtro (Conta)'!$C$2,$C$2,"x")</f>
        <v>x</v>
      </c>
      <c r="S747" s="55" t="str">
        <f>IF(R747="x","x",MAX($S$4:S746)+1)</f>
        <v>x</v>
      </c>
      <c r="T747" s="55">
        <v>743</v>
      </c>
      <c r="U747" s="55" t="str">
        <f t="shared" si="68"/>
        <v/>
      </c>
      <c r="V747" s="55" t="str">
        <f t="shared" si="69"/>
        <v/>
      </c>
      <c r="W747" s="45">
        <f>IF(Conciliação!E750='Filtro (Conta)'!R747,1,0)</f>
        <v>0</v>
      </c>
      <c r="X747" s="45">
        <f>W747+Conciliação!A750</f>
        <v>743</v>
      </c>
      <c r="Y747" s="45">
        <v>743</v>
      </c>
      <c r="Z747" s="55" t="str">
        <f>IF(X747=Y747,"",Conciliação!C750)</f>
        <v/>
      </c>
      <c r="AA747" s="55">
        <f>IF(Z747="x","x",MAX($S$4:AA746)+1)</f>
        <v>751</v>
      </c>
      <c r="AB747" s="55">
        <v>743</v>
      </c>
      <c r="AC747" s="55" t="str">
        <f t="shared" si="70"/>
        <v/>
      </c>
      <c r="AD747" s="55" t="str">
        <f t="shared" si="71"/>
        <v/>
      </c>
    </row>
    <row r="748" spans="2:30" ht="15" customHeight="1" x14ac:dyDescent="0.2">
      <c r="B748" s="56" t="str">
        <f t="shared" si="66"/>
        <v/>
      </c>
      <c r="C748" s="57" t="str">
        <f>IFERROR(VLOOKUP(B748,Conciliação!C751:L1746,2,0),"")</f>
        <v/>
      </c>
      <c r="D748" s="52" t="str">
        <f t="shared" si="67"/>
        <v/>
      </c>
      <c r="E748" s="52" t="str">
        <f>IFERROR(VLOOKUP(B748,Conciliação!C751:L1746,4,0),"")</f>
        <v/>
      </c>
      <c r="F748" s="52" t="str">
        <f>IFERROR(VLOOKUP(B748,Conciliação!C751:L1746,5,0),"")</f>
        <v/>
      </c>
      <c r="G748" s="52" t="str">
        <f>IFERROR(VLOOKUP(B748,Conciliação!C751:L1746,6,0),"")</f>
        <v/>
      </c>
      <c r="H748" s="56" t="str">
        <f>IFERROR(VLOOKUP(B748,Conciliação!C751:L1746,7,0),"")</f>
        <v/>
      </c>
      <c r="I748" s="58" t="str">
        <f>IFERROR(VLOOKUP(B748,Conciliação!C751:L1746,8,0),"")</f>
        <v/>
      </c>
      <c r="J748" s="56" t="str">
        <f>IFERROR(VLOOKUP(B748,Conciliação!C751:L1746,9,0),"")</f>
        <v/>
      </c>
      <c r="K748" s="56" t="str">
        <f>IFERROR(VLOOKUP(B748,Conciliação!C751:L1746,10,0),"")</f>
        <v/>
      </c>
      <c r="R748" s="55" t="str">
        <f>IF(Conciliação!E751='Filtro (Conta)'!$C$2,$C$2,"x")</f>
        <v>x</v>
      </c>
      <c r="S748" s="55" t="str">
        <f>IF(R748="x","x",MAX($S$4:S747)+1)</f>
        <v>x</v>
      </c>
      <c r="T748" s="55">
        <v>744</v>
      </c>
      <c r="U748" s="55" t="str">
        <f t="shared" si="68"/>
        <v/>
      </c>
      <c r="V748" s="55" t="str">
        <f t="shared" si="69"/>
        <v/>
      </c>
      <c r="W748" s="45">
        <f>IF(Conciliação!E751='Filtro (Conta)'!R748,1,0)</f>
        <v>0</v>
      </c>
      <c r="X748" s="45">
        <f>W748+Conciliação!A751</f>
        <v>744</v>
      </c>
      <c r="Y748" s="45">
        <v>744</v>
      </c>
      <c r="Z748" s="55" t="str">
        <f>IF(X748=Y748,"",Conciliação!C751)</f>
        <v/>
      </c>
      <c r="AA748" s="55">
        <f>IF(Z748="x","x",MAX($S$4:AA747)+1)</f>
        <v>752</v>
      </c>
      <c r="AB748" s="55">
        <v>744</v>
      </c>
      <c r="AC748" s="55" t="str">
        <f t="shared" si="70"/>
        <v/>
      </c>
      <c r="AD748" s="55" t="str">
        <f t="shared" si="71"/>
        <v/>
      </c>
    </row>
    <row r="749" spans="2:30" ht="15" customHeight="1" x14ac:dyDescent="0.2">
      <c r="B749" s="56" t="str">
        <f t="shared" si="66"/>
        <v/>
      </c>
      <c r="C749" s="57" t="str">
        <f>IFERROR(VLOOKUP(B749,Conciliação!C752:L1747,2,0),"")</f>
        <v/>
      </c>
      <c r="D749" s="52" t="str">
        <f t="shared" si="67"/>
        <v/>
      </c>
      <c r="E749" s="52" t="str">
        <f>IFERROR(VLOOKUP(B749,Conciliação!C752:L1747,4,0),"")</f>
        <v/>
      </c>
      <c r="F749" s="52" t="str">
        <f>IFERROR(VLOOKUP(B749,Conciliação!C752:L1747,5,0),"")</f>
        <v/>
      </c>
      <c r="G749" s="52" t="str">
        <f>IFERROR(VLOOKUP(B749,Conciliação!C752:L1747,6,0),"")</f>
        <v/>
      </c>
      <c r="H749" s="56" t="str">
        <f>IFERROR(VLOOKUP(B749,Conciliação!C752:L1747,7,0),"")</f>
        <v/>
      </c>
      <c r="I749" s="58" t="str">
        <f>IFERROR(VLOOKUP(B749,Conciliação!C752:L1747,8,0),"")</f>
        <v/>
      </c>
      <c r="J749" s="56" t="str">
        <f>IFERROR(VLOOKUP(B749,Conciliação!C752:L1747,9,0),"")</f>
        <v/>
      </c>
      <c r="K749" s="56" t="str">
        <f>IFERROR(VLOOKUP(B749,Conciliação!C752:L1747,10,0),"")</f>
        <v/>
      </c>
      <c r="R749" s="55" t="str">
        <f>IF(Conciliação!E752='Filtro (Conta)'!$C$2,$C$2,"x")</f>
        <v>x</v>
      </c>
      <c r="S749" s="55" t="str">
        <f>IF(R749="x","x",MAX($S$4:S748)+1)</f>
        <v>x</v>
      </c>
      <c r="T749" s="55">
        <v>745</v>
      </c>
      <c r="U749" s="55" t="str">
        <f t="shared" si="68"/>
        <v/>
      </c>
      <c r="V749" s="55" t="str">
        <f t="shared" si="69"/>
        <v/>
      </c>
      <c r="W749" s="45">
        <f>IF(Conciliação!E752='Filtro (Conta)'!R749,1,0)</f>
        <v>0</v>
      </c>
      <c r="X749" s="45">
        <f>W749+Conciliação!A752</f>
        <v>745</v>
      </c>
      <c r="Y749" s="45">
        <v>745</v>
      </c>
      <c r="Z749" s="55" t="str">
        <f>IF(X749=Y749,"",Conciliação!C752)</f>
        <v/>
      </c>
      <c r="AA749" s="55">
        <f>IF(Z749="x","x",MAX($S$4:AA748)+1)</f>
        <v>753</v>
      </c>
      <c r="AB749" s="55">
        <v>745</v>
      </c>
      <c r="AC749" s="55" t="str">
        <f t="shared" si="70"/>
        <v/>
      </c>
      <c r="AD749" s="55" t="str">
        <f t="shared" si="71"/>
        <v/>
      </c>
    </row>
    <row r="750" spans="2:30" ht="15" customHeight="1" x14ac:dyDescent="0.2">
      <c r="B750" s="56" t="str">
        <f t="shared" si="66"/>
        <v/>
      </c>
      <c r="C750" s="57" t="str">
        <f>IFERROR(VLOOKUP(B750,Conciliação!C753:L1748,2,0),"")</f>
        <v/>
      </c>
      <c r="D750" s="52" t="str">
        <f t="shared" si="67"/>
        <v/>
      </c>
      <c r="E750" s="52" t="str">
        <f>IFERROR(VLOOKUP(B750,Conciliação!C753:L1748,4,0),"")</f>
        <v/>
      </c>
      <c r="F750" s="52" t="str">
        <f>IFERROR(VLOOKUP(B750,Conciliação!C753:L1748,5,0),"")</f>
        <v/>
      </c>
      <c r="G750" s="52" t="str">
        <f>IFERROR(VLOOKUP(B750,Conciliação!C753:L1748,6,0),"")</f>
        <v/>
      </c>
      <c r="H750" s="56" t="str">
        <f>IFERROR(VLOOKUP(B750,Conciliação!C753:L1748,7,0),"")</f>
        <v/>
      </c>
      <c r="I750" s="58" t="str">
        <f>IFERROR(VLOOKUP(B750,Conciliação!C753:L1748,8,0),"")</f>
        <v/>
      </c>
      <c r="J750" s="56" t="str">
        <f>IFERROR(VLOOKUP(B750,Conciliação!C753:L1748,9,0),"")</f>
        <v/>
      </c>
      <c r="K750" s="56" t="str">
        <f>IFERROR(VLOOKUP(B750,Conciliação!C753:L1748,10,0),"")</f>
        <v/>
      </c>
      <c r="R750" s="55" t="str">
        <f>IF(Conciliação!E753='Filtro (Conta)'!$C$2,$C$2,"x")</f>
        <v>x</v>
      </c>
      <c r="S750" s="55" t="str">
        <f>IF(R750="x","x",MAX($S$4:S749)+1)</f>
        <v>x</v>
      </c>
      <c r="T750" s="55">
        <v>746</v>
      </c>
      <c r="U750" s="55" t="str">
        <f t="shared" si="68"/>
        <v/>
      </c>
      <c r="V750" s="55" t="str">
        <f t="shared" si="69"/>
        <v/>
      </c>
      <c r="W750" s="45">
        <f>IF(Conciliação!E753='Filtro (Conta)'!R750,1,0)</f>
        <v>0</v>
      </c>
      <c r="X750" s="45">
        <f>W750+Conciliação!A753</f>
        <v>746</v>
      </c>
      <c r="Y750" s="45">
        <v>746</v>
      </c>
      <c r="Z750" s="55" t="str">
        <f>IF(X750=Y750,"",Conciliação!C753)</f>
        <v/>
      </c>
      <c r="AA750" s="55">
        <f>IF(Z750="x","x",MAX($S$4:AA749)+1)</f>
        <v>754</v>
      </c>
      <c r="AB750" s="55">
        <v>746</v>
      </c>
      <c r="AC750" s="55" t="str">
        <f t="shared" si="70"/>
        <v/>
      </c>
      <c r="AD750" s="55" t="str">
        <f t="shared" si="71"/>
        <v/>
      </c>
    </row>
    <row r="751" spans="2:30" ht="15" customHeight="1" x14ac:dyDescent="0.2">
      <c r="B751" s="56" t="str">
        <f t="shared" si="66"/>
        <v/>
      </c>
      <c r="C751" s="57" t="str">
        <f>IFERROR(VLOOKUP(B751,Conciliação!C754:L1749,2,0),"")</f>
        <v/>
      </c>
      <c r="D751" s="52" t="str">
        <f t="shared" si="67"/>
        <v/>
      </c>
      <c r="E751" s="52" t="str">
        <f>IFERROR(VLOOKUP(B751,Conciliação!C754:L1749,4,0),"")</f>
        <v/>
      </c>
      <c r="F751" s="52" t="str">
        <f>IFERROR(VLOOKUP(B751,Conciliação!C754:L1749,5,0),"")</f>
        <v/>
      </c>
      <c r="G751" s="52" t="str">
        <f>IFERROR(VLOOKUP(B751,Conciliação!C754:L1749,6,0),"")</f>
        <v/>
      </c>
      <c r="H751" s="56" t="str">
        <f>IFERROR(VLOOKUP(B751,Conciliação!C754:L1749,7,0),"")</f>
        <v/>
      </c>
      <c r="I751" s="58" t="str">
        <f>IFERROR(VLOOKUP(B751,Conciliação!C754:L1749,8,0),"")</f>
        <v/>
      </c>
      <c r="J751" s="56" t="str">
        <f>IFERROR(VLOOKUP(B751,Conciliação!C754:L1749,9,0),"")</f>
        <v/>
      </c>
      <c r="K751" s="56" t="str">
        <f>IFERROR(VLOOKUP(B751,Conciliação!C754:L1749,10,0),"")</f>
        <v/>
      </c>
      <c r="R751" s="55" t="str">
        <f>IF(Conciliação!E754='Filtro (Conta)'!$C$2,$C$2,"x")</f>
        <v>x</v>
      </c>
      <c r="S751" s="55" t="str">
        <f>IF(R751="x","x",MAX($S$4:S750)+1)</f>
        <v>x</v>
      </c>
      <c r="T751" s="55">
        <v>747</v>
      </c>
      <c r="U751" s="55" t="str">
        <f t="shared" si="68"/>
        <v/>
      </c>
      <c r="V751" s="55" t="str">
        <f t="shared" si="69"/>
        <v/>
      </c>
      <c r="W751" s="45">
        <f>IF(Conciliação!E754='Filtro (Conta)'!R751,1,0)</f>
        <v>0</v>
      </c>
      <c r="X751" s="45">
        <f>W751+Conciliação!A754</f>
        <v>747</v>
      </c>
      <c r="Y751" s="45">
        <v>747</v>
      </c>
      <c r="Z751" s="55" t="str">
        <f>IF(X751=Y751,"",Conciliação!C754)</f>
        <v/>
      </c>
      <c r="AA751" s="55">
        <f>IF(Z751="x","x",MAX($S$4:AA750)+1)</f>
        <v>755</v>
      </c>
      <c r="AB751" s="55">
        <v>747</v>
      </c>
      <c r="AC751" s="55" t="str">
        <f t="shared" si="70"/>
        <v/>
      </c>
      <c r="AD751" s="55" t="str">
        <f t="shared" si="71"/>
        <v/>
      </c>
    </row>
    <row r="752" spans="2:30" ht="15" customHeight="1" x14ac:dyDescent="0.2">
      <c r="B752" s="56" t="str">
        <f t="shared" si="66"/>
        <v/>
      </c>
      <c r="C752" s="57" t="str">
        <f>IFERROR(VLOOKUP(B752,Conciliação!C755:L1750,2,0),"")</f>
        <v/>
      </c>
      <c r="D752" s="52" t="str">
        <f t="shared" si="67"/>
        <v/>
      </c>
      <c r="E752" s="52" t="str">
        <f>IFERROR(VLOOKUP(B752,Conciliação!C755:L1750,4,0),"")</f>
        <v/>
      </c>
      <c r="F752" s="52" t="str">
        <f>IFERROR(VLOOKUP(B752,Conciliação!C755:L1750,5,0),"")</f>
        <v/>
      </c>
      <c r="G752" s="52" t="str">
        <f>IFERROR(VLOOKUP(B752,Conciliação!C755:L1750,6,0),"")</f>
        <v/>
      </c>
      <c r="H752" s="56" t="str">
        <f>IFERROR(VLOOKUP(B752,Conciliação!C755:L1750,7,0),"")</f>
        <v/>
      </c>
      <c r="I752" s="58" t="str">
        <f>IFERROR(VLOOKUP(B752,Conciliação!C755:L1750,8,0),"")</f>
        <v/>
      </c>
      <c r="J752" s="56" t="str">
        <f>IFERROR(VLOOKUP(B752,Conciliação!C755:L1750,9,0),"")</f>
        <v/>
      </c>
      <c r="K752" s="56" t="str">
        <f>IFERROR(VLOOKUP(B752,Conciliação!C755:L1750,10,0),"")</f>
        <v/>
      </c>
      <c r="R752" s="55" t="str">
        <f>IF(Conciliação!E755='Filtro (Conta)'!$C$2,$C$2,"x")</f>
        <v>x</v>
      </c>
      <c r="S752" s="55" t="str">
        <f>IF(R752="x","x",MAX($S$4:S751)+1)</f>
        <v>x</v>
      </c>
      <c r="T752" s="55">
        <v>748</v>
      </c>
      <c r="U752" s="55" t="str">
        <f t="shared" si="68"/>
        <v/>
      </c>
      <c r="V752" s="55" t="str">
        <f t="shared" si="69"/>
        <v/>
      </c>
      <c r="W752" s="45">
        <f>IF(Conciliação!E755='Filtro (Conta)'!R752,1,0)</f>
        <v>0</v>
      </c>
      <c r="X752" s="45">
        <f>W752+Conciliação!A755</f>
        <v>748</v>
      </c>
      <c r="Y752" s="45">
        <v>748</v>
      </c>
      <c r="Z752" s="55" t="str">
        <f>IF(X752=Y752,"",Conciliação!C755)</f>
        <v/>
      </c>
      <c r="AA752" s="55">
        <f>IF(Z752="x","x",MAX($S$4:AA751)+1)</f>
        <v>756</v>
      </c>
      <c r="AB752" s="55">
        <v>748</v>
      </c>
      <c r="AC752" s="55" t="str">
        <f t="shared" si="70"/>
        <v/>
      </c>
      <c r="AD752" s="55" t="str">
        <f t="shared" si="71"/>
        <v/>
      </c>
    </row>
    <row r="753" spans="2:30" ht="15" customHeight="1" x14ac:dyDescent="0.2">
      <c r="B753" s="56" t="str">
        <f t="shared" si="66"/>
        <v/>
      </c>
      <c r="C753" s="57" t="str">
        <f>IFERROR(VLOOKUP(B753,Conciliação!C756:L1751,2,0),"")</f>
        <v/>
      </c>
      <c r="D753" s="52" t="str">
        <f t="shared" si="67"/>
        <v/>
      </c>
      <c r="E753" s="52" t="str">
        <f>IFERROR(VLOOKUP(B753,Conciliação!C756:L1751,4,0),"")</f>
        <v/>
      </c>
      <c r="F753" s="52" t="str">
        <f>IFERROR(VLOOKUP(B753,Conciliação!C756:L1751,5,0),"")</f>
        <v/>
      </c>
      <c r="G753" s="52" t="str">
        <f>IFERROR(VLOOKUP(B753,Conciliação!C756:L1751,6,0),"")</f>
        <v/>
      </c>
      <c r="H753" s="56" t="str">
        <f>IFERROR(VLOOKUP(B753,Conciliação!C756:L1751,7,0),"")</f>
        <v/>
      </c>
      <c r="I753" s="58" t="str">
        <f>IFERROR(VLOOKUP(B753,Conciliação!C756:L1751,8,0),"")</f>
        <v/>
      </c>
      <c r="J753" s="56" t="str">
        <f>IFERROR(VLOOKUP(B753,Conciliação!C756:L1751,9,0),"")</f>
        <v/>
      </c>
      <c r="K753" s="56" t="str">
        <f>IFERROR(VLOOKUP(B753,Conciliação!C756:L1751,10,0),"")</f>
        <v/>
      </c>
      <c r="R753" s="55" t="str">
        <f>IF(Conciliação!E756='Filtro (Conta)'!$C$2,$C$2,"x")</f>
        <v>x</v>
      </c>
      <c r="S753" s="55" t="str">
        <f>IF(R753="x","x",MAX($S$4:S752)+1)</f>
        <v>x</v>
      </c>
      <c r="T753" s="55">
        <v>749</v>
      </c>
      <c r="U753" s="55" t="str">
        <f t="shared" si="68"/>
        <v/>
      </c>
      <c r="V753" s="55" t="str">
        <f t="shared" si="69"/>
        <v/>
      </c>
      <c r="W753" s="45">
        <f>IF(Conciliação!E756='Filtro (Conta)'!R753,1,0)</f>
        <v>0</v>
      </c>
      <c r="X753" s="45">
        <f>W753+Conciliação!A756</f>
        <v>749</v>
      </c>
      <c r="Y753" s="45">
        <v>749</v>
      </c>
      <c r="Z753" s="55" t="str">
        <f>IF(X753=Y753,"",Conciliação!C756)</f>
        <v/>
      </c>
      <c r="AA753" s="55">
        <f>IF(Z753="x","x",MAX($S$4:AA752)+1)</f>
        <v>757</v>
      </c>
      <c r="AB753" s="55">
        <v>749</v>
      </c>
      <c r="AC753" s="55" t="str">
        <f t="shared" si="70"/>
        <v/>
      </c>
      <c r="AD753" s="55" t="str">
        <f t="shared" si="71"/>
        <v/>
      </c>
    </row>
    <row r="754" spans="2:30" ht="15" customHeight="1" x14ac:dyDescent="0.2">
      <c r="B754" s="56" t="str">
        <f t="shared" si="66"/>
        <v/>
      </c>
      <c r="C754" s="57" t="str">
        <f>IFERROR(VLOOKUP(B754,Conciliação!C757:L1752,2,0),"")</f>
        <v/>
      </c>
      <c r="D754" s="52" t="str">
        <f t="shared" si="67"/>
        <v/>
      </c>
      <c r="E754" s="52" t="str">
        <f>IFERROR(VLOOKUP(B754,Conciliação!C757:L1752,4,0),"")</f>
        <v/>
      </c>
      <c r="F754" s="52" t="str">
        <f>IFERROR(VLOOKUP(B754,Conciliação!C757:L1752,5,0),"")</f>
        <v/>
      </c>
      <c r="G754" s="52" t="str">
        <f>IFERROR(VLOOKUP(B754,Conciliação!C757:L1752,6,0),"")</f>
        <v/>
      </c>
      <c r="H754" s="56" t="str">
        <f>IFERROR(VLOOKUP(B754,Conciliação!C757:L1752,7,0),"")</f>
        <v/>
      </c>
      <c r="I754" s="58" t="str">
        <f>IFERROR(VLOOKUP(B754,Conciliação!C757:L1752,8,0),"")</f>
        <v/>
      </c>
      <c r="J754" s="56" t="str">
        <f>IFERROR(VLOOKUP(B754,Conciliação!C757:L1752,9,0),"")</f>
        <v/>
      </c>
      <c r="K754" s="56" t="str">
        <f>IFERROR(VLOOKUP(B754,Conciliação!C757:L1752,10,0),"")</f>
        <v/>
      </c>
      <c r="R754" s="55" t="str">
        <f>IF(Conciliação!E757='Filtro (Conta)'!$C$2,$C$2,"x")</f>
        <v>x</v>
      </c>
      <c r="S754" s="55" t="str">
        <f>IF(R754="x","x",MAX($S$4:S753)+1)</f>
        <v>x</v>
      </c>
      <c r="T754" s="55">
        <v>750</v>
      </c>
      <c r="U754" s="55" t="str">
        <f t="shared" si="68"/>
        <v/>
      </c>
      <c r="V754" s="55" t="str">
        <f t="shared" si="69"/>
        <v/>
      </c>
      <c r="W754" s="45">
        <f>IF(Conciliação!E757='Filtro (Conta)'!R754,1,0)</f>
        <v>0</v>
      </c>
      <c r="X754" s="45">
        <f>W754+Conciliação!A757</f>
        <v>750</v>
      </c>
      <c r="Y754" s="45">
        <v>750</v>
      </c>
      <c r="Z754" s="55" t="str">
        <f>IF(X754=Y754,"",Conciliação!C757)</f>
        <v/>
      </c>
      <c r="AA754" s="55">
        <f>IF(Z754="x","x",MAX($S$4:AA753)+1)</f>
        <v>758</v>
      </c>
      <c r="AB754" s="55">
        <v>750</v>
      </c>
      <c r="AC754" s="55" t="str">
        <f t="shared" si="70"/>
        <v/>
      </c>
      <c r="AD754" s="55" t="str">
        <f t="shared" si="71"/>
        <v/>
      </c>
    </row>
    <row r="755" spans="2:30" ht="15" customHeight="1" x14ac:dyDescent="0.2">
      <c r="B755" s="56" t="str">
        <f t="shared" si="66"/>
        <v/>
      </c>
      <c r="C755" s="57" t="str">
        <f>IFERROR(VLOOKUP(B755,Conciliação!C758:L1753,2,0),"")</f>
        <v/>
      </c>
      <c r="D755" s="52" t="str">
        <f t="shared" si="67"/>
        <v/>
      </c>
      <c r="E755" s="52" t="str">
        <f>IFERROR(VLOOKUP(B755,Conciliação!C758:L1753,4,0),"")</f>
        <v/>
      </c>
      <c r="F755" s="52" t="str">
        <f>IFERROR(VLOOKUP(B755,Conciliação!C758:L1753,5,0),"")</f>
        <v/>
      </c>
      <c r="G755" s="52" t="str">
        <f>IFERROR(VLOOKUP(B755,Conciliação!C758:L1753,6,0),"")</f>
        <v/>
      </c>
      <c r="H755" s="56" t="str">
        <f>IFERROR(VLOOKUP(B755,Conciliação!C758:L1753,7,0),"")</f>
        <v/>
      </c>
      <c r="I755" s="58" t="str">
        <f>IFERROR(VLOOKUP(B755,Conciliação!C758:L1753,8,0),"")</f>
        <v/>
      </c>
      <c r="J755" s="56" t="str">
        <f>IFERROR(VLOOKUP(B755,Conciliação!C758:L1753,9,0),"")</f>
        <v/>
      </c>
      <c r="K755" s="56" t="str">
        <f>IFERROR(VLOOKUP(B755,Conciliação!C758:L1753,10,0),"")</f>
        <v/>
      </c>
      <c r="R755" s="55" t="str">
        <f>IF(Conciliação!E758='Filtro (Conta)'!$C$2,$C$2,"x")</f>
        <v>x</v>
      </c>
      <c r="S755" s="55" t="str">
        <f>IF(R755="x","x",MAX($S$4:S754)+1)</f>
        <v>x</v>
      </c>
      <c r="T755" s="55">
        <v>751</v>
      </c>
      <c r="U755" s="55" t="str">
        <f t="shared" si="68"/>
        <v/>
      </c>
      <c r="V755" s="55" t="str">
        <f t="shared" si="69"/>
        <v/>
      </c>
      <c r="W755" s="45">
        <f>IF(Conciliação!E758='Filtro (Conta)'!R755,1,0)</f>
        <v>0</v>
      </c>
      <c r="X755" s="45">
        <f>W755+Conciliação!A758</f>
        <v>751</v>
      </c>
      <c r="Y755" s="45">
        <v>751</v>
      </c>
      <c r="Z755" s="55" t="str">
        <f>IF(X755=Y755,"",Conciliação!C758)</f>
        <v/>
      </c>
      <c r="AA755" s="55">
        <f>IF(Z755="x","x",MAX($S$4:AA754)+1)</f>
        <v>759</v>
      </c>
      <c r="AB755" s="55">
        <v>751</v>
      </c>
      <c r="AC755" s="55" t="str">
        <f t="shared" si="70"/>
        <v/>
      </c>
      <c r="AD755" s="55" t="str">
        <f t="shared" si="71"/>
        <v/>
      </c>
    </row>
    <row r="756" spans="2:30" ht="15" customHeight="1" x14ac:dyDescent="0.2">
      <c r="B756" s="56" t="str">
        <f t="shared" si="66"/>
        <v/>
      </c>
      <c r="C756" s="57" t="str">
        <f>IFERROR(VLOOKUP(B756,Conciliação!C759:L1754,2,0),"")</f>
        <v/>
      </c>
      <c r="D756" s="52" t="str">
        <f t="shared" si="67"/>
        <v/>
      </c>
      <c r="E756" s="52" t="str">
        <f>IFERROR(VLOOKUP(B756,Conciliação!C759:L1754,4,0),"")</f>
        <v/>
      </c>
      <c r="F756" s="52" t="str">
        <f>IFERROR(VLOOKUP(B756,Conciliação!C759:L1754,5,0),"")</f>
        <v/>
      </c>
      <c r="G756" s="52" t="str">
        <f>IFERROR(VLOOKUP(B756,Conciliação!C759:L1754,6,0),"")</f>
        <v/>
      </c>
      <c r="H756" s="56" t="str">
        <f>IFERROR(VLOOKUP(B756,Conciliação!C759:L1754,7,0),"")</f>
        <v/>
      </c>
      <c r="I756" s="58" t="str">
        <f>IFERROR(VLOOKUP(B756,Conciliação!C759:L1754,8,0),"")</f>
        <v/>
      </c>
      <c r="J756" s="56" t="str">
        <f>IFERROR(VLOOKUP(B756,Conciliação!C759:L1754,9,0),"")</f>
        <v/>
      </c>
      <c r="K756" s="56" t="str">
        <f>IFERROR(VLOOKUP(B756,Conciliação!C759:L1754,10,0),"")</f>
        <v/>
      </c>
      <c r="R756" s="55" t="str">
        <f>IF(Conciliação!E759='Filtro (Conta)'!$C$2,$C$2,"x")</f>
        <v>x</v>
      </c>
      <c r="S756" s="55" t="str">
        <f>IF(R756="x","x",MAX($S$4:S755)+1)</f>
        <v>x</v>
      </c>
      <c r="T756" s="55">
        <v>752</v>
      </c>
      <c r="U756" s="55" t="str">
        <f t="shared" si="68"/>
        <v/>
      </c>
      <c r="V756" s="55" t="str">
        <f t="shared" si="69"/>
        <v/>
      </c>
      <c r="W756" s="45">
        <f>IF(Conciliação!E759='Filtro (Conta)'!R756,1,0)</f>
        <v>0</v>
      </c>
      <c r="X756" s="45">
        <f>W756+Conciliação!A759</f>
        <v>752</v>
      </c>
      <c r="Y756" s="45">
        <v>752</v>
      </c>
      <c r="Z756" s="55" t="str">
        <f>IF(X756=Y756,"",Conciliação!C759)</f>
        <v/>
      </c>
      <c r="AA756" s="55">
        <f>IF(Z756="x","x",MAX($S$4:AA755)+1)</f>
        <v>760</v>
      </c>
      <c r="AB756" s="55">
        <v>752</v>
      </c>
      <c r="AC756" s="55" t="str">
        <f t="shared" si="70"/>
        <v/>
      </c>
      <c r="AD756" s="55" t="str">
        <f t="shared" si="71"/>
        <v/>
      </c>
    </row>
    <row r="757" spans="2:30" ht="15" customHeight="1" x14ac:dyDescent="0.2">
      <c r="B757" s="56" t="str">
        <f t="shared" si="66"/>
        <v/>
      </c>
      <c r="C757" s="57" t="str">
        <f>IFERROR(VLOOKUP(B757,Conciliação!C760:L1755,2,0),"")</f>
        <v/>
      </c>
      <c r="D757" s="52" t="str">
        <f t="shared" si="67"/>
        <v/>
      </c>
      <c r="E757" s="52" t="str">
        <f>IFERROR(VLOOKUP(B757,Conciliação!C760:L1755,4,0),"")</f>
        <v/>
      </c>
      <c r="F757" s="52" t="str">
        <f>IFERROR(VLOOKUP(B757,Conciliação!C760:L1755,5,0),"")</f>
        <v/>
      </c>
      <c r="G757" s="52" t="str">
        <f>IFERROR(VLOOKUP(B757,Conciliação!C760:L1755,6,0),"")</f>
        <v/>
      </c>
      <c r="H757" s="56" t="str">
        <f>IFERROR(VLOOKUP(B757,Conciliação!C760:L1755,7,0),"")</f>
        <v/>
      </c>
      <c r="I757" s="58" t="str">
        <f>IFERROR(VLOOKUP(B757,Conciliação!C760:L1755,8,0),"")</f>
        <v/>
      </c>
      <c r="J757" s="56" t="str">
        <f>IFERROR(VLOOKUP(B757,Conciliação!C760:L1755,9,0),"")</f>
        <v/>
      </c>
      <c r="K757" s="56" t="str">
        <f>IFERROR(VLOOKUP(B757,Conciliação!C760:L1755,10,0),"")</f>
        <v/>
      </c>
      <c r="R757" s="55" t="str">
        <f>IF(Conciliação!E760='Filtro (Conta)'!$C$2,$C$2,"x")</f>
        <v>x</v>
      </c>
      <c r="S757" s="55" t="str">
        <f>IF(R757="x","x",MAX($S$4:S756)+1)</f>
        <v>x</v>
      </c>
      <c r="T757" s="55">
        <v>753</v>
      </c>
      <c r="U757" s="55" t="str">
        <f t="shared" si="68"/>
        <v/>
      </c>
      <c r="V757" s="55" t="str">
        <f t="shared" si="69"/>
        <v/>
      </c>
      <c r="W757" s="45">
        <f>IF(Conciliação!E760='Filtro (Conta)'!R757,1,0)</f>
        <v>0</v>
      </c>
      <c r="X757" s="45">
        <f>W757+Conciliação!A760</f>
        <v>753</v>
      </c>
      <c r="Y757" s="45">
        <v>753</v>
      </c>
      <c r="Z757" s="55" t="str">
        <f>IF(X757=Y757,"",Conciliação!C760)</f>
        <v/>
      </c>
      <c r="AA757" s="55">
        <f>IF(Z757="x","x",MAX($S$4:AA756)+1)</f>
        <v>761</v>
      </c>
      <c r="AB757" s="55">
        <v>753</v>
      </c>
      <c r="AC757" s="55" t="str">
        <f t="shared" si="70"/>
        <v/>
      </c>
      <c r="AD757" s="55" t="str">
        <f t="shared" si="71"/>
        <v/>
      </c>
    </row>
    <row r="758" spans="2:30" ht="15" customHeight="1" x14ac:dyDescent="0.2">
      <c r="B758" s="56" t="str">
        <f t="shared" si="66"/>
        <v/>
      </c>
      <c r="C758" s="57" t="str">
        <f>IFERROR(VLOOKUP(B758,Conciliação!C761:L1756,2,0),"")</f>
        <v/>
      </c>
      <c r="D758" s="52" t="str">
        <f t="shared" si="67"/>
        <v/>
      </c>
      <c r="E758" s="52" t="str">
        <f>IFERROR(VLOOKUP(B758,Conciliação!C761:L1756,4,0),"")</f>
        <v/>
      </c>
      <c r="F758" s="52" t="str">
        <f>IFERROR(VLOOKUP(B758,Conciliação!C761:L1756,5,0),"")</f>
        <v/>
      </c>
      <c r="G758" s="52" t="str">
        <f>IFERROR(VLOOKUP(B758,Conciliação!C761:L1756,6,0),"")</f>
        <v/>
      </c>
      <c r="H758" s="56" t="str">
        <f>IFERROR(VLOOKUP(B758,Conciliação!C761:L1756,7,0),"")</f>
        <v/>
      </c>
      <c r="I758" s="58" t="str">
        <f>IFERROR(VLOOKUP(B758,Conciliação!C761:L1756,8,0),"")</f>
        <v/>
      </c>
      <c r="J758" s="56" t="str">
        <f>IFERROR(VLOOKUP(B758,Conciliação!C761:L1756,9,0),"")</f>
        <v/>
      </c>
      <c r="K758" s="56" t="str">
        <f>IFERROR(VLOOKUP(B758,Conciliação!C761:L1756,10,0),"")</f>
        <v/>
      </c>
      <c r="R758" s="55" t="str">
        <f>IF(Conciliação!E761='Filtro (Conta)'!$C$2,$C$2,"x")</f>
        <v>x</v>
      </c>
      <c r="S758" s="55" t="str">
        <f>IF(R758="x","x",MAX($S$4:S757)+1)</f>
        <v>x</v>
      </c>
      <c r="T758" s="55">
        <v>754</v>
      </c>
      <c r="U758" s="55" t="str">
        <f t="shared" si="68"/>
        <v/>
      </c>
      <c r="V758" s="55" t="str">
        <f t="shared" si="69"/>
        <v/>
      </c>
      <c r="W758" s="45">
        <f>IF(Conciliação!E761='Filtro (Conta)'!R758,1,0)</f>
        <v>0</v>
      </c>
      <c r="X758" s="45">
        <f>W758+Conciliação!A761</f>
        <v>754</v>
      </c>
      <c r="Y758" s="45">
        <v>754</v>
      </c>
      <c r="Z758" s="55" t="str">
        <f>IF(X758=Y758,"",Conciliação!C761)</f>
        <v/>
      </c>
      <c r="AA758" s="55">
        <f>IF(Z758="x","x",MAX($S$4:AA757)+1)</f>
        <v>762</v>
      </c>
      <c r="AB758" s="55">
        <v>754</v>
      </c>
      <c r="AC758" s="55" t="str">
        <f t="shared" si="70"/>
        <v/>
      </c>
      <c r="AD758" s="55" t="str">
        <f t="shared" si="71"/>
        <v/>
      </c>
    </row>
    <row r="759" spans="2:30" ht="15" customHeight="1" x14ac:dyDescent="0.2">
      <c r="B759" s="56" t="str">
        <f t="shared" si="66"/>
        <v/>
      </c>
      <c r="C759" s="57" t="str">
        <f>IFERROR(VLOOKUP(B759,Conciliação!C762:L1757,2,0),"")</f>
        <v/>
      </c>
      <c r="D759" s="52" t="str">
        <f t="shared" si="67"/>
        <v/>
      </c>
      <c r="E759" s="52" t="str">
        <f>IFERROR(VLOOKUP(B759,Conciliação!C762:L1757,4,0),"")</f>
        <v/>
      </c>
      <c r="F759" s="52" t="str">
        <f>IFERROR(VLOOKUP(B759,Conciliação!C762:L1757,5,0),"")</f>
        <v/>
      </c>
      <c r="G759" s="52" t="str">
        <f>IFERROR(VLOOKUP(B759,Conciliação!C762:L1757,6,0),"")</f>
        <v/>
      </c>
      <c r="H759" s="56" t="str">
        <f>IFERROR(VLOOKUP(B759,Conciliação!C762:L1757,7,0),"")</f>
        <v/>
      </c>
      <c r="I759" s="58" t="str">
        <f>IFERROR(VLOOKUP(B759,Conciliação!C762:L1757,8,0),"")</f>
        <v/>
      </c>
      <c r="J759" s="56" t="str">
        <f>IFERROR(VLOOKUP(B759,Conciliação!C762:L1757,9,0),"")</f>
        <v/>
      </c>
      <c r="K759" s="56" t="str">
        <f>IFERROR(VLOOKUP(B759,Conciliação!C762:L1757,10,0),"")</f>
        <v/>
      </c>
      <c r="R759" s="55" t="str">
        <f>IF(Conciliação!E762='Filtro (Conta)'!$C$2,$C$2,"x")</f>
        <v>x</v>
      </c>
      <c r="S759" s="55" t="str">
        <f>IF(R759="x","x",MAX($S$4:S758)+1)</f>
        <v>x</v>
      </c>
      <c r="T759" s="55">
        <v>755</v>
      </c>
      <c r="U759" s="55" t="str">
        <f t="shared" si="68"/>
        <v/>
      </c>
      <c r="V759" s="55" t="str">
        <f t="shared" si="69"/>
        <v/>
      </c>
      <c r="W759" s="45">
        <f>IF(Conciliação!E762='Filtro (Conta)'!R759,1,0)</f>
        <v>0</v>
      </c>
      <c r="X759" s="45">
        <f>W759+Conciliação!A762</f>
        <v>755</v>
      </c>
      <c r="Y759" s="45">
        <v>755</v>
      </c>
      <c r="Z759" s="55" t="str">
        <f>IF(X759=Y759,"",Conciliação!C762)</f>
        <v/>
      </c>
      <c r="AA759" s="55">
        <f>IF(Z759="x","x",MAX($S$4:AA758)+1)</f>
        <v>763</v>
      </c>
      <c r="AB759" s="55">
        <v>755</v>
      </c>
      <c r="AC759" s="55" t="str">
        <f t="shared" si="70"/>
        <v/>
      </c>
      <c r="AD759" s="55" t="str">
        <f t="shared" si="71"/>
        <v/>
      </c>
    </row>
    <row r="760" spans="2:30" ht="15" customHeight="1" x14ac:dyDescent="0.2">
      <c r="B760" s="56" t="str">
        <f t="shared" si="66"/>
        <v/>
      </c>
      <c r="C760" s="57" t="str">
        <f>IFERROR(VLOOKUP(B760,Conciliação!C763:L1758,2,0),"")</f>
        <v/>
      </c>
      <c r="D760" s="52" t="str">
        <f t="shared" si="67"/>
        <v/>
      </c>
      <c r="E760" s="52" t="str">
        <f>IFERROR(VLOOKUP(B760,Conciliação!C763:L1758,4,0),"")</f>
        <v/>
      </c>
      <c r="F760" s="52" t="str">
        <f>IFERROR(VLOOKUP(B760,Conciliação!C763:L1758,5,0),"")</f>
        <v/>
      </c>
      <c r="G760" s="52" t="str">
        <f>IFERROR(VLOOKUP(B760,Conciliação!C763:L1758,6,0),"")</f>
        <v/>
      </c>
      <c r="H760" s="56" t="str">
        <f>IFERROR(VLOOKUP(B760,Conciliação!C763:L1758,7,0),"")</f>
        <v/>
      </c>
      <c r="I760" s="58" t="str">
        <f>IFERROR(VLOOKUP(B760,Conciliação!C763:L1758,8,0),"")</f>
        <v/>
      </c>
      <c r="J760" s="56" t="str">
        <f>IFERROR(VLOOKUP(B760,Conciliação!C763:L1758,9,0),"")</f>
        <v/>
      </c>
      <c r="K760" s="56" t="str">
        <f>IFERROR(VLOOKUP(B760,Conciliação!C763:L1758,10,0),"")</f>
        <v/>
      </c>
      <c r="R760" s="55" t="str">
        <f>IF(Conciliação!E763='Filtro (Conta)'!$C$2,$C$2,"x")</f>
        <v>x</v>
      </c>
      <c r="S760" s="55" t="str">
        <f>IF(R760="x","x",MAX($S$4:S759)+1)</f>
        <v>x</v>
      </c>
      <c r="T760" s="55">
        <v>756</v>
      </c>
      <c r="U760" s="55" t="str">
        <f t="shared" si="68"/>
        <v/>
      </c>
      <c r="V760" s="55" t="str">
        <f t="shared" si="69"/>
        <v/>
      </c>
      <c r="W760" s="45">
        <f>IF(Conciliação!E763='Filtro (Conta)'!R760,1,0)</f>
        <v>0</v>
      </c>
      <c r="X760" s="45">
        <f>W760+Conciliação!A763</f>
        <v>756</v>
      </c>
      <c r="Y760" s="45">
        <v>756</v>
      </c>
      <c r="Z760" s="55" t="str">
        <f>IF(X760=Y760,"",Conciliação!C763)</f>
        <v/>
      </c>
      <c r="AA760" s="55">
        <f>IF(Z760="x","x",MAX($S$4:AA759)+1)</f>
        <v>764</v>
      </c>
      <c r="AB760" s="55">
        <v>756</v>
      </c>
      <c r="AC760" s="55" t="str">
        <f t="shared" si="70"/>
        <v/>
      </c>
      <c r="AD760" s="55" t="str">
        <f t="shared" si="71"/>
        <v/>
      </c>
    </row>
    <row r="761" spans="2:30" ht="15" customHeight="1" x14ac:dyDescent="0.2">
      <c r="B761" s="56" t="str">
        <f t="shared" si="66"/>
        <v/>
      </c>
      <c r="C761" s="57" t="str">
        <f>IFERROR(VLOOKUP(B761,Conciliação!C764:L1759,2,0),"")</f>
        <v/>
      </c>
      <c r="D761" s="52" t="str">
        <f t="shared" si="67"/>
        <v/>
      </c>
      <c r="E761" s="52" t="str">
        <f>IFERROR(VLOOKUP(B761,Conciliação!C764:L1759,4,0),"")</f>
        <v/>
      </c>
      <c r="F761" s="52" t="str">
        <f>IFERROR(VLOOKUP(B761,Conciliação!C764:L1759,5,0),"")</f>
        <v/>
      </c>
      <c r="G761" s="52" t="str">
        <f>IFERROR(VLOOKUP(B761,Conciliação!C764:L1759,6,0),"")</f>
        <v/>
      </c>
      <c r="H761" s="56" t="str">
        <f>IFERROR(VLOOKUP(B761,Conciliação!C764:L1759,7,0),"")</f>
        <v/>
      </c>
      <c r="I761" s="58" t="str">
        <f>IFERROR(VLOOKUP(B761,Conciliação!C764:L1759,8,0),"")</f>
        <v/>
      </c>
      <c r="J761" s="56" t="str">
        <f>IFERROR(VLOOKUP(B761,Conciliação!C764:L1759,9,0),"")</f>
        <v/>
      </c>
      <c r="K761" s="56" t="str">
        <f>IFERROR(VLOOKUP(B761,Conciliação!C764:L1759,10,0),"")</f>
        <v/>
      </c>
      <c r="R761" s="55" t="str">
        <f>IF(Conciliação!E764='Filtro (Conta)'!$C$2,$C$2,"x")</f>
        <v>x</v>
      </c>
      <c r="S761" s="55" t="str">
        <f>IF(R761="x","x",MAX($S$4:S760)+1)</f>
        <v>x</v>
      </c>
      <c r="T761" s="55">
        <v>757</v>
      </c>
      <c r="U761" s="55" t="str">
        <f t="shared" si="68"/>
        <v/>
      </c>
      <c r="V761" s="55" t="str">
        <f t="shared" si="69"/>
        <v/>
      </c>
      <c r="W761" s="45">
        <f>IF(Conciliação!E764='Filtro (Conta)'!R761,1,0)</f>
        <v>0</v>
      </c>
      <c r="X761" s="45">
        <f>W761+Conciliação!A764</f>
        <v>757</v>
      </c>
      <c r="Y761" s="45">
        <v>757</v>
      </c>
      <c r="Z761" s="55" t="str">
        <f>IF(X761=Y761,"",Conciliação!C764)</f>
        <v/>
      </c>
      <c r="AA761" s="55">
        <f>IF(Z761="x","x",MAX($S$4:AA760)+1)</f>
        <v>765</v>
      </c>
      <c r="AB761" s="55">
        <v>757</v>
      </c>
      <c r="AC761" s="55" t="str">
        <f t="shared" si="70"/>
        <v/>
      </c>
      <c r="AD761" s="55" t="str">
        <f t="shared" si="71"/>
        <v/>
      </c>
    </row>
    <row r="762" spans="2:30" ht="15" customHeight="1" x14ac:dyDescent="0.2">
      <c r="B762" s="56" t="str">
        <f t="shared" si="66"/>
        <v/>
      </c>
      <c r="C762" s="57" t="str">
        <f>IFERROR(VLOOKUP(B762,Conciliação!C765:L1760,2,0),"")</f>
        <v/>
      </c>
      <c r="D762" s="52" t="str">
        <f t="shared" si="67"/>
        <v/>
      </c>
      <c r="E762" s="52" t="str">
        <f>IFERROR(VLOOKUP(B762,Conciliação!C765:L1760,4,0),"")</f>
        <v/>
      </c>
      <c r="F762" s="52" t="str">
        <f>IFERROR(VLOOKUP(B762,Conciliação!C765:L1760,5,0),"")</f>
        <v/>
      </c>
      <c r="G762" s="52" t="str">
        <f>IFERROR(VLOOKUP(B762,Conciliação!C765:L1760,6,0),"")</f>
        <v/>
      </c>
      <c r="H762" s="56" t="str">
        <f>IFERROR(VLOOKUP(B762,Conciliação!C765:L1760,7,0),"")</f>
        <v/>
      </c>
      <c r="I762" s="58" t="str">
        <f>IFERROR(VLOOKUP(B762,Conciliação!C765:L1760,8,0),"")</f>
        <v/>
      </c>
      <c r="J762" s="56" t="str">
        <f>IFERROR(VLOOKUP(B762,Conciliação!C765:L1760,9,0),"")</f>
        <v/>
      </c>
      <c r="K762" s="56" t="str">
        <f>IFERROR(VLOOKUP(B762,Conciliação!C765:L1760,10,0),"")</f>
        <v/>
      </c>
      <c r="R762" s="55" t="str">
        <f>IF(Conciliação!E765='Filtro (Conta)'!$C$2,$C$2,"x")</f>
        <v>x</v>
      </c>
      <c r="S762" s="55" t="str">
        <f>IF(R762="x","x",MAX($S$4:S761)+1)</f>
        <v>x</v>
      </c>
      <c r="T762" s="55">
        <v>758</v>
      </c>
      <c r="U762" s="55" t="str">
        <f t="shared" si="68"/>
        <v/>
      </c>
      <c r="V762" s="55" t="str">
        <f t="shared" si="69"/>
        <v/>
      </c>
      <c r="W762" s="45">
        <f>IF(Conciliação!E765='Filtro (Conta)'!R762,1,0)</f>
        <v>0</v>
      </c>
      <c r="X762" s="45">
        <f>W762+Conciliação!A765</f>
        <v>758</v>
      </c>
      <c r="Y762" s="45">
        <v>758</v>
      </c>
      <c r="Z762" s="55" t="str">
        <f>IF(X762=Y762,"",Conciliação!C765)</f>
        <v/>
      </c>
      <c r="AA762" s="55">
        <f>IF(Z762="x","x",MAX($S$4:AA761)+1)</f>
        <v>766</v>
      </c>
      <c r="AB762" s="55">
        <v>758</v>
      </c>
      <c r="AC762" s="55" t="str">
        <f t="shared" si="70"/>
        <v/>
      </c>
      <c r="AD762" s="55" t="str">
        <f t="shared" si="71"/>
        <v/>
      </c>
    </row>
    <row r="763" spans="2:30" ht="15" customHeight="1" x14ac:dyDescent="0.2">
      <c r="B763" s="56" t="str">
        <f t="shared" si="66"/>
        <v/>
      </c>
      <c r="C763" s="57" t="str">
        <f>IFERROR(VLOOKUP(B763,Conciliação!C766:L1761,2,0),"")</f>
        <v/>
      </c>
      <c r="D763" s="52" t="str">
        <f t="shared" si="67"/>
        <v/>
      </c>
      <c r="E763" s="52" t="str">
        <f>IFERROR(VLOOKUP(B763,Conciliação!C766:L1761,4,0),"")</f>
        <v/>
      </c>
      <c r="F763" s="52" t="str">
        <f>IFERROR(VLOOKUP(B763,Conciliação!C766:L1761,5,0),"")</f>
        <v/>
      </c>
      <c r="G763" s="52" t="str">
        <f>IFERROR(VLOOKUP(B763,Conciliação!C766:L1761,6,0),"")</f>
        <v/>
      </c>
      <c r="H763" s="56" t="str">
        <f>IFERROR(VLOOKUP(B763,Conciliação!C766:L1761,7,0),"")</f>
        <v/>
      </c>
      <c r="I763" s="58" t="str">
        <f>IFERROR(VLOOKUP(B763,Conciliação!C766:L1761,8,0),"")</f>
        <v/>
      </c>
      <c r="J763" s="56" t="str">
        <f>IFERROR(VLOOKUP(B763,Conciliação!C766:L1761,9,0),"")</f>
        <v/>
      </c>
      <c r="K763" s="56" t="str">
        <f>IFERROR(VLOOKUP(B763,Conciliação!C766:L1761,10,0),"")</f>
        <v/>
      </c>
      <c r="R763" s="55" t="str">
        <f>IF(Conciliação!E766='Filtro (Conta)'!$C$2,$C$2,"x")</f>
        <v>x</v>
      </c>
      <c r="S763" s="55" t="str">
        <f>IF(R763="x","x",MAX($S$4:S762)+1)</f>
        <v>x</v>
      </c>
      <c r="T763" s="55">
        <v>759</v>
      </c>
      <c r="U763" s="55" t="str">
        <f t="shared" si="68"/>
        <v/>
      </c>
      <c r="V763" s="55" t="str">
        <f t="shared" si="69"/>
        <v/>
      </c>
      <c r="W763" s="45">
        <f>IF(Conciliação!E766='Filtro (Conta)'!R763,1,0)</f>
        <v>0</v>
      </c>
      <c r="X763" s="45">
        <f>W763+Conciliação!A766</f>
        <v>759</v>
      </c>
      <c r="Y763" s="45">
        <v>759</v>
      </c>
      <c r="Z763" s="55" t="str">
        <f>IF(X763=Y763,"",Conciliação!C766)</f>
        <v/>
      </c>
      <c r="AA763" s="55">
        <f>IF(Z763="x","x",MAX($S$4:AA762)+1)</f>
        <v>767</v>
      </c>
      <c r="AB763" s="55">
        <v>759</v>
      </c>
      <c r="AC763" s="55" t="str">
        <f t="shared" si="70"/>
        <v/>
      </c>
      <c r="AD763" s="55" t="str">
        <f t="shared" si="71"/>
        <v/>
      </c>
    </row>
    <row r="764" spans="2:30" ht="15" customHeight="1" x14ac:dyDescent="0.2">
      <c r="B764" s="56" t="str">
        <f t="shared" si="66"/>
        <v/>
      </c>
      <c r="C764" s="57" t="str">
        <f>IFERROR(VLOOKUP(B764,Conciliação!C767:L1762,2,0),"")</f>
        <v/>
      </c>
      <c r="D764" s="52" t="str">
        <f t="shared" si="67"/>
        <v/>
      </c>
      <c r="E764" s="52" t="str">
        <f>IFERROR(VLOOKUP(B764,Conciliação!C767:L1762,4,0),"")</f>
        <v/>
      </c>
      <c r="F764" s="52" t="str">
        <f>IFERROR(VLOOKUP(B764,Conciliação!C767:L1762,5,0),"")</f>
        <v/>
      </c>
      <c r="G764" s="52" t="str">
        <f>IFERROR(VLOOKUP(B764,Conciliação!C767:L1762,6,0),"")</f>
        <v/>
      </c>
      <c r="H764" s="56" t="str">
        <f>IFERROR(VLOOKUP(B764,Conciliação!C767:L1762,7,0),"")</f>
        <v/>
      </c>
      <c r="I764" s="58" t="str">
        <f>IFERROR(VLOOKUP(B764,Conciliação!C767:L1762,8,0),"")</f>
        <v/>
      </c>
      <c r="J764" s="56" t="str">
        <f>IFERROR(VLOOKUP(B764,Conciliação!C767:L1762,9,0),"")</f>
        <v/>
      </c>
      <c r="K764" s="56" t="str">
        <f>IFERROR(VLOOKUP(B764,Conciliação!C767:L1762,10,0),"")</f>
        <v/>
      </c>
      <c r="R764" s="55" t="str">
        <f>IF(Conciliação!E767='Filtro (Conta)'!$C$2,$C$2,"x")</f>
        <v>x</v>
      </c>
      <c r="S764" s="55" t="str">
        <f>IF(R764="x","x",MAX($S$4:S763)+1)</f>
        <v>x</v>
      </c>
      <c r="T764" s="55">
        <v>760</v>
      </c>
      <c r="U764" s="55" t="str">
        <f t="shared" si="68"/>
        <v/>
      </c>
      <c r="V764" s="55" t="str">
        <f t="shared" si="69"/>
        <v/>
      </c>
      <c r="W764" s="45">
        <f>IF(Conciliação!E767='Filtro (Conta)'!R764,1,0)</f>
        <v>0</v>
      </c>
      <c r="X764" s="45">
        <f>W764+Conciliação!A767</f>
        <v>760</v>
      </c>
      <c r="Y764" s="45">
        <v>760</v>
      </c>
      <c r="Z764" s="55" t="str">
        <f>IF(X764=Y764,"",Conciliação!C767)</f>
        <v/>
      </c>
      <c r="AA764" s="55">
        <f>IF(Z764="x","x",MAX($S$4:AA763)+1)</f>
        <v>768</v>
      </c>
      <c r="AB764" s="55">
        <v>760</v>
      </c>
      <c r="AC764" s="55" t="str">
        <f t="shared" si="70"/>
        <v/>
      </c>
      <c r="AD764" s="55" t="str">
        <f t="shared" si="71"/>
        <v/>
      </c>
    </row>
    <row r="765" spans="2:30" ht="15" customHeight="1" x14ac:dyDescent="0.2">
      <c r="B765" s="56" t="str">
        <f t="shared" si="66"/>
        <v/>
      </c>
      <c r="C765" s="57" t="str">
        <f>IFERROR(VLOOKUP(B765,Conciliação!C768:L1763,2,0),"")</f>
        <v/>
      </c>
      <c r="D765" s="52" t="str">
        <f t="shared" si="67"/>
        <v/>
      </c>
      <c r="E765" s="52" t="str">
        <f>IFERROR(VLOOKUP(B765,Conciliação!C768:L1763,4,0),"")</f>
        <v/>
      </c>
      <c r="F765" s="52" t="str">
        <f>IFERROR(VLOOKUP(B765,Conciliação!C768:L1763,5,0),"")</f>
        <v/>
      </c>
      <c r="G765" s="52" t="str">
        <f>IFERROR(VLOOKUP(B765,Conciliação!C768:L1763,6,0),"")</f>
        <v/>
      </c>
      <c r="H765" s="56" t="str">
        <f>IFERROR(VLOOKUP(B765,Conciliação!C768:L1763,7,0),"")</f>
        <v/>
      </c>
      <c r="I765" s="58" t="str">
        <f>IFERROR(VLOOKUP(B765,Conciliação!C768:L1763,8,0),"")</f>
        <v/>
      </c>
      <c r="J765" s="56" t="str">
        <f>IFERROR(VLOOKUP(B765,Conciliação!C768:L1763,9,0),"")</f>
        <v/>
      </c>
      <c r="K765" s="56" t="str">
        <f>IFERROR(VLOOKUP(B765,Conciliação!C768:L1763,10,0),"")</f>
        <v/>
      </c>
      <c r="R765" s="55" t="str">
        <f>IF(Conciliação!E768='Filtro (Conta)'!$C$2,$C$2,"x")</f>
        <v>x</v>
      </c>
      <c r="S765" s="55" t="str">
        <f>IF(R765="x","x",MAX($S$4:S764)+1)</f>
        <v>x</v>
      </c>
      <c r="T765" s="55">
        <v>761</v>
      </c>
      <c r="U765" s="55" t="str">
        <f t="shared" si="68"/>
        <v/>
      </c>
      <c r="V765" s="55" t="str">
        <f t="shared" si="69"/>
        <v/>
      </c>
      <c r="W765" s="45">
        <f>IF(Conciliação!E768='Filtro (Conta)'!R765,1,0)</f>
        <v>0</v>
      </c>
      <c r="X765" s="45">
        <f>W765+Conciliação!A768</f>
        <v>761</v>
      </c>
      <c r="Y765" s="45">
        <v>761</v>
      </c>
      <c r="Z765" s="55" t="str">
        <f>IF(X765=Y765,"",Conciliação!C768)</f>
        <v/>
      </c>
      <c r="AA765" s="55">
        <f>IF(Z765="x","x",MAX($S$4:AA764)+1)</f>
        <v>769</v>
      </c>
      <c r="AB765" s="55">
        <v>761</v>
      </c>
      <c r="AC765" s="55" t="str">
        <f t="shared" si="70"/>
        <v/>
      </c>
      <c r="AD765" s="55" t="str">
        <f t="shared" si="71"/>
        <v/>
      </c>
    </row>
    <row r="766" spans="2:30" ht="15" customHeight="1" x14ac:dyDescent="0.2">
      <c r="B766" s="56" t="str">
        <f t="shared" si="66"/>
        <v/>
      </c>
      <c r="C766" s="57" t="str">
        <f>IFERROR(VLOOKUP(B766,Conciliação!C769:L1764,2,0),"")</f>
        <v/>
      </c>
      <c r="D766" s="52" t="str">
        <f t="shared" si="67"/>
        <v/>
      </c>
      <c r="E766" s="52" t="str">
        <f>IFERROR(VLOOKUP(B766,Conciliação!C769:L1764,4,0),"")</f>
        <v/>
      </c>
      <c r="F766" s="52" t="str">
        <f>IFERROR(VLOOKUP(B766,Conciliação!C769:L1764,5,0),"")</f>
        <v/>
      </c>
      <c r="G766" s="52" t="str">
        <f>IFERROR(VLOOKUP(B766,Conciliação!C769:L1764,6,0),"")</f>
        <v/>
      </c>
      <c r="H766" s="56" t="str">
        <f>IFERROR(VLOOKUP(B766,Conciliação!C769:L1764,7,0),"")</f>
        <v/>
      </c>
      <c r="I766" s="58" t="str">
        <f>IFERROR(VLOOKUP(B766,Conciliação!C769:L1764,8,0),"")</f>
        <v/>
      </c>
      <c r="J766" s="56" t="str">
        <f>IFERROR(VLOOKUP(B766,Conciliação!C769:L1764,9,0),"")</f>
        <v/>
      </c>
      <c r="K766" s="56" t="str">
        <f>IFERROR(VLOOKUP(B766,Conciliação!C769:L1764,10,0),"")</f>
        <v/>
      </c>
      <c r="R766" s="55" t="str">
        <f>IF(Conciliação!E769='Filtro (Conta)'!$C$2,$C$2,"x")</f>
        <v>x</v>
      </c>
      <c r="S766" s="55" t="str">
        <f>IF(R766="x","x",MAX($S$4:S765)+1)</f>
        <v>x</v>
      </c>
      <c r="T766" s="55">
        <v>762</v>
      </c>
      <c r="U766" s="55" t="str">
        <f t="shared" si="68"/>
        <v/>
      </c>
      <c r="V766" s="55" t="str">
        <f t="shared" si="69"/>
        <v/>
      </c>
      <c r="W766" s="45">
        <f>IF(Conciliação!E769='Filtro (Conta)'!R766,1,0)</f>
        <v>0</v>
      </c>
      <c r="X766" s="45">
        <f>W766+Conciliação!A769</f>
        <v>762</v>
      </c>
      <c r="Y766" s="45">
        <v>762</v>
      </c>
      <c r="Z766" s="55" t="str">
        <f>IF(X766=Y766,"",Conciliação!C769)</f>
        <v/>
      </c>
      <c r="AA766" s="55">
        <f>IF(Z766="x","x",MAX($S$4:AA765)+1)</f>
        <v>770</v>
      </c>
      <c r="AB766" s="55">
        <v>762</v>
      </c>
      <c r="AC766" s="55" t="str">
        <f t="shared" si="70"/>
        <v/>
      </c>
      <c r="AD766" s="55" t="str">
        <f t="shared" si="71"/>
        <v/>
      </c>
    </row>
    <row r="767" spans="2:30" ht="15" customHeight="1" x14ac:dyDescent="0.2">
      <c r="B767" s="56" t="str">
        <f t="shared" si="66"/>
        <v/>
      </c>
      <c r="C767" s="57" t="str">
        <f>IFERROR(VLOOKUP(B767,Conciliação!C770:L1765,2,0),"")</f>
        <v/>
      </c>
      <c r="D767" s="52" t="str">
        <f t="shared" si="67"/>
        <v/>
      </c>
      <c r="E767" s="52" t="str">
        <f>IFERROR(VLOOKUP(B767,Conciliação!C770:L1765,4,0),"")</f>
        <v/>
      </c>
      <c r="F767" s="52" t="str">
        <f>IFERROR(VLOOKUP(B767,Conciliação!C770:L1765,5,0),"")</f>
        <v/>
      </c>
      <c r="G767" s="52" t="str">
        <f>IFERROR(VLOOKUP(B767,Conciliação!C770:L1765,6,0),"")</f>
        <v/>
      </c>
      <c r="H767" s="56" t="str">
        <f>IFERROR(VLOOKUP(B767,Conciliação!C770:L1765,7,0),"")</f>
        <v/>
      </c>
      <c r="I767" s="58" t="str">
        <f>IFERROR(VLOOKUP(B767,Conciliação!C770:L1765,8,0),"")</f>
        <v/>
      </c>
      <c r="J767" s="56" t="str">
        <f>IFERROR(VLOOKUP(B767,Conciliação!C770:L1765,9,0),"")</f>
        <v/>
      </c>
      <c r="K767" s="56" t="str">
        <f>IFERROR(VLOOKUP(B767,Conciliação!C770:L1765,10,0),"")</f>
        <v/>
      </c>
      <c r="R767" s="55" t="str">
        <f>IF(Conciliação!E770='Filtro (Conta)'!$C$2,$C$2,"x")</f>
        <v>x</v>
      </c>
      <c r="S767" s="55" t="str">
        <f>IF(R767="x","x",MAX($S$4:S766)+1)</f>
        <v>x</v>
      </c>
      <c r="T767" s="55">
        <v>763</v>
      </c>
      <c r="U767" s="55" t="str">
        <f t="shared" si="68"/>
        <v/>
      </c>
      <c r="V767" s="55" t="str">
        <f t="shared" si="69"/>
        <v/>
      </c>
      <c r="W767" s="45">
        <f>IF(Conciliação!E770='Filtro (Conta)'!R767,1,0)</f>
        <v>0</v>
      </c>
      <c r="X767" s="45">
        <f>W767+Conciliação!A770</f>
        <v>763</v>
      </c>
      <c r="Y767" s="45">
        <v>763</v>
      </c>
      <c r="Z767" s="55" t="str">
        <f>IF(X767=Y767,"",Conciliação!C770)</f>
        <v/>
      </c>
      <c r="AA767" s="55">
        <f>IF(Z767="x","x",MAX($S$4:AA766)+1)</f>
        <v>771</v>
      </c>
      <c r="AB767" s="55">
        <v>763</v>
      </c>
      <c r="AC767" s="55" t="str">
        <f t="shared" si="70"/>
        <v/>
      </c>
      <c r="AD767" s="55" t="str">
        <f t="shared" si="71"/>
        <v/>
      </c>
    </row>
    <row r="768" spans="2:30" ht="15" customHeight="1" x14ac:dyDescent="0.2">
      <c r="B768" s="56" t="str">
        <f t="shared" si="66"/>
        <v/>
      </c>
      <c r="C768" s="57" t="str">
        <f>IFERROR(VLOOKUP(B768,Conciliação!C771:L1766,2,0),"")</f>
        <v/>
      </c>
      <c r="D768" s="52" t="str">
        <f t="shared" si="67"/>
        <v/>
      </c>
      <c r="E768" s="52" t="str">
        <f>IFERROR(VLOOKUP(B768,Conciliação!C771:L1766,4,0),"")</f>
        <v/>
      </c>
      <c r="F768" s="52" t="str">
        <f>IFERROR(VLOOKUP(B768,Conciliação!C771:L1766,5,0),"")</f>
        <v/>
      </c>
      <c r="G768" s="52" t="str">
        <f>IFERROR(VLOOKUP(B768,Conciliação!C771:L1766,6,0),"")</f>
        <v/>
      </c>
      <c r="H768" s="56" t="str">
        <f>IFERROR(VLOOKUP(B768,Conciliação!C771:L1766,7,0),"")</f>
        <v/>
      </c>
      <c r="I768" s="58" t="str">
        <f>IFERROR(VLOOKUP(B768,Conciliação!C771:L1766,8,0),"")</f>
        <v/>
      </c>
      <c r="J768" s="56" t="str">
        <f>IFERROR(VLOOKUP(B768,Conciliação!C771:L1766,9,0),"")</f>
        <v/>
      </c>
      <c r="K768" s="56" t="str">
        <f>IFERROR(VLOOKUP(B768,Conciliação!C771:L1766,10,0),"")</f>
        <v/>
      </c>
      <c r="R768" s="55" t="str">
        <f>IF(Conciliação!E771='Filtro (Conta)'!$C$2,$C$2,"x")</f>
        <v>x</v>
      </c>
      <c r="S768" s="55" t="str">
        <f>IF(R768="x","x",MAX($S$4:S767)+1)</f>
        <v>x</v>
      </c>
      <c r="T768" s="55">
        <v>764</v>
      </c>
      <c r="U768" s="55" t="str">
        <f t="shared" si="68"/>
        <v/>
      </c>
      <c r="V768" s="55" t="str">
        <f t="shared" si="69"/>
        <v/>
      </c>
      <c r="W768" s="45">
        <f>IF(Conciliação!E771='Filtro (Conta)'!R768,1,0)</f>
        <v>0</v>
      </c>
      <c r="X768" s="45">
        <f>W768+Conciliação!A771</f>
        <v>764</v>
      </c>
      <c r="Y768" s="45">
        <v>764</v>
      </c>
      <c r="Z768" s="55" t="str">
        <f>IF(X768=Y768,"",Conciliação!C771)</f>
        <v/>
      </c>
      <c r="AA768" s="55">
        <f>IF(Z768="x","x",MAX($S$4:AA767)+1)</f>
        <v>772</v>
      </c>
      <c r="AB768" s="55">
        <v>764</v>
      </c>
      <c r="AC768" s="55" t="str">
        <f t="shared" si="70"/>
        <v/>
      </c>
      <c r="AD768" s="55" t="str">
        <f t="shared" si="71"/>
        <v/>
      </c>
    </row>
    <row r="769" spans="2:30" ht="15" customHeight="1" x14ac:dyDescent="0.2">
      <c r="B769" s="56" t="str">
        <f t="shared" si="66"/>
        <v/>
      </c>
      <c r="C769" s="57" t="str">
        <f>IFERROR(VLOOKUP(B769,Conciliação!C772:L1767,2,0),"")</f>
        <v/>
      </c>
      <c r="D769" s="52" t="str">
        <f t="shared" si="67"/>
        <v/>
      </c>
      <c r="E769" s="52" t="str">
        <f>IFERROR(VLOOKUP(B769,Conciliação!C772:L1767,4,0),"")</f>
        <v/>
      </c>
      <c r="F769" s="52" t="str">
        <f>IFERROR(VLOOKUP(B769,Conciliação!C772:L1767,5,0),"")</f>
        <v/>
      </c>
      <c r="G769" s="52" t="str">
        <f>IFERROR(VLOOKUP(B769,Conciliação!C772:L1767,6,0),"")</f>
        <v/>
      </c>
      <c r="H769" s="56" t="str">
        <f>IFERROR(VLOOKUP(B769,Conciliação!C772:L1767,7,0),"")</f>
        <v/>
      </c>
      <c r="I769" s="58" t="str">
        <f>IFERROR(VLOOKUP(B769,Conciliação!C772:L1767,8,0),"")</f>
        <v/>
      </c>
      <c r="J769" s="56" t="str">
        <f>IFERROR(VLOOKUP(B769,Conciliação!C772:L1767,9,0),"")</f>
        <v/>
      </c>
      <c r="K769" s="56" t="str">
        <f>IFERROR(VLOOKUP(B769,Conciliação!C772:L1767,10,0),"")</f>
        <v/>
      </c>
      <c r="R769" s="55" t="str">
        <f>IF(Conciliação!E772='Filtro (Conta)'!$C$2,$C$2,"x")</f>
        <v>x</v>
      </c>
      <c r="S769" s="55" t="str">
        <f>IF(R769="x","x",MAX($S$4:S768)+1)</f>
        <v>x</v>
      </c>
      <c r="T769" s="55">
        <v>765</v>
      </c>
      <c r="U769" s="55" t="str">
        <f t="shared" si="68"/>
        <v/>
      </c>
      <c r="V769" s="55" t="str">
        <f t="shared" si="69"/>
        <v/>
      </c>
      <c r="W769" s="45">
        <f>IF(Conciliação!E772='Filtro (Conta)'!R769,1,0)</f>
        <v>0</v>
      </c>
      <c r="X769" s="45">
        <f>W769+Conciliação!A772</f>
        <v>765</v>
      </c>
      <c r="Y769" s="45">
        <v>765</v>
      </c>
      <c r="Z769" s="55" t="str">
        <f>IF(X769=Y769,"",Conciliação!C772)</f>
        <v/>
      </c>
      <c r="AA769" s="55">
        <f>IF(Z769="x","x",MAX($S$4:AA768)+1)</f>
        <v>773</v>
      </c>
      <c r="AB769" s="55">
        <v>765</v>
      </c>
      <c r="AC769" s="55" t="str">
        <f t="shared" si="70"/>
        <v/>
      </c>
      <c r="AD769" s="55" t="str">
        <f t="shared" si="71"/>
        <v/>
      </c>
    </row>
    <row r="770" spans="2:30" ht="15" customHeight="1" x14ac:dyDescent="0.2">
      <c r="B770" s="56" t="str">
        <f t="shared" si="66"/>
        <v/>
      </c>
      <c r="C770" s="57" t="str">
        <f>IFERROR(VLOOKUP(B770,Conciliação!C773:L1768,2,0),"")</f>
        <v/>
      </c>
      <c r="D770" s="52" t="str">
        <f t="shared" si="67"/>
        <v/>
      </c>
      <c r="E770" s="52" t="str">
        <f>IFERROR(VLOOKUP(B770,Conciliação!C773:L1768,4,0),"")</f>
        <v/>
      </c>
      <c r="F770" s="52" t="str">
        <f>IFERROR(VLOOKUP(B770,Conciliação!C773:L1768,5,0),"")</f>
        <v/>
      </c>
      <c r="G770" s="52" t="str">
        <f>IFERROR(VLOOKUP(B770,Conciliação!C773:L1768,6,0),"")</f>
        <v/>
      </c>
      <c r="H770" s="56" t="str">
        <f>IFERROR(VLOOKUP(B770,Conciliação!C773:L1768,7,0),"")</f>
        <v/>
      </c>
      <c r="I770" s="58" t="str">
        <f>IFERROR(VLOOKUP(B770,Conciliação!C773:L1768,8,0),"")</f>
        <v/>
      </c>
      <c r="J770" s="56" t="str">
        <f>IFERROR(VLOOKUP(B770,Conciliação!C773:L1768,9,0),"")</f>
        <v/>
      </c>
      <c r="K770" s="56" t="str">
        <f>IFERROR(VLOOKUP(B770,Conciliação!C773:L1768,10,0),"")</f>
        <v/>
      </c>
      <c r="R770" s="55" t="str">
        <f>IF(Conciliação!E773='Filtro (Conta)'!$C$2,$C$2,"x")</f>
        <v>x</v>
      </c>
      <c r="S770" s="55" t="str">
        <f>IF(R770="x","x",MAX($S$4:S769)+1)</f>
        <v>x</v>
      </c>
      <c r="T770" s="55">
        <v>766</v>
      </c>
      <c r="U770" s="55" t="str">
        <f t="shared" si="68"/>
        <v/>
      </c>
      <c r="V770" s="55" t="str">
        <f t="shared" si="69"/>
        <v/>
      </c>
      <c r="W770" s="45">
        <f>IF(Conciliação!E773='Filtro (Conta)'!R770,1,0)</f>
        <v>0</v>
      </c>
      <c r="X770" s="45">
        <f>W770+Conciliação!A773</f>
        <v>766</v>
      </c>
      <c r="Y770" s="45">
        <v>766</v>
      </c>
      <c r="Z770" s="55" t="str">
        <f>IF(X770=Y770,"",Conciliação!C773)</f>
        <v/>
      </c>
      <c r="AA770" s="55">
        <f>IF(Z770="x","x",MAX($S$4:AA769)+1)</f>
        <v>774</v>
      </c>
      <c r="AB770" s="55">
        <v>766</v>
      </c>
      <c r="AC770" s="55" t="str">
        <f t="shared" si="70"/>
        <v/>
      </c>
      <c r="AD770" s="55" t="str">
        <f t="shared" si="71"/>
        <v/>
      </c>
    </row>
    <row r="771" spans="2:30" ht="15" customHeight="1" x14ac:dyDescent="0.2">
      <c r="B771" s="56" t="str">
        <f t="shared" si="66"/>
        <v/>
      </c>
      <c r="C771" s="57" t="str">
        <f>IFERROR(VLOOKUP(B771,Conciliação!C774:L1769,2,0),"")</f>
        <v/>
      </c>
      <c r="D771" s="52" t="str">
        <f t="shared" si="67"/>
        <v/>
      </c>
      <c r="E771" s="52" t="str">
        <f>IFERROR(VLOOKUP(B771,Conciliação!C774:L1769,4,0),"")</f>
        <v/>
      </c>
      <c r="F771" s="52" t="str">
        <f>IFERROR(VLOOKUP(B771,Conciliação!C774:L1769,5,0),"")</f>
        <v/>
      </c>
      <c r="G771" s="52" t="str">
        <f>IFERROR(VLOOKUP(B771,Conciliação!C774:L1769,6,0),"")</f>
        <v/>
      </c>
      <c r="H771" s="56" t="str">
        <f>IFERROR(VLOOKUP(B771,Conciliação!C774:L1769,7,0),"")</f>
        <v/>
      </c>
      <c r="I771" s="58" t="str">
        <f>IFERROR(VLOOKUP(B771,Conciliação!C774:L1769,8,0),"")</f>
        <v/>
      </c>
      <c r="J771" s="56" t="str">
        <f>IFERROR(VLOOKUP(B771,Conciliação!C774:L1769,9,0),"")</f>
        <v/>
      </c>
      <c r="K771" s="56" t="str">
        <f>IFERROR(VLOOKUP(B771,Conciliação!C774:L1769,10,0),"")</f>
        <v/>
      </c>
      <c r="R771" s="55" t="str">
        <f>IF(Conciliação!E774='Filtro (Conta)'!$C$2,$C$2,"x")</f>
        <v>x</v>
      </c>
      <c r="S771" s="55" t="str">
        <f>IF(R771="x","x",MAX($S$4:S770)+1)</f>
        <v>x</v>
      </c>
      <c r="T771" s="55">
        <v>767</v>
      </c>
      <c r="U771" s="55" t="str">
        <f t="shared" si="68"/>
        <v/>
      </c>
      <c r="V771" s="55" t="str">
        <f t="shared" si="69"/>
        <v/>
      </c>
      <c r="W771" s="45">
        <f>IF(Conciliação!E774='Filtro (Conta)'!R771,1,0)</f>
        <v>0</v>
      </c>
      <c r="X771" s="45">
        <f>W771+Conciliação!A774</f>
        <v>767</v>
      </c>
      <c r="Y771" s="45">
        <v>767</v>
      </c>
      <c r="Z771" s="55" t="str">
        <f>IF(X771=Y771,"",Conciliação!C774)</f>
        <v/>
      </c>
      <c r="AA771" s="55">
        <f>IF(Z771="x","x",MAX($S$4:AA770)+1)</f>
        <v>775</v>
      </c>
      <c r="AB771" s="55">
        <v>767</v>
      </c>
      <c r="AC771" s="55" t="str">
        <f t="shared" si="70"/>
        <v/>
      </c>
      <c r="AD771" s="55" t="str">
        <f t="shared" si="71"/>
        <v/>
      </c>
    </row>
    <row r="772" spans="2:30" ht="15" customHeight="1" x14ac:dyDescent="0.2">
      <c r="B772" s="56" t="str">
        <f t="shared" si="66"/>
        <v/>
      </c>
      <c r="C772" s="57" t="str">
        <f>IFERROR(VLOOKUP(B772,Conciliação!C775:L1770,2,0),"")</f>
        <v/>
      </c>
      <c r="D772" s="52" t="str">
        <f t="shared" si="67"/>
        <v/>
      </c>
      <c r="E772" s="52" t="str">
        <f>IFERROR(VLOOKUP(B772,Conciliação!C775:L1770,4,0),"")</f>
        <v/>
      </c>
      <c r="F772" s="52" t="str">
        <f>IFERROR(VLOOKUP(B772,Conciliação!C775:L1770,5,0),"")</f>
        <v/>
      </c>
      <c r="G772" s="52" t="str">
        <f>IFERROR(VLOOKUP(B772,Conciliação!C775:L1770,6,0),"")</f>
        <v/>
      </c>
      <c r="H772" s="56" t="str">
        <f>IFERROR(VLOOKUP(B772,Conciliação!C775:L1770,7,0),"")</f>
        <v/>
      </c>
      <c r="I772" s="58" t="str">
        <f>IFERROR(VLOOKUP(B772,Conciliação!C775:L1770,8,0),"")</f>
        <v/>
      </c>
      <c r="J772" s="56" t="str">
        <f>IFERROR(VLOOKUP(B772,Conciliação!C775:L1770,9,0),"")</f>
        <v/>
      </c>
      <c r="K772" s="56" t="str">
        <f>IFERROR(VLOOKUP(B772,Conciliação!C775:L1770,10,0),"")</f>
        <v/>
      </c>
      <c r="R772" s="55" t="str">
        <f>IF(Conciliação!E775='Filtro (Conta)'!$C$2,$C$2,"x")</f>
        <v>x</v>
      </c>
      <c r="S772" s="55" t="str">
        <f>IF(R772="x","x",MAX($S$4:S771)+1)</f>
        <v>x</v>
      </c>
      <c r="T772" s="55">
        <v>768</v>
      </c>
      <c r="U772" s="55" t="str">
        <f t="shared" si="68"/>
        <v/>
      </c>
      <c r="V772" s="55" t="str">
        <f t="shared" si="69"/>
        <v/>
      </c>
      <c r="W772" s="45">
        <f>IF(Conciliação!E775='Filtro (Conta)'!R772,1,0)</f>
        <v>0</v>
      </c>
      <c r="X772" s="45">
        <f>W772+Conciliação!A775</f>
        <v>768</v>
      </c>
      <c r="Y772" s="45">
        <v>768</v>
      </c>
      <c r="Z772" s="55" t="str">
        <f>IF(X772=Y772,"",Conciliação!C775)</f>
        <v/>
      </c>
      <c r="AA772" s="55">
        <f>IF(Z772="x","x",MAX($S$4:AA771)+1)</f>
        <v>776</v>
      </c>
      <c r="AB772" s="55">
        <v>768</v>
      </c>
      <c r="AC772" s="55" t="str">
        <f t="shared" si="70"/>
        <v/>
      </c>
      <c r="AD772" s="55" t="str">
        <f t="shared" si="71"/>
        <v/>
      </c>
    </row>
    <row r="773" spans="2:30" ht="15" customHeight="1" x14ac:dyDescent="0.2">
      <c r="B773" s="56" t="str">
        <f t="shared" ref="B773:B836" si="72">(AD773)</f>
        <v/>
      </c>
      <c r="C773" s="57" t="str">
        <f>IFERROR(VLOOKUP(B773,Conciliação!C776:L1771,2,0),"")</f>
        <v/>
      </c>
      <c r="D773" s="52" t="str">
        <f t="shared" ref="D773:D836" si="73">(V773)</f>
        <v/>
      </c>
      <c r="E773" s="52" t="str">
        <f>IFERROR(VLOOKUP(B773,Conciliação!C776:L1771,4,0),"")</f>
        <v/>
      </c>
      <c r="F773" s="52" t="str">
        <f>IFERROR(VLOOKUP(B773,Conciliação!C776:L1771,5,0),"")</f>
        <v/>
      </c>
      <c r="G773" s="52" t="str">
        <f>IFERROR(VLOOKUP(B773,Conciliação!C776:L1771,6,0),"")</f>
        <v/>
      </c>
      <c r="H773" s="56" t="str">
        <f>IFERROR(VLOOKUP(B773,Conciliação!C776:L1771,7,0),"")</f>
        <v/>
      </c>
      <c r="I773" s="58" t="str">
        <f>IFERROR(VLOOKUP(B773,Conciliação!C776:L1771,8,0),"")</f>
        <v/>
      </c>
      <c r="J773" s="56" t="str">
        <f>IFERROR(VLOOKUP(B773,Conciliação!C776:L1771,9,0),"")</f>
        <v/>
      </c>
      <c r="K773" s="56" t="str">
        <f>IFERROR(VLOOKUP(B773,Conciliação!C776:L1771,10,0),"")</f>
        <v/>
      </c>
      <c r="R773" s="55" t="str">
        <f>IF(Conciliação!E776='Filtro (Conta)'!$C$2,$C$2,"x")</f>
        <v>x</v>
      </c>
      <c r="S773" s="55" t="str">
        <f>IF(R773="x","x",MAX($S$4:S772)+1)</f>
        <v>x</v>
      </c>
      <c r="T773" s="55">
        <v>769</v>
      </c>
      <c r="U773" s="55" t="str">
        <f t="shared" ref="U773:U836" si="74">IFERROR(MATCH(T773,$S$5:$S$1001,0),"")</f>
        <v/>
      </c>
      <c r="V773" s="55" t="str">
        <f t="shared" ref="V773:V836" si="75">IFERROR(INDEX(R$5:R$1048576,U773),"")</f>
        <v/>
      </c>
      <c r="W773" s="45">
        <f>IF(Conciliação!E776='Filtro (Conta)'!R773,1,0)</f>
        <v>0</v>
      </c>
      <c r="X773" s="45">
        <f>W773+Conciliação!A776</f>
        <v>769</v>
      </c>
      <c r="Y773" s="45">
        <v>769</v>
      </c>
      <c r="Z773" s="55" t="str">
        <f>IF(X773=Y773,"",Conciliação!C776)</f>
        <v/>
      </c>
      <c r="AA773" s="55">
        <f>IF(Z773="x","x",MAX($S$4:AA772)+1)</f>
        <v>777</v>
      </c>
      <c r="AB773" s="55">
        <v>769</v>
      </c>
      <c r="AC773" s="55" t="str">
        <f t="shared" ref="AC773:AC836" si="76">IFERROR(MATCH(AB773,$S$5:$S$1001,0),"")</f>
        <v/>
      </c>
      <c r="AD773" s="55" t="str">
        <f t="shared" ref="AD773:AD836" si="77">IFERROR(INDEX(Z$5:Z$1048576,AC773),"")</f>
        <v/>
      </c>
    </row>
    <row r="774" spans="2:30" ht="15" customHeight="1" x14ac:dyDescent="0.2">
      <c r="B774" s="56" t="str">
        <f t="shared" si="72"/>
        <v/>
      </c>
      <c r="C774" s="57" t="str">
        <f>IFERROR(VLOOKUP(B774,Conciliação!C777:L1772,2,0),"")</f>
        <v/>
      </c>
      <c r="D774" s="52" t="str">
        <f t="shared" si="73"/>
        <v/>
      </c>
      <c r="E774" s="52" t="str">
        <f>IFERROR(VLOOKUP(B774,Conciliação!C777:L1772,4,0),"")</f>
        <v/>
      </c>
      <c r="F774" s="52" t="str">
        <f>IFERROR(VLOOKUP(B774,Conciliação!C777:L1772,5,0),"")</f>
        <v/>
      </c>
      <c r="G774" s="52" t="str">
        <f>IFERROR(VLOOKUP(B774,Conciliação!C777:L1772,6,0),"")</f>
        <v/>
      </c>
      <c r="H774" s="56" t="str">
        <f>IFERROR(VLOOKUP(B774,Conciliação!C777:L1772,7,0),"")</f>
        <v/>
      </c>
      <c r="I774" s="58" t="str">
        <f>IFERROR(VLOOKUP(B774,Conciliação!C777:L1772,8,0),"")</f>
        <v/>
      </c>
      <c r="J774" s="56" t="str">
        <f>IFERROR(VLOOKUP(B774,Conciliação!C777:L1772,9,0),"")</f>
        <v/>
      </c>
      <c r="K774" s="56" t="str">
        <f>IFERROR(VLOOKUP(B774,Conciliação!C777:L1772,10,0),"")</f>
        <v/>
      </c>
      <c r="R774" s="55" t="str">
        <f>IF(Conciliação!E777='Filtro (Conta)'!$C$2,$C$2,"x")</f>
        <v>x</v>
      </c>
      <c r="S774" s="55" t="str">
        <f>IF(R774="x","x",MAX($S$4:S773)+1)</f>
        <v>x</v>
      </c>
      <c r="T774" s="55">
        <v>770</v>
      </c>
      <c r="U774" s="55" t="str">
        <f t="shared" si="74"/>
        <v/>
      </c>
      <c r="V774" s="55" t="str">
        <f t="shared" si="75"/>
        <v/>
      </c>
      <c r="W774" s="45">
        <f>IF(Conciliação!E777='Filtro (Conta)'!R774,1,0)</f>
        <v>0</v>
      </c>
      <c r="X774" s="45">
        <f>W774+Conciliação!A777</f>
        <v>770</v>
      </c>
      <c r="Y774" s="45">
        <v>770</v>
      </c>
      <c r="Z774" s="55" t="str">
        <f>IF(X774=Y774,"",Conciliação!C777)</f>
        <v/>
      </c>
      <c r="AA774" s="55">
        <f>IF(Z774="x","x",MAX($S$4:AA773)+1)</f>
        <v>778</v>
      </c>
      <c r="AB774" s="55">
        <v>770</v>
      </c>
      <c r="AC774" s="55" t="str">
        <f t="shared" si="76"/>
        <v/>
      </c>
      <c r="AD774" s="55" t="str">
        <f t="shared" si="77"/>
        <v/>
      </c>
    </row>
    <row r="775" spans="2:30" ht="15" customHeight="1" x14ac:dyDescent="0.2">
      <c r="B775" s="56" t="str">
        <f t="shared" si="72"/>
        <v/>
      </c>
      <c r="C775" s="57" t="str">
        <f>IFERROR(VLOOKUP(B775,Conciliação!C778:L1773,2,0),"")</f>
        <v/>
      </c>
      <c r="D775" s="52" t="str">
        <f t="shared" si="73"/>
        <v/>
      </c>
      <c r="E775" s="52" t="str">
        <f>IFERROR(VLOOKUP(B775,Conciliação!C778:L1773,4,0),"")</f>
        <v/>
      </c>
      <c r="F775" s="52" t="str">
        <f>IFERROR(VLOOKUP(B775,Conciliação!C778:L1773,5,0),"")</f>
        <v/>
      </c>
      <c r="G775" s="52" t="str">
        <f>IFERROR(VLOOKUP(B775,Conciliação!C778:L1773,6,0),"")</f>
        <v/>
      </c>
      <c r="H775" s="56" t="str">
        <f>IFERROR(VLOOKUP(B775,Conciliação!C778:L1773,7,0),"")</f>
        <v/>
      </c>
      <c r="I775" s="58" t="str">
        <f>IFERROR(VLOOKUP(B775,Conciliação!C778:L1773,8,0),"")</f>
        <v/>
      </c>
      <c r="J775" s="56" t="str">
        <f>IFERROR(VLOOKUP(B775,Conciliação!C778:L1773,9,0),"")</f>
        <v/>
      </c>
      <c r="K775" s="56" t="str">
        <f>IFERROR(VLOOKUP(B775,Conciliação!C778:L1773,10,0),"")</f>
        <v/>
      </c>
      <c r="R775" s="55" t="str">
        <f>IF(Conciliação!E778='Filtro (Conta)'!$C$2,$C$2,"x")</f>
        <v>x</v>
      </c>
      <c r="S775" s="55" t="str">
        <f>IF(R775="x","x",MAX($S$4:S774)+1)</f>
        <v>x</v>
      </c>
      <c r="T775" s="55">
        <v>771</v>
      </c>
      <c r="U775" s="55" t="str">
        <f t="shared" si="74"/>
        <v/>
      </c>
      <c r="V775" s="55" t="str">
        <f t="shared" si="75"/>
        <v/>
      </c>
      <c r="W775" s="45">
        <f>IF(Conciliação!E778='Filtro (Conta)'!R775,1,0)</f>
        <v>0</v>
      </c>
      <c r="X775" s="45">
        <f>W775+Conciliação!A778</f>
        <v>771</v>
      </c>
      <c r="Y775" s="45">
        <v>771</v>
      </c>
      <c r="Z775" s="55" t="str">
        <f>IF(X775=Y775,"",Conciliação!C778)</f>
        <v/>
      </c>
      <c r="AA775" s="55">
        <f>IF(Z775="x","x",MAX($S$4:AA774)+1)</f>
        <v>779</v>
      </c>
      <c r="AB775" s="55">
        <v>771</v>
      </c>
      <c r="AC775" s="55" t="str">
        <f t="shared" si="76"/>
        <v/>
      </c>
      <c r="AD775" s="55" t="str">
        <f t="shared" si="77"/>
        <v/>
      </c>
    </row>
    <row r="776" spans="2:30" ht="15" customHeight="1" x14ac:dyDescent="0.2">
      <c r="B776" s="56" t="str">
        <f t="shared" si="72"/>
        <v/>
      </c>
      <c r="C776" s="57" t="str">
        <f>IFERROR(VLOOKUP(B776,Conciliação!C779:L1774,2,0),"")</f>
        <v/>
      </c>
      <c r="D776" s="52" t="str">
        <f t="shared" si="73"/>
        <v/>
      </c>
      <c r="E776" s="52" t="str">
        <f>IFERROR(VLOOKUP(B776,Conciliação!C779:L1774,4,0),"")</f>
        <v/>
      </c>
      <c r="F776" s="52" t="str">
        <f>IFERROR(VLOOKUP(B776,Conciliação!C779:L1774,5,0),"")</f>
        <v/>
      </c>
      <c r="G776" s="52" t="str">
        <f>IFERROR(VLOOKUP(B776,Conciliação!C779:L1774,6,0),"")</f>
        <v/>
      </c>
      <c r="H776" s="56" t="str">
        <f>IFERROR(VLOOKUP(B776,Conciliação!C779:L1774,7,0),"")</f>
        <v/>
      </c>
      <c r="I776" s="58" t="str">
        <f>IFERROR(VLOOKUP(B776,Conciliação!C779:L1774,8,0),"")</f>
        <v/>
      </c>
      <c r="J776" s="56" t="str">
        <f>IFERROR(VLOOKUP(B776,Conciliação!C779:L1774,9,0),"")</f>
        <v/>
      </c>
      <c r="K776" s="56" t="str">
        <f>IFERROR(VLOOKUP(B776,Conciliação!C779:L1774,10,0),"")</f>
        <v/>
      </c>
      <c r="R776" s="55" t="str">
        <f>IF(Conciliação!E779='Filtro (Conta)'!$C$2,$C$2,"x")</f>
        <v>x</v>
      </c>
      <c r="S776" s="55" t="str">
        <f>IF(R776="x","x",MAX($S$4:S775)+1)</f>
        <v>x</v>
      </c>
      <c r="T776" s="55">
        <v>772</v>
      </c>
      <c r="U776" s="55" t="str">
        <f t="shared" si="74"/>
        <v/>
      </c>
      <c r="V776" s="55" t="str">
        <f t="shared" si="75"/>
        <v/>
      </c>
      <c r="W776" s="45">
        <f>IF(Conciliação!E779='Filtro (Conta)'!R776,1,0)</f>
        <v>0</v>
      </c>
      <c r="X776" s="45">
        <f>W776+Conciliação!A779</f>
        <v>772</v>
      </c>
      <c r="Y776" s="45">
        <v>772</v>
      </c>
      <c r="Z776" s="55" t="str">
        <f>IF(X776=Y776,"",Conciliação!C779)</f>
        <v/>
      </c>
      <c r="AA776" s="55">
        <f>IF(Z776="x","x",MAX($S$4:AA775)+1)</f>
        <v>780</v>
      </c>
      <c r="AB776" s="55">
        <v>772</v>
      </c>
      <c r="AC776" s="55" t="str">
        <f t="shared" si="76"/>
        <v/>
      </c>
      <c r="AD776" s="55" t="str">
        <f t="shared" si="77"/>
        <v/>
      </c>
    </row>
    <row r="777" spans="2:30" ht="15" customHeight="1" x14ac:dyDescent="0.2">
      <c r="B777" s="56" t="str">
        <f t="shared" si="72"/>
        <v/>
      </c>
      <c r="C777" s="57" t="str">
        <f>IFERROR(VLOOKUP(B777,Conciliação!C780:L1775,2,0),"")</f>
        <v/>
      </c>
      <c r="D777" s="52" t="str">
        <f t="shared" si="73"/>
        <v/>
      </c>
      <c r="E777" s="52" t="str">
        <f>IFERROR(VLOOKUP(B777,Conciliação!C780:L1775,4,0),"")</f>
        <v/>
      </c>
      <c r="F777" s="52" t="str">
        <f>IFERROR(VLOOKUP(B777,Conciliação!C780:L1775,5,0),"")</f>
        <v/>
      </c>
      <c r="G777" s="52" t="str">
        <f>IFERROR(VLOOKUP(B777,Conciliação!C780:L1775,6,0),"")</f>
        <v/>
      </c>
      <c r="H777" s="56" t="str">
        <f>IFERROR(VLOOKUP(B777,Conciliação!C780:L1775,7,0),"")</f>
        <v/>
      </c>
      <c r="I777" s="58" t="str">
        <f>IFERROR(VLOOKUP(B777,Conciliação!C780:L1775,8,0),"")</f>
        <v/>
      </c>
      <c r="J777" s="56" t="str">
        <f>IFERROR(VLOOKUP(B777,Conciliação!C780:L1775,9,0),"")</f>
        <v/>
      </c>
      <c r="K777" s="56" t="str">
        <f>IFERROR(VLOOKUP(B777,Conciliação!C780:L1775,10,0),"")</f>
        <v/>
      </c>
      <c r="R777" s="55" t="str">
        <f>IF(Conciliação!E780='Filtro (Conta)'!$C$2,$C$2,"x")</f>
        <v>x</v>
      </c>
      <c r="S777" s="55" t="str">
        <f>IF(R777="x","x",MAX($S$4:S776)+1)</f>
        <v>x</v>
      </c>
      <c r="T777" s="55">
        <v>773</v>
      </c>
      <c r="U777" s="55" t="str">
        <f t="shared" si="74"/>
        <v/>
      </c>
      <c r="V777" s="55" t="str">
        <f t="shared" si="75"/>
        <v/>
      </c>
      <c r="W777" s="45">
        <f>IF(Conciliação!E780='Filtro (Conta)'!R777,1,0)</f>
        <v>0</v>
      </c>
      <c r="X777" s="45">
        <f>W777+Conciliação!A780</f>
        <v>773</v>
      </c>
      <c r="Y777" s="45">
        <v>773</v>
      </c>
      <c r="Z777" s="55" t="str">
        <f>IF(X777=Y777,"",Conciliação!C780)</f>
        <v/>
      </c>
      <c r="AA777" s="55">
        <f>IF(Z777="x","x",MAX($S$4:AA776)+1)</f>
        <v>781</v>
      </c>
      <c r="AB777" s="55">
        <v>773</v>
      </c>
      <c r="AC777" s="55" t="str">
        <f t="shared" si="76"/>
        <v/>
      </c>
      <c r="AD777" s="55" t="str">
        <f t="shared" si="77"/>
        <v/>
      </c>
    </row>
    <row r="778" spans="2:30" ht="15" customHeight="1" x14ac:dyDescent="0.2">
      <c r="B778" s="56" t="str">
        <f t="shared" si="72"/>
        <v/>
      </c>
      <c r="C778" s="57" t="str">
        <f>IFERROR(VLOOKUP(B778,Conciliação!C781:L1776,2,0),"")</f>
        <v/>
      </c>
      <c r="D778" s="52" t="str">
        <f t="shared" si="73"/>
        <v/>
      </c>
      <c r="E778" s="52" t="str">
        <f>IFERROR(VLOOKUP(B778,Conciliação!C781:L1776,4,0),"")</f>
        <v/>
      </c>
      <c r="F778" s="52" t="str">
        <f>IFERROR(VLOOKUP(B778,Conciliação!C781:L1776,5,0),"")</f>
        <v/>
      </c>
      <c r="G778" s="52" t="str">
        <f>IFERROR(VLOOKUP(B778,Conciliação!C781:L1776,6,0),"")</f>
        <v/>
      </c>
      <c r="H778" s="56" t="str">
        <f>IFERROR(VLOOKUP(B778,Conciliação!C781:L1776,7,0),"")</f>
        <v/>
      </c>
      <c r="I778" s="58" t="str">
        <f>IFERROR(VLOOKUP(B778,Conciliação!C781:L1776,8,0),"")</f>
        <v/>
      </c>
      <c r="J778" s="56" t="str">
        <f>IFERROR(VLOOKUP(B778,Conciliação!C781:L1776,9,0),"")</f>
        <v/>
      </c>
      <c r="K778" s="56" t="str">
        <f>IFERROR(VLOOKUP(B778,Conciliação!C781:L1776,10,0),"")</f>
        <v/>
      </c>
      <c r="R778" s="55" t="str">
        <f>IF(Conciliação!E781='Filtro (Conta)'!$C$2,$C$2,"x")</f>
        <v>x</v>
      </c>
      <c r="S778" s="55" t="str">
        <f>IF(R778="x","x",MAX($S$4:S777)+1)</f>
        <v>x</v>
      </c>
      <c r="T778" s="55">
        <v>774</v>
      </c>
      <c r="U778" s="55" t="str">
        <f t="shared" si="74"/>
        <v/>
      </c>
      <c r="V778" s="55" t="str">
        <f t="shared" si="75"/>
        <v/>
      </c>
      <c r="W778" s="45">
        <f>IF(Conciliação!E781='Filtro (Conta)'!R778,1,0)</f>
        <v>0</v>
      </c>
      <c r="X778" s="45">
        <f>W778+Conciliação!A781</f>
        <v>774</v>
      </c>
      <c r="Y778" s="45">
        <v>774</v>
      </c>
      <c r="Z778" s="55" t="str">
        <f>IF(X778=Y778,"",Conciliação!C781)</f>
        <v/>
      </c>
      <c r="AA778" s="55">
        <f>IF(Z778="x","x",MAX($S$4:AA777)+1)</f>
        <v>782</v>
      </c>
      <c r="AB778" s="55">
        <v>774</v>
      </c>
      <c r="AC778" s="55" t="str">
        <f t="shared" si="76"/>
        <v/>
      </c>
      <c r="AD778" s="55" t="str">
        <f t="shared" si="77"/>
        <v/>
      </c>
    </row>
    <row r="779" spans="2:30" ht="15" customHeight="1" x14ac:dyDescent="0.2">
      <c r="B779" s="56" t="str">
        <f t="shared" si="72"/>
        <v/>
      </c>
      <c r="C779" s="57" t="str">
        <f>IFERROR(VLOOKUP(B779,Conciliação!C782:L1777,2,0),"")</f>
        <v/>
      </c>
      <c r="D779" s="52" t="str">
        <f t="shared" si="73"/>
        <v/>
      </c>
      <c r="E779" s="52" t="str">
        <f>IFERROR(VLOOKUP(B779,Conciliação!C782:L1777,4,0),"")</f>
        <v/>
      </c>
      <c r="F779" s="52" t="str">
        <f>IFERROR(VLOOKUP(B779,Conciliação!C782:L1777,5,0),"")</f>
        <v/>
      </c>
      <c r="G779" s="52" t="str">
        <f>IFERROR(VLOOKUP(B779,Conciliação!C782:L1777,6,0),"")</f>
        <v/>
      </c>
      <c r="H779" s="56" t="str">
        <f>IFERROR(VLOOKUP(B779,Conciliação!C782:L1777,7,0),"")</f>
        <v/>
      </c>
      <c r="I779" s="58" t="str">
        <f>IFERROR(VLOOKUP(B779,Conciliação!C782:L1777,8,0),"")</f>
        <v/>
      </c>
      <c r="J779" s="56" t="str">
        <f>IFERROR(VLOOKUP(B779,Conciliação!C782:L1777,9,0),"")</f>
        <v/>
      </c>
      <c r="K779" s="56" t="str">
        <f>IFERROR(VLOOKUP(B779,Conciliação!C782:L1777,10,0),"")</f>
        <v/>
      </c>
      <c r="R779" s="55" t="str">
        <f>IF(Conciliação!E782='Filtro (Conta)'!$C$2,$C$2,"x")</f>
        <v>x</v>
      </c>
      <c r="S779" s="55" t="str">
        <f>IF(R779="x","x",MAX($S$4:S778)+1)</f>
        <v>x</v>
      </c>
      <c r="T779" s="55">
        <v>775</v>
      </c>
      <c r="U779" s="55" t="str">
        <f t="shared" si="74"/>
        <v/>
      </c>
      <c r="V779" s="55" t="str">
        <f t="shared" si="75"/>
        <v/>
      </c>
      <c r="W779" s="45">
        <f>IF(Conciliação!E782='Filtro (Conta)'!R779,1,0)</f>
        <v>0</v>
      </c>
      <c r="X779" s="45">
        <f>W779+Conciliação!A782</f>
        <v>775</v>
      </c>
      <c r="Y779" s="45">
        <v>775</v>
      </c>
      <c r="Z779" s="55" t="str">
        <f>IF(X779=Y779,"",Conciliação!C782)</f>
        <v/>
      </c>
      <c r="AA779" s="55">
        <f>IF(Z779="x","x",MAX($S$4:AA778)+1)</f>
        <v>783</v>
      </c>
      <c r="AB779" s="55">
        <v>775</v>
      </c>
      <c r="AC779" s="55" t="str">
        <f t="shared" si="76"/>
        <v/>
      </c>
      <c r="AD779" s="55" t="str">
        <f t="shared" si="77"/>
        <v/>
      </c>
    </row>
    <row r="780" spans="2:30" ht="15" customHeight="1" x14ac:dyDescent="0.2">
      <c r="B780" s="56" t="str">
        <f t="shared" si="72"/>
        <v/>
      </c>
      <c r="C780" s="57" t="str">
        <f>IFERROR(VLOOKUP(B780,Conciliação!C783:L1778,2,0),"")</f>
        <v/>
      </c>
      <c r="D780" s="52" t="str">
        <f t="shared" si="73"/>
        <v/>
      </c>
      <c r="E780" s="52" t="str">
        <f>IFERROR(VLOOKUP(B780,Conciliação!C783:L1778,4,0),"")</f>
        <v/>
      </c>
      <c r="F780" s="52" t="str">
        <f>IFERROR(VLOOKUP(B780,Conciliação!C783:L1778,5,0),"")</f>
        <v/>
      </c>
      <c r="G780" s="52" t="str">
        <f>IFERROR(VLOOKUP(B780,Conciliação!C783:L1778,6,0),"")</f>
        <v/>
      </c>
      <c r="H780" s="56" t="str">
        <f>IFERROR(VLOOKUP(B780,Conciliação!C783:L1778,7,0),"")</f>
        <v/>
      </c>
      <c r="I780" s="58" t="str">
        <f>IFERROR(VLOOKUP(B780,Conciliação!C783:L1778,8,0),"")</f>
        <v/>
      </c>
      <c r="J780" s="56" t="str">
        <f>IFERROR(VLOOKUP(B780,Conciliação!C783:L1778,9,0),"")</f>
        <v/>
      </c>
      <c r="K780" s="56" t="str">
        <f>IFERROR(VLOOKUP(B780,Conciliação!C783:L1778,10,0),"")</f>
        <v/>
      </c>
      <c r="R780" s="55" t="str">
        <f>IF(Conciliação!E783='Filtro (Conta)'!$C$2,$C$2,"x")</f>
        <v>x</v>
      </c>
      <c r="S780" s="55" t="str">
        <f>IF(R780="x","x",MAX($S$4:S779)+1)</f>
        <v>x</v>
      </c>
      <c r="T780" s="55">
        <v>776</v>
      </c>
      <c r="U780" s="55" t="str">
        <f t="shared" si="74"/>
        <v/>
      </c>
      <c r="V780" s="55" t="str">
        <f t="shared" si="75"/>
        <v/>
      </c>
      <c r="W780" s="45">
        <f>IF(Conciliação!E783='Filtro (Conta)'!R780,1,0)</f>
        <v>0</v>
      </c>
      <c r="X780" s="45">
        <f>W780+Conciliação!A783</f>
        <v>776</v>
      </c>
      <c r="Y780" s="45">
        <v>776</v>
      </c>
      <c r="Z780" s="55" t="str">
        <f>IF(X780=Y780,"",Conciliação!C783)</f>
        <v/>
      </c>
      <c r="AA780" s="55">
        <f>IF(Z780="x","x",MAX($S$4:AA779)+1)</f>
        <v>784</v>
      </c>
      <c r="AB780" s="55">
        <v>776</v>
      </c>
      <c r="AC780" s="55" t="str">
        <f t="shared" si="76"/>
        <v/>
      </c>
      <c r="AD780" s="55" t="str">
        <f t="shared" si="77"/>
        <v/>
      </c>
    </row>
    <row r="781" spans="2:30" ht="15" customHeight="1" x14ac:dyDescent="0.2">
      <c r="B781" s="56" t="str">
        <f t="shared" si="72"/>
        <v/>
      </c>
      <c r="C781" s="57" t="str">
        <f>IFERROR(VLOOKUP(B781,Conciliação!C784:L1779,2,0),"")</f>
        <v/>
      </c>
      <c r="D781" s="52" t="str">
        <f t="shared" si="73"/>
        <v/>
      </c>
      <c r="E781" s="52" t="str">
        <f>IFERROR(VLOOKUP(B781,Conciliação!C784:L1779,4,0),"")</f>
        <v/>
      </c>
      <c r="F781" s="52" t="str">
        <f>IFERROR(VLOOKUP(B781,Conciliação!C784:L1779,5,0),"")</f>
        <v/>
      </c>
      <c r="G781" s="52" t="str">
        <f>IFERROR(VLOOKUP(B781,Conciliação!C784:L1779,6,0),"")</f>
        <v/>
      </c>
      <c r="H781" s="56" t="str">
        <f>IFERROR(VLOOKUP(B781,Conciliação!C784:L1779,7,0),"")</f>
        <v/>
      </c>
      <c r="I781" s="58" t="str">
        <f>IFERROR(VLOOKUP(B781,Conciliação!C784:L1779,8,0),"")</f>
        <v/>
      </c>
      <c r="J781" s="56" t="str">
        <f>IFERROR(VLOOKUP(B781,Conciliação!C784:L1779,9,0),"")</f>
        <v/>
      </c>
      <c r="K781" s="56" t="str">
        <f>IFERROR(VLOOKUP(B781,Conciliação!C784:L1779,10,0),"")</f>
        <v/>
      </c>
      <c r="R781" s="55" t="str">
        <f>IF(Conciliação!E784='Filtro (Conta)'!$C$2,$C$2,"x")</f>
        <v>x</v>
      </c>
      <c r="S781" s="55" t="str">
        <f>IF(R781="x","x",MAX($S$4:S780)+1)</f>
        <v>x</v>
      </c>
      <c r="T781" s="55">
        <v>777</v>
      </c>
      <c r="U781" s="55" t="str">
        <f t="shared" si="74"/>
        <v/>
      </c>
      <c r="V781" s="55" t="str">
        <f t="shared" si="75"/>
        <v/>
      </c>
      <c r="W781" s="45">
        <f>IF(Conciliação!E784='Filtro (Conta)'!R781,1,0)</f>
        <v>0</v>
      </c>
      <c r="X781" s="45">
        <f>W781+Conciliação!A784</f>
        <v>777</v>
      </c>
      <c r="Y781" s="45">
        <v>777</v>
      </c>
      <c r="Z781" s="55" t="str">
        <f>IF(X781=Y781,"",Conciliação!C784)</f>
        <v/>
      </c>
      <c r="AA781" s="55">
        <f>IF(Z781="x","x",MAX($S$4:AA780)+1)</f>
        <v>785</v>
      </c>
      <c r="AB781" s="55">
        <v>777</v>
      </c>
      <c r="AC781" s="55" t="str">
        <f t="shared" si="76"/>
        <v/>
      </c>
      <c r="AD781" s="55" t="str">
        <f t="shared" si="77"/>
        <v/>
      </c>
    </row>
    <row r="782" spans="2:30" ht="15" customHeight="1" x14ac:dyDescent="0.2">
      <c r="B782" s="56" t="str">
        <f t="shared" si="72"/>
        <v/>
      </c>
      <c r="C782" s="57" t="str">
        <f>IFERROR(VLOOKUP(B782,Conciliação!C785:L1780,2,0),"")</f>
        <v/>
      </c>
      <c r="D782" s="52" t="str">
        <f t="shared" si="73"/>
        <v/>
      </c>
      <c r="E782" s="52" t="str">
        <f>IFERROR(VLOOKUP(B782,Conciliação!C785:L1780,4,0),"")</f>
        <v/>
      </c>
      <c r="F782" s="52" t="str">
        <f>IFERROR(VLOOKUP(B782,Conciliação!C785:L1780,5,0),"")</f>
        <v/>
      </c>
      <c r="G782" s="52" t="str">
        <f>IFERROR(VLOOKUP(B782,Conciliação!C785:L1780,6,0),"")</f>
        <v/>
      </c>
      <c r="H782" s="56" t="str">
        <f>IFERROR(VLOOKUP(B782,Conciliação!C785:L1780,7,0),"")</f>
        <v/>
      </c>
      <c r="I782" s="58" t="str">
        <f>IFERROR(VLOOKUP(B782,Conciliação!C785:L1780,8,0),"")</f>
        <v/>
      </c>
      <c r="J782" s="56" t="str">
        <f>IFERROR(VLOOKUP(B782,Conciliação!C785:L1780,9,0),"")</f>
        <v/>
      </c>
      <c r="K782" s="56" t="str">
        <f>IFERROR(VLOOKUP(B782,Conciliação!C785:L1780,10,0),"")</f>
        <v/>
      </c>
      <c r="R782" s="55" t="str">
        <f>IF(Conciliação!E785='Filtro (Conta)'!$C$2,$C$2,"x")</f>
        <v>x</v>
      </c>
      <c r="S782" s="55" t="str">
        <f>IF(R782="x","x",MAX($S$4:S781)+1)</f>
        <v>x</v>
      </c>
      <c r="T782" s="55">
        <v>778</v>
      </c>
      <c r="U782" s="55" t="str">
        <f t="shared" si="74"/>
        <v/>
      </c>
      <c r="V782" s="55" t="str">
        <f t="shared" si="75"/>
        <v/>
      </c>
      <c r="W782" s="45">
        <f>IF(Conciliação!E785='Filtro (Conta)'!R782,1,0)</f>
        <v>0</v>
      </c>
      <c r="X782" s="45">
        <f>W782+Conciliação!A785</f>
        <v>778</v>
      </c>
      <c r="Y782" s="45">
        <v>778</v>
      </c>
      <c r="Z782" s="55" t="str">
        <f>IF(X782=Y782,"",Conciliação!C785)</f>
        <v/>
      </c>
      <c r="AA782" s="55">
        <f>IF(Z782="x","x",MAX($S$4:AA781)+1)</f>
        <v>786</v>
      </c>
      <c r="AB782" s="55">
        <v>778</v>
      </c>
      <c r="AC782" s="55" t="str">
        <f t="shared" si="76"/>
        <v/>
      </c>
      <c r="AD782" s="55" t="str">
        <f t="shared" si="77"/>
        <v/>
      </c>
    </row>
    <row r="783" spans="2:30" ht="15" customHeight="1" x14ac:dyDescent="0.2">
      <c r="B783" s="56" t="str">
        <f t="shared" si="72"/>
        <v/>
      </c>
      <c r="C783" s="57" t="str">
        <f>IFERROR(VLOOKUP(B783,Conciliação!C786:L1781,2,0),"")</f>
        <v/>
      </c>
      <c r="D783" s="52" t="str">
        <f t="shared" si="73"/>
        <v/>
      </c>
      <c r="E783" s="52" t="str">
        <f>IFERROR(VLOOKUP(B783,Conciliação!C786:L1781,4,0),"")</f>
        <v/>
      </c>
      <c r="F783" s="52" t="str">
        <f>IFERROR(VLOOKUP(B783,Conciliação!C786:L1781,5,0),"")</f>
        <v/>
      </c>
      <c r="G783" s="52" t="str">
        <f>IFERROR(VLOOKUP(B783,Conciliação!C786:L1781,6,0),"")</f>
        <v/>
      </c>
      <c r="H783" s="56" t="str">
        <f>IFERROR(VLOOKUP(B783,Conciliação!C786:L1781,7,0),"")</f>
        <v/>
      </c>
      <c r="I783" s="58" t="str">
        <f>IFERROR(VLOOKUP(B783,Conciliação!C786:L1781,8,0),"")</f>
        <v/>
      </c>
      <c r="J783" s="56" t="str">
        <f>IFERROR(VLOOKUP(B783,Conciliação!C786:L1781,9,0),"")</f>
        <v/>
      </c>
      <c r="K783" s="56" t="str">
        <f>IFERROR(VLOOKUP(B783,Conciliação!C786:L1781,10,0),"")</f>
        <v/>
      </c>
      <c r="R783" s="55" t="str">
        <f>IF(Conciliação!E786='Filtro (Conta)'!$C$2,$C$2,"x")</f>
        <v>x</v>
      </c>
      <c r="S783" s="55" t="str">
        <f>IF(R783="x","x",MAX($S$4:S782)+1)</f>
        <v>x</v>
      </c>
      <c r="T783" s="55">
        <v>779</v>
      </c>
      <c r="U783" s="55" t="str">
        <f t="shared" si="74"/>
        <v/>
      </c>
      <c r="V783" s="55" t="str">
        <f t="shared" si="75"/>
        <v/>
      </c>
      <c r="W783" s="45">
        <f>IF(Conciliação!E786='Filtro (Conta)'!R783,1,0)</f>
        <v>0</v>
      </c>
      <c r="X783" s="45">
        <f>W783+Conciliação!A786</f>
        <v>779</v>
      </c>
      <c r="Y783" s="45">
        <v>779</v>
      </c>
      <c r="Z783" s="55" t="str">
        <f>IF(X783=Y783,"",Conciliação!C786)</f>
        <v/>
      </c>
      <c r="AA783" s="55">
        <f>IF(Z783="x","x",MAX($S$4:AA782)+1)</f>
        <v>787</v>
      </c>
      <c r="AB783" s="55">
        <v>779</v>
      </c>
      <c r="AC783" s="55" t="str">
        <f t="shared" si="76"/>
        <v/>
      </c>
      <c r="AD783" s="55" t="str">
        <f t="shared" si="77"/>
        <v/>
      </c>
    </row>
    <row r="784" spans="2:30" ht="15" customHeight="1" x14ac:dyDescent="0.2">
      <c r="B784" s="56" t="str">
        <f t="shared" si="72"/>
        <v/>
      </c>
      <c r="C784" s="57" t="str">
        <f>IFERROR(VLOOKUP(B784,Conciliação!C787:L1782,2,0),"")</f>
        <v/>
      </c>
      <c r="D784" s="52" t="str">
        <f t="shared" si="73"/>
        <v/>
      </c>
      <c r="E784" s="52" t="str">
        <f>IFERROR(VLOOKUP(B784,Conciliação!C787:L1782,4,0),"")</f>
        <v/>
      </c>
      <c r="F784" s="52" t="str">
        <f>IFERROR(VLOOKUP(B784,Conciliação!C787:L1782,5,0),"")</f>
        <v/>
      </c>
      <c r="G784" s="52" t="str">
        <f>IFERROR(VLOOKUP(B784,Conciliação!C787:L1782,6,0),"")</f>
        <v/>
      </c>
      <c r="H784" s="56" t="str">
        <f>IFERROR(VLOOKUP(B784,Conciliação!C787:L1782,7,0),"")</f>
        <v/>
      </c>
      <c r="I784" s="58" t="str">
        <f>IFERROR(VLOOKUP(B784,Conciliação!C787:L1782,8,0),"")</f>
        <v/>
      </c>
      <c r="J784" s="56" t="str">
        <f>IFERROR(VLOOKUP(B784,Conciliação!C787:L1782,9,0),"")</f>
        <v/>
      </c>
      <c r="K784" s="56" t="str">
        <f>IFERROR(VLOOKUP(B784,Conciliação!C787:L1782,10,0),"")</f>
        <v/>
      </c>
      <c r="R784" s="55" t="str">
        <f>IF(Conciliação!E787='Filtro (Conta)'!$C$2,$C$2,"x")</f>
        <v>x</v>
      </c>
      <c r="S784" s="55" t="str">
        <f>IF(R784="x","x",MAX($S$4:S783)+1)</f>
        <v>x</v>
      </c>
      <c r="T784" s="55">
        <v>780</v>
      </c>
      <c r="U784" s="55" t="str">
        <f t="shared" si="74"/>
        <v/>
      </c>
      <c r="V784" s="55" t="str">
        <f t="shared" si="75"/>
        <v/>
      </c>
      <c r="W784" s="45">
        <f>IF(Conciliação!E787='Filtro (Conta)'!R784,1,0)</f>
        <v>0</v>
      </c>
      <c r="X784" s="45">
        <f>W784+Conciliação!A787</f>
        <v>780</v>
      </c>
      <c r="Y784" s="45">
        <v>780</v>
      </c>
      <c r="Z784" s="55" t="str">
        <f>IF(X784=Y784,"",Conciliação!C787)</f>
        <v/>
      </c>
      <c r="AA784" s="55">
        <f>IF(Z784="x","x",MAX($S$4:AA783)+1)</f>
        <v>788</v>
      </c>
      <c r="AB784" s="55">
        <v>780</v>
      </c>
      <c r="AC784" s="55" t="str">
        <f t="shared" si="76"/>
        <v/>
      </c>
      <c r="AD784" s="55" t="str">
        <f t="shared" si="77"/>
        <v/>
      </c>
    </row>
    <row r="785" spans="2:30" ht="15" customHeight="1" x14ac:dyDescent="0.2">
      <c r="B785" s="56" t="str">
        <f t="shared" si="72"/>
        <v/>
      </c>
      <c r="C785" s="57" t="str">
        <f>IFERROR(VLOOKUP(B785,Conciliação!C788:L1783,2,0),"")</f>
        <v/>
      </c>
      <c r="D785" s="52" t="str">
        <f t="shared" si="73"/>
        <v/>
      </c>
      <c r="E785" s="52" t="str">
        <f>IFERROR(VLOOKUP(B785,Conciliação!C788:L1783,4,0),"")</f>
        <v/>
      </c>
      <c r="F785" s="52" t="str">
        <f>IFERROR(VLOOKUP(B785,Conciliação!C788:L1783,5,0),"")</f>
        <v/>
      </c>
      <c r="G785" s="52" t="str">
        <f>IFERROR(VLOOKUP(B785,Conciliação!C788:L1783,6,0),"")</f>
        <v/>
      </c>
      <c r="H785" s="56" t="str">
        <f>IFERROR(VLOOKUP(B785,Conciliação!C788:L1783,7,0),"")</f>
        <v/>
      </c>
      <c r="I785" s="58" t="str">
        <f>IFERROR(VLOOKUP(B785,Conciliação!C788:L1783,8,0),"")</f>
        <v/>
      </c>
      <c r="J785" s="56" t="str">
        <f>IFERROR(VLOOKUP(B785,Conciliação!C788:L1783,9,0),"")</f>
        <v/>
      </c>
      <c r="K785" s="56" t="str">
        <f>IFERROR(VLOOKUP(B785,Conciliação!C788:L1783,10,0),"")</f>
        <v/>
      </c>
      <c r="R785" s="55" t="str">
        <f>IF(Conciliação!E788='Filtro (Conta)'!$C$2,$C$2,"x")</f>
        <v>x</v>
      </c>
      <c r="S785" s="55" t="str">
        <f>IF(R785="x","x",MAX($S$4:S784)+1)</f>
        <v>x</v>
      </c>
      <c r="T785" s="55">
        <v>781</v>
      </c>
      <c r="U785" s="55" t="str">
        <f t="shared" si="74"/>
        <v/>
      </c>
      <c r="V785" s="55" t="str">
        <f t="shared" si="75"/>
        <v/>
      </c>
      <c r="W785" s="45">
        <f>IF(Conciliação!E788='Filtro (Conta)'!R785,1,0)</f>
        <v>0</v>
      </c>
      <c r="X785" s="45">
        <f>W785+Conciliação!A788</f>
        <v>781</v>
      </c>
      <c r="Y785" s="45">
        <v>781</v>
      </c>
      <c r="Z785" s="55" t="str">
        <f>IF(X785=Y785,"",Conciliação!C788)</f>
        <v/>
      </c>
      <c r="AA785" s="55">
        <f>IF(Z785="x","x",MAX($S$4:AA784)+1)</f>
        <v>789</v>
      </c>
      <c r="AB785" s="55">
        <v>781</v>
      </c>
      <c r="AC785" s="55" t="str">
        <f t="shared" si="76"/>
        <v/>
      </c>
      <c r="AD785" s="55" t="str">
        <f t="shared" si="77"/>
        <v/>
      </c>
    </row>
    <row r="786" spans="2:30" ht="15" customHeight="1" x14ac:dyDescent="0.2">
      <c r="B786" s="56" t="str">
        <f t="shared" si="72"/>
        <v/>
      </c>
      <c r="C786" s="57" t="str">
        <f>IFERROR(VLOOKUP(B786,Conciliação!C789:L1784,2,0),"")</f>
        <v/>
      </c>
      <c r="D786" s="52" t="str">
        <f t="shared" si="73"/>
        <v/>
      </c>
      <c r="E786" s="52" t="str">
        <f>IFERROR(VLOOKUP(B786,Conciliação!C789:L1784,4,0),"")</f>
        <v/>
      </c>
      <c r="F786" s="52" t="str">
        <f>IFERROR(VLOOKUP(B786,Conciliação!C789:L1784,5,0),"")</f>
        <v/>
      </c>
      <c r="G786" s="52" t="str">
        <f>IFERROR(VLOOKUP(B786,Conciliação!C789:L1784,6,0),"")</f>
        <v/>
      </c>
      <c r="H786" s="56" t="str">
        <f>IFERROR(VLOOKUP(B786,Conciliação!C789:L1784,7,0),"")</f>
        <v/>
      </c>
      <c r="I786" s="58" t="str">
        <f>IFERROR(VLOOKUP(B786,Conciliação!C789:L1784,8,0),"")</f>
        <v/>
      </c>
      <c r="J786" s="56" t="str">
        <f>IFERROR(VLOOKUP(B786,Conciliação!C789:L1784,9,0),"")</f>
        <v/>
      </c>
      <c r="K786" s="56" t="str">
        <f>IFERROR(VLOOKUP(B786,Conciliação!C789:L1784,10,0),"")</f>
        <v/>
      </c>
      <c r="R786" s="55" t="str">
        <f>IF(Conciliação!E789='Filtro (Conta)'!$C$2,$C$2,"x")</f>
        <v>x</v>
      </c>
      <c r="S786" s="55" t="str">
        <f>IF(R786="x","x",MAX($S$4:S785)+1)</f>
        <v>x</v>
      </c>
      <c r="T786" s="55">
        <v>782</v>
      </c>
      <c r="U786" s="55" t="str">
        <f t="shared" si="74"/>
        <v/>
      </c>
      <c r="V786" s="55" t="str">
        <f t="shared" si="75"/>
        <v/>
      </c>
      <c r="W786" s="45">
        <f>IF(Conciliação!E789='Filtro (Conta)'!R786,1,0)</f>
        <v>0</v>
      </c>
      <c r="X786" s="45">
        <f>W786+Conciliação!A789</f>
        <v>782</v>
      </c>
      <c r="Y786" s="45">
        <v>782</v>
      </c>
      <c r="Z786" s="55" t="str">
        <f>IF(X786=Y786,"",Conciliação!C789)</f>
        <v/>
      </c>
      <c r="AA786" s="55">
        <f>IF(Z786="x","x",MAX($S$4:AA785)+1)</f>
        <v>790</v>
      </c>
      <c r="AB786" s="55">
        <v>782</v>
      </c>
      <c r="AC786" s="55" t="str">
        <f t="shared" si="76"/>
        <v/>
      </c>
      <c r="AD786" s="55" t="str">
        <f t="shared" si="77"/>
        <v/>
      </c>
    </row>
    <row r="787" spans="2:30" ht="15" customHeight="1" x14ac:dyDescent="0.2">
      <c r="B787" s="56" t="str">
        <f t="shared" si="72"/>
        <v/>
      </c>
      <c r="C787" s="57" t="str">
        <f>IFERROR(VLOOKUP(B787,Conciliação!C790:L1785,2,0),"")</f>
        <v/>
      </c>
      <c r="D787" s="52" t="str">
        <f t="shared" si="73"/>
        <v/>
      </c>
      <c r="E787" s="52" t="str">
        <f>IFERROR(VLOOKUP(B787,Conciliação!C790:L1785,4,0),"")</f>
        <v/>
      </c>
      <c r="F787" s="52" t="str">
        <f>IFERROR(VLOOKUP(B787,Conciliação!C790:L1785,5,0),"")</f>
        <v/>
      </c>
      <c r="G787" s="52" t="str">
        <f>IFERROR(VLOOKUP(B787,Conciliação!C790:L1785,6,0),"")</f>
        <v/>
      </c>
      <c r="H787" s="56" t="str">
        <f>IFERROR(VLOOKUP(B787,Conciliação!C790:L1785,7,0),"")</f>
        <v/>
      </c>
      <c r="I787" s="58" t="str">
        <f>IFERROR(VLOOKUP(B787,Conciliação!C790:L1785,8,0),"")</f>
        <v/>
      </c>
      <c r="J787" s="56" t="str">
        <f>IFERROR(VLOOKUP(B787,Conciliação!C790:L1785,9,0),"")</f>
        <v/>
      </c>
      <c r="K787" s="56" t="str">
        <f>IFERROR(VLOOKUP(B787,Conciliação!C790:L1785,10,0),"")</f>
        <v/>
      </c>
      <c r="R787" s="55" t="str">
        <f>IF(Conciliação!E790='Filtro (Conta)'!$C$2,$C$2,"x")</f>
        <v>x</v>
      </c>
      <c r="S787" s="55" t="str">
        <f>IF(R787="x","x",MAX($S$4:S786)+1)</f>
        <v>x</v>
      </c>
      <c r="T787" s="55">
        <v>783</v>
      </c>
      <c r="U787" s="55" t="str">
        <f t="shared" si="74"/>
        <v/>
      </c>
      <c r="V787" s="55" t="str">
        <f t="shared" si="75"/>
        <v/>
      </c>
      <c r="W787" s="45">
        <f>IF(Conciliação!E790='Filtro (Conta)'!R787,1,0)</f>
        <v>0</v>
      </c>
      <c r="X787" s="45">
        <f>W787+Conciliação!A790</f>
        <v>783</v>
      </c>
      <c r="Y787" s="45">
        <v>783</v>
      </c>
      <c r="Z787" s="55" t="str">
        <f>IF(X787=Y787,"",Conciliação!C790)</f>
        <v/>
      </c>
      <c r="AA787" s="55">
        <f>IF(Z787="x","x",MAX($S$4:AA786)+1)</f>
        <v>791</v>
      </c>
      <c r="AB787" s="55">
        <v>783</v>
      </c>
      <c r="AC787" s="55" t="str">
        <f t="shared" si="76"/>
        <v/>
      </c>
      <c r="AD787" s="55" t="str">
        <f t="shared" si="77"/>
        <v/>
      </c>
    </row>
    <row r="788" spans="2:30" ht="15" customHeight="1" x14ac:dyDescent="0.2">
      <c r="B788" s="56" t="str">
        <f t="shared" si="72"/>
        <v/>
      </c>
      <c r="C788" s="57" t="str">
        <f>IFERROR(VLOOKUP(B788,Conciliação!C791:L1786,2,0),"")</f>
        <v/>
      </c>
      <c r="D788" s="52" t="str">
        <f t="shared" si="73"/>
        <v/>
      </c>
      <c r="E788" s="52" t="str">
        <f>IFERROR(VLOOKUP(B788,Conciliação!C791:L1786,4,0),"")</f>
        <v/>
      </c>
      <c r="F788" s="52" t="str">
        <f>IFERROR(VLOOKUP(B788,Conciliação!C791:L1786,5,0),"")</f>
        <v/>
      </c>
      <c r="G788" s="52" t="str">
        <f>IFERROR(VLOOKUP(B788,Conciliação!C791:L1786,6,0),"")</f>
        <v/>
      </c>
      <c r="H788" s="56" t="str">
        <f>IFERROR(VLOOKUP(B788,Conciliação!C791:L1786,7,0),"")</f>
        <v/>
      </c>
      <c r="I788" s="58" t="str">
        <f>IFERROR(VLOOKUP(B788,Conciliação!C791:L1786,8,0),"")</f>
        <v/>
      </c>
      <c r="J788" s="56" t="str">
        <f>IFERROR(VLOOKUP(B788,Conciliação!C791:L1786,9,0),"")</f>
        <v/>
      </c>
      <c r="K788" s="56" t="str">
        <f>IFERROR(VLOOKUP(B788,Conciliação!C791:L1786,10,0),"")</f>
        <v/>
      </c>
      <c r="R788" s="55" t="str">
        <f>IF(Conciliação!E791='Filtro (Conta)'!$C$2,$C$2,"x")</f>
        <v>x</v>
      </c>
      <c r="S788" s="55" t="str">
        <f>IF(R788="x","x",MAX($S$4:S787)+1)</f>
        <v>x</v>
      </c>
      <c r="T788" s="55">
        <v>784</v>
      </c>
      <c r="U788" s="55" t="str">
        <f t="shared" si="74"/>
        <v/>
      </c>
      <c r="V788" s="55" t="str">
        <f t="shared" si="75"/>
        <v/>
      </c>
      <c r="W788" s="45">
        <f>IF(Conciliação!E791='Filtro (Conta)'!R788,1,0)</f>
        <v>0</v>
      </c>
      <c r="X788" s="45">
        <f>W788+Conciliação!A791</f>
        <v>784</v>
      </c>
      <c r="Y788" s="45">
        <v>784</v>
      </c>
      <c r="Z788" s="55" t="str">
        <f>IF(X788=Y788,"",Conciliação!C791)</f>
        <v/>
      </c>
      <c r="AA788" s="55">
        <f>IF(Z788="x","x",MAX($S$4:AA787)+1)</f>
        <v>792</v>
      </c>
      <c r="AB788" s="55">
        <v>784</v>
      </c>
      <c r="AC788" s="55" t="str">
        <f t="shared" si="76"/>
        <v/>
      </c>
      <c r="AD788" s="55" t="str">
        <f t="shared" si="77"/>
        <v/>
      </c>
    </row>
    <row r="789" spans="2:30" ht="15" customHeight="1" x14ac:dyDescent="0.2">
      <c r="B789" s="56" t="str">
        <f t="shared" si="72"/>
        <v/>
      </c>
      <c r="C789" s="57" t="str">
        <f>IFERROR(VLOOKUP(B789,Conciliação!C792:L1787,2,0),"")</f>
        <v/>
      </c>
      <c r="D789" s="52" t="str">
        <f t="shared" si="73"/>
        <v/>
      </c>
      <c r="E789" s="52" t="str">
        <f>IFERROR(VLOOKUP(B789,Conciliação!C792:L1787,4,0),"")</f>
        <v/>
      </c>
      <c r="F789" s="52" t="str">
        <f>IFERROR(VLOOKUP(B789,Conciliação!C792:L1787,5,0),"")</f>
        <v/>
      </c>
      <c r="G789" s="52" t="str">
        <f>IFERROR(VLOOKUP(B789,Conciliação!C792:L1787,6,0),"")</f>
        <v/>
      </c>
      <c r="H789" s="56" t="str">
        <f>IFERROR(VLOOKUP(B789,Conciliação!C792:L1787,7,0),"")</f>
        <v/>
      </c>
      <c r="I789" s="58" t="str">
        <f>IFERROR(VLOOKUP(B789,Conciliação!C792:L1787,8,0),"")</f>
        <v/>
      </c>
      <c r="J789" s="56" t="str">
        <f>IFERROR(VLOOKUP(B789,Conciliação!C792:L1787,9,0),"")</f>
        <v/>
      </c>
      <c r="K789" s="56" t="str">
        <f>IFERROR(VLOOKUP(B789,Conciliação!C792:L1787,10,0),"")</f>
        <v/>
      </c>
      <c r="R789" s="55" t="str">
        <f>IF(Conciliação!E792='Filtro (Conta)'!$C$2,$C$2,"x")</f>
        <v>x</v>
      </c>
      <c r="S789" s="55" t="str">
        <f>IF(R789="x","x",MAX($S$4:S788)+1)</f>
        <v>x</v>
      </c>
      <c r="T789" s="55">
        <v>785</v>
      </c>
      <c r="U789" s="55" t="str">
        <f t="shared" si="74"/>
        <v/>
      </c>
      <c r="V789" s="55" t="str">
        <f t="shared" si="75"/>
        <v/>
      </c>
      <c r="W789" s="45">
        <f>IF(Conciliação!E792='Filtro (Conta)'!R789,1,0)</f>
        <v>0</v>
      </c>
      <c r="X789" s="45">
        <f>W789+Conciliação!A792</f>
        <v>785</v>
      </c>
      <c r="Y789" s="45">
        <v>785</v>
      </c>
      <c r="Z789" s="55" t="str">
        <f>IF(X789=Y789,"",Conciliação!C792)</f>
        <v/>
      </c>
      <c r="AA789" s="55">
        <f>IF(Z789="x","x",MAX($S$4:AA788)+1)</f>
        <v>793</v>
      </c>
      <c r="AB789" s="55">
        <v>785</v>
      </c>
      <c r="AC789" s="55" t="str">
        <f t="shared" si="76"/>
        <v/>
      </c>
      <c r="AD789" s="55" t="str">
        <f t="shared" si="77"/>
        <v/>
      </c>
    </row>
    <row r="790" spans="2:30" ht="15" customHeight="1" x14ac:dyDescent="0.2">
      <c r="B790" s="56" t="str">
        <f t="shared" si="72"/>
        <v/>
      </c>
      <c r="C790" s="57" t="str">
        <f>IFERROR(VLOOKUP(B790,Conciliação!C793:L1788,2,0),"")</f>
        <v/>
      </c>
      <c r="D790" s="52" t="str">
        <f t="shared" si="73"/>
        <v/>
      </c>
      <c r="E790" s="52" t="str">
        <f>IFERROR(VLOOKUP(B790,Conciliação!C793:L1788,4,0),"")</f>
        <v/>
      </c>
      <c r="F790" s="52" t="str">
        <f>IFERROR(VLOOKUP(B790,Conciliação!C793:L1788,5,0),"")</f>
        <v/>
      </c>
      <c r="G790" s="52" t="str">
        <f>IFERROR(VLOOKUP(B790,Conciliação!C793:L1788,6,0),"")</f>
        <v/>
      </c>
      <c r="H790" s="56" t="str">
        <f>IFERROR(VLOOKUP(B790,Conciliação!C793:L1788,7,0),"")</f>
        <v/>
      </c>
      <c r="I790" s="58" t="str">
        <f>IFERROR(VLOOKUP(B790,Conciliação!C793:L1788,8,0),"")</f>
        <v/>
      </c>
      <c r="J790" s="56" t="str">
        <f>IFERROR(VLOOKUP(B790,Conciliação!C793:L1788,9,0),"")</f>
        <v/>
      </c>
      <c r="K790" s="56" t="str">
        <f>IFERROR(VLOOKUP(B790,Conciliação!C793:L1788,10,0),"")</f>
        <v/>
      </c>
      <c r="R790" s="55" t="str">
        <f>IF(Conciliação!E793='Filtro (Conta)'!$C$2,$C$2,"x")</f>
        <v>x</v>
      </c>
      <c r="S790" s="55" t="str">
        <f>IF(R790="x","x",MAX($S$4:S789)+1)</f>
        <v>x</v>
      </c>
      <c r="T790" s="55">
        <v>786</v>
      </c>
      <c r="U790" s="55" t="str">
        <f t="shared" si="74"/>
        <v/>
      </c>
      <c r="V790" s="55" t="str">
        <f t="shared" si="75"/>
        <v/>
      </c>
      <c r="W790" s="45">
        <f>IF(Conciliação!E793='Filtro (Conta)'!R790,1,0)</f>
        <v>0</v>
      </c>
      <c r="X790" s="45">
        <f>W790+Conciliação!A793</f>
        <v>786</v>
      </c>
      <c r="Y790" s="45">
        <v>786</v>
      </c>
      <c r="Z790" s="55" t="str">
        <f>IF(X790=Y790,"",Conciliação!C793)</f>
        <v/>
      </c>
      <c r="AA790" s="55">
        <f>IF(Z790="x","x",MAX($S$4:AA789)+1)</f>
        <v>794</v>
      </c>
      <c r="AB790" s="55">
        <v>786</v>
      </c>
      <c r="AC790" s="55" t="str">
        <f t="shared" si="76"/>
        <v/>
      </c>
      <c r="AD790" s="55" t="str">
        <f t="shared" si="77"/>
        <v/>
      </c>
    </row>
    <row r="791" spans="2:30" ht="15" customHeight="1" x14ac:dyDescent="0.2">
      <c r="B791" s="56" t="str">
        <f t="shared" si="72"/>
        <v/>
      </c>
      <c r="C791" s="57" t="str">
        <f>IFERROR(VLOOKUP(B791,Conciliação!C794:L1789,2,0),"")</f>
        <v/>
      </c>
      <c r="D791" s="52" t="str">
        <f t="shared" si="73"/>
        <v/>
      </c>
      <c r="E791" s="52" t="str">
        <f>IFERROR(VLOOKUP(B791,Conciliação!C794:L1789,4,0),"")</f>
        <v/>
      </c>
      <c r="F791" s="52" t="str">
        <f>IFERROR(VLOOKUP(B791,Conciliação!C794:L1789,5,0),"")</f>
        <v/>
      </c>
      <c r="G791" s="52" t="str">
        <f>IFERROR(VLOOKUP(B791,Conciliação!C794:L1789,6,0),"")</f>
        <v/>
      </c>
      <c r="H791" s="56" t="str">
        <f>IFERROR(VLOOKUP(B791,Conciliação!C794:L1789,7,0),"")</f>
        <v/>
      </c>
      <c r="I791" s="58" t="str">
        <f>IFERROR(VLOOKUP(B791,Conciliação!C794:L1789,8,0),"")</f>
        <v/>
      </c>
      <c r="J791" s="56" t="str">
        <f>IFERROR(VLOOKUP(B791,Conciliação!C794:L1789,9,0),"")</f>
        <v/>
      </c>
      <c r="K791" s="56" t="str">
        <f>IFERROR(VLOOKUP(B791,Conciliação!C794:L1789,10,0),"")</f>
        <v/>
      </c>
      <c r="R791" s="55" t="str">
        <f>IF(Conciliação!E794='Filtro (Conta)'!$C$2,$C$2,"x")</f>
        <v>x</v>
      </c>
      <c r="S791" s="55" t="str">
        <f>IF(R791="x","x",MAX($S$4:S790)+1)</f>
        <v>x</v>
      </c>
      <c r="T791" s="55">
        <v>787</v>
      </c>
      <c r="U791" s="55" t="str">
        <f t="shared" si="74"/>
        <v/>
      </c>
      <c r="V791" s="55" t="str">
        <f t="shared" si="75"/>
        <v/>
      </c>
      <c r="W791" s="45">
        <f>IF(Conciliação!E794='Filtro (Conta)'!R791,1,0)</f>
        <v>0</v>
      </c>
      <c r="X791" s="45">
        <f>W791+Conciliação!A794</f>
        <v>787</v>
      </c>
      <c r="Y791" s="45">
        <v>787</v>
      </c>
      <c r="Z791" s="55" t="str">
        <f>IF(X791=Y791,"",Conciliação!C794)</f>
        <v/>
      </c>
      <c r="AA791" s="55">
        <f>IF(Z791="x","x",MAX($S$4:AA790)+1)</f>
        <v>795</v>
      </c>
      <c r="AB791" s="55">
        <v>787</v>
      </c>
      <c r="AC791" s="55" t="str">
        <f t="shared" si="76"/>
        <v/>
      </c>
      <c r="AD791" s="55" t="str">
        <f t="shared" si="77"/>
        <v/>
      </c>
    </row>
    <row r="792" spans="2:30" ht="15" customHeight="1" x14ac:dyDescent="0.2">
      <c r="B792" s="56" t="str">
        <f t="shared" si="72"/>
        <v/>
      </c>
      <c r="C792" s="57" t="str">
        <f>IFERROR(VLOOKUP(B792,Conciliação!C795:L1790,2,0),"")</f>
        <v/>
      </c>
      <c r="D792" s="52" t="str">
        <f t="shared" si="73"/>
        <v/>
      </c>
      <c r="E792" s="52" t="str">
        <f>IFERROR(VLOOKUP(B792,Conciliação!C795:L1790,4,0),"")</f>
        <v/>
      </c>
      <c r="F792" s="52" t="str">
        <f>IFERROR(VLOOKUP(B792,Conciliação!C795:L1790,5,0),"")</f>
        <v/>
      </c>
      <c r="G792" s="52" t="str">
        <f>IFERROR(VLOOKUP(B792,Conciliação!C795:L1790,6,0),"")</f>
        <v/>
      </c>
      <c r="H792" s="56" t="str">
        <f>IFERROR(VLOOKUP(B792,Conciliação!C795:L1790,7,0),"")</f>
        <v/>
      </c>
      <c r="I792" s="58" t="str">
        <f>IFERROR(VLOOKUP(B792,Conciliação!C795:L1790,8,0),"")</f>
        <v/>
      </c>
      <c r="J792" s="56" t="str">
        <f>IFERROR(VLOOKUP(B792,Conciliação!C795:L1790,9,0),"")</f>
        <v/>
      </c>
      <c r="K792" s="56" t="str">
        <f>IFERROR(VLOOKUP(B792,Conciliação!C795:L1790,10,0),"")</f>
        <v/>
      </c>
      <c r="R792" s="55" t="str">
        <f>IF(Conciliação!E795='Filtro (Conta)'!$C$2,$C$2,"x")</f>
        <v>x</v>
      </c>
      <c r="S792" s="55" t="str">
        <f>IF(R792="x","x",MAX($S$4:S791)+1)</f>
        <v>x</v>
      </c>
      <c r="T792" s="55">
        <v>788</v>
      </c>
      <c r="U792" s="55" t="str">
        <f t="shared" si="74"/>
        <v/>
      </c>
      <c r="V792" s="55" t="str">
        <f t="shared" si="75"/>
        <v/>
      </c>
      <c r="W792" s="45">
        <f>IF(Conciliação!E795='Filtro (Conta)'!R792,1,0)</f>
        <v>0</v>
      </c>
      <c r="X792" s="45">
        <f>W792+Conciliação!A795</f>
        <v>788</v>
      </c>
      <c r="Y792" s="45">
        <v>788</v>
      </c>
      <c r="Z792" s="55" t="str">
        <f>IF(X792=Y792,"",Conciliação!C795)</f>
        <v/>
      </c>
      <c r="AA792" s="55">
        <f>IF(Z792="x","x",MAX($S$4:AA791)+1)</f>
        <v>796</v>
      </c>
      <c r="AB792" s="55">
        <v>788</v>
      </c>
      <c r="AC792" s="55" t="str">
        <f t="shared" si="76"/>
        <v/>
      </c>
      <c r="AD792" s="55" t="str">
        <f t="shared" si="77"/>
        <v/>
      </c>
    </row>
    <row r="793" spans="2:30" ht="15" customHeight="1" x14ac:dyDescent="0.2">
      <c r="B793" s="56" t="str">
        <f t="shared" si="72"/>
        <v/>
      </c>
      <c r="C793" s="57" t="str">
        <f>IFERROR(VLOOKUP(B793,Conciliação!C796:L1791,2,0),"")</f>
        <v/>
      </c>
      <c r="D793" s="52" t="str">
        <f t="shared" si="73"/>
        <v/>
      </c>
      <c r="E793" s="52" t="str">
        <f>IFERROR(VLOOKUP(B793,Conciliação!C796:L1791,4,0),"")</f>
        <v/>
      </c>
      <c r="F793" s="52" t="str">
        <f>IFERROR(VLOOKUP(B793,Conciliação!C796:L1791,5,0),"")</f>
        <v/>
      </c>
      <c r="G793" s="52" t="str">
        <f>IFERROR(VLOOKUP(B793,Conciliação!C796:L1791,6,0),"")</f>
        <v/>
      </c>
      <c r="H793" s="56" t="str">
        <f>IFERROR(VLOOKUP(B793,Conciliação!C796:L1791,7,0),"")</f>
        <v/>
      </c>
      <c r="I793" s="58" t="str">
        <f>IFERROR(VLOOKUP(B793,Conciliação!C796:L1791,8,0),"")</f>
        <v/>
      </c>
      <c r="J793" s="56" t="str">
        <f>IFERROR(VLOOKUP(B793,Conciliação!C796:L1791,9,0),"")</f>
        <v/>
      </c>
      <c r="K793" s="56" t="str">
        <f>IFERROR(VLOOKUP(B793,Conciliação!C796:L1791,10,0),"")</f>
        <v/>
      </c>
      <c r="R793" s="55" t="str">
        <f>IF(Conciliação!E796='Filtro (Conta)'!$C$2,$C$2,"x")</f>
        <v>x</v>
      </c>
      <c r="S793" s="55" t="str">
        <f>IF(R793="x","x",MAX($S$4:S792)+1)</f>
        <v>x</v>
      </c>
      <c r="T793" s="55">
        <v>789</v>
      </c>
      <c r="U793" s="55" t="str">
        <f t="shared" si="74"/>
        <v/>
      </c>
      <c r="V793" s="55" t="str">
        <f t="shared" si="75"/>
        <v/>
      </c>
      <c r="W793" s="45">
        <f>IF(Conciliação!E796='Filtro (Conta)'!R793,1,0)</f>
        <v>0</v>
      </c>
      <c r="X793" s="45">
        <f>W793+Conciliação!A796</f>
        <v>789</v>
      </c>
      <c r="Y793" s="45">
        <v>789</v>
      </c>
      <c r="Z793" s="55" t="str">
        <f>IF(X793=Y793,"",Conciliação!C796)</f>
        <v/>
      </c>
      <c r="AA793" s="55">
        <f>IF(Z793="x","x",MAX($S$4:AA792)+1)</f>
        <v>797</v>
      </c>
      <c r="AB793" s="55">
        <v>789</v>
      </c>
      <c r="AC793" s="55" t="str">
        <f t="shared" si="76"/>
        <v/>
      </c>
      <c r="AD793" s="55" t="str">
        <f t="shared" si="77"/>
        <v/>
      </c>
    </row>
    <row r="794" spans="2:30" ht="15" customHeight="1" x14ac:dyDescent="0.2">
      <c r="B794" s="56" t="str">
        <f t="shared" si="72"/>
        <v/>
      </c>
      <c r="C794" s="57" t="str">
        <f>IFERROR(VLOOKUP(B794,Conciliação!C797:L1792,2,0),"")</f>
        <v/>
      </c>
      <c r="D794" s="52" t="str">
        <f t="shared" si="73"/>
        <v/>
      </c>
      <c r="E794" s="52" t="str">
        <f>IFERROR(VLOOKUP(B794,Conciliação!C797:L1792,4,0),"")</f>
        <v/>
      </c>
      <c r="F794" s="52" t="str">
        <f>IFERROR(VLOOKUP(B794,Conciliação!C797:L1792,5,0),"")</f>
        <v/>
      </c>
      <c r="G794" s="52" t="str">
        <f>IFERROR(VLOOKUP(B794,Conciliação!C797:L1792,6,0),"")</f>
        <v/>
      </c>
      <c r="H794" s="56" t="str">
        <f>IFERROR(VLOOKUP(B794,Conciliação!C797:L1792,7,0),"")</f>
        <v/>
      </c>
      <c r="I794" s="58" t="str">
        <f>IFERROR(VLOOKUP(B794,Conciliação!C797:L1792,8,0),"")</f>
        <v/>
      </c>
      <c r="J794" s="56" t="str">
        <f>IFERROR(VLOOKUP(B794,Conciliação!C797:L1792,9,0),"")</f>
        <v/>
      </c>
      <c r="K794" s="56" t="str">
        <f>IFERROR(VLOOKUP(B794,Conciliação!C797:L1792,10,0),"")</f>
        <v/>
      </c>
      <c r="R794" s="55" t="str">
        <f>IF(Conciliação!E797='Filtro (Conta)'!$C$2,$C$2,"x")</f>
        <v>x</v>
      </c>
      <c r="S794" s="55" t="str">
        <f>IF(R794="x","x",MAX($S$4:S793)+1)</f>
        <v>x</v>
      </c>
      <c r="T794" s="55">
        <v>790</v>
      </c>
      <c r="U794" s="55" t="str">
        <f t="shared" si="74"/>
        <v/>
      </c>
      <c r="V794" s="55" t="str">
        <f t="shared" si="75"/>
        <v/>
      </c>
      <c r="W794" s="45">
        <f>IF(Conciliação!E797='Filtro (Conta)'!R794,1,0)</f>
        <v>0</v>
      </c>
      <c r="X794" s="45">
        <f>W794+Conciliação!A797</f>
        <v>790</v>
      </c>
      <c r="Y794" s="45">
        <v>790</v>
      </c>
      <c r="Z794" s="55" t="str">
        <f>IF(X794=Y794,"",Conciliação!C797)</f>
        <v/>
      </c>
      <c r="AA794" s="55">
        <f>IF(Z794="x","x",MAX($S$4:AA793)+1)</f>
        <v>798</v>
      </c>
      <c r="AB794" s="55">
        <v>790</v>
      </c>
      <c r="AC794" s="55" t="str">
        <f t="shared" si="76"/>
        <v/>
      </c>
      <c r="AD794" s="55" t="str">
        <f t="shared" si="77"/>
        <v/>
      </c>
    </row>
    <row r="795" spans="2:30" ht="15" customHeight="1" x14ac:dyDescent="0.2">
      <c r="B795" s="56" t="str">
        <f t="shared" si="72"/>
        <v/>
      </c>
      <c r="C795" s="57" t="str">
        <f>IFERROR(VLOOKUP(B795,Conciliação!C798:L1793,2,0),"")</f>
        <v/>
      </c>
      <c r="D795" s="52" t="str">
        <f t="shared" si="73"/>
        <v/>
      </c>
      <c r="E795" s="52" t="str">
        <f>IFERROR(VLOOKUP(B795,Conciliação!C798:L1793,4,0),"")</f>
        <v/>
      </c>
      <c r="F795" s="52" t="str">
        <f>IFERROR(VLOOKUP(B795,Conciliação!C798:L1793,5,0),"")</f>
        <v/>
      </c>
      <c r="G795" s="52" t="str">
        <f>IFERROR(VLOOKUP(B795,Conciliação!C798:L1793,6,0),"")</f>
        <v/>
      </c>
      <c r="H795" s="56" t="str">
        <f>IFERROR(VLOOKUP(B795,Conciliação!C798:L1793,7,0),"")</f>
        <v/>
      </c>
      <c r="I795" s="58" t="str">
        <f>IFERROR(VLOOKUP(B795,Conciliação!C798:L1793,8,0),"")</f>
        <v/>
      </c>
      <c r="J795" s="56" t="str">
        <f>IFERROR(VLOOKUP(B795,Conciliação!C798:L1793,9,0),"")</f>
        <v/>
      </c>
      <c r="K795" s="56" t="str">
        <f>IFERROR(VLOOKUP(B795,Conciliação!C798:L1793,10,0),"")</f>
        <v/>
      </c>
      <c r="R795" s="55" t="str">
        <f>IF(Conciliação!E798='Filtro (Conta)'!$C$2,$C$2,"x")</f>
        <v>x</v>
      </c>
      <c r="S795" s="55" t="str">
        <f>IF(R795="x","x",MAX($S$4:S794)+1)</f>
        <v>x</v>
      </c>
      <c r="T795" s="55">
        <v>791</v>
      </c>
      <c r="U795" s="55" t="str">
        <f t="shared" si="74"/>
        <v/>
      </c>
      <c r="V795" s="55" t="str">
        <f t="shared" si="75"/>
        <v/>
      </c>
      <c r="W795" s="45">
        <f>IF(Conciliação!E798='Filtro (Conta)'!R795,1,0)</f>
        <v>0</v>
      </c>
      <c r="X795" s="45">
        <f>W795+Conciliação!A798</f>
        <v>791</v>
      </c>
      <c r="Y795" s="45">
        <v>791</v>
      </c>
      <c r="Z795" s="55" t="str">
        <f>IF(X795=Y795,"",Conciliação!C798)</f>
        <v/>
      </c>
      <c r="AA795" s="55">
        <f>IF(Z795="x","x",MAX($S$4:AA794)+1)</f>
        <v>799</v>
      </c>
      <c r="AB795" s="55">
        <v>791</v>
      </c>
      <c r="AC795" s="55" t="str">
        <f t="shared" si="76"/>
        <v/>
      </c>
      <c r="AD795" s="55" t="str">
        <f t="shared" si="77"/>
        <v/>
      </c>
    </row>
    <row r="796" spans="2:30" ht="15" customHeight="1" x14ac:dyDescent="0.2">
      <c r="B796" s="56" t="str">
        <f t="shared" si="72"/>
        <v/>
      </c>
      <c r="C796" s="57" t="str">
        <f>IFERROR(VLOOKUP(B796,Conciliação!C799:L1794,2,0),"")</f>
        <v/>
      </c>
      <c r="D796" s="52" t="str">
        <f t="shared" si="73"/>
        <v/>
      </c>
      <c r="E796" s="52" t="str">
        <f>IFERROR(VLOOKUP(B796,Conciliação!C799:L1794,4,0),"")</f>
        <v/>
      </c>
      <c r="F796" s="52" t="str">
        <f>IFERROR(VLOOKUP(B796,Conciliação!C799:L1794,5,0),"")</f>
        <v/>
      </c>
      <c r="G796" s="52" t="str">
        <f>IFERROR(VLOOKUP(B796,Conciliação!C799:L1794,6,0),"")</f>
        <v/>
      </c>
      <c r="H796" s="56" t="str">
        <f>IFERROR(VLOOKUP(B796,Conciliação!C799:L1794,7,0),"")</f>
        <v/>
      </c>
      <c r="I796" s="58" t="str">
        <f>IFERROR(VLOOKUP(B796,Conciliação!C799:L1794,8,0),"")</f>
        <v/>
      </c>
      <c r="J796" s="56" t="str">
        <f>IFERROR(VLOOKUP(B796,Conciliação!C799:L1794,9,0),"")</f>
        <v/>
      </c>
      <c r="K796" s="56" t="str">
        <f>IFERROR(VLOOKUP(B796,Conciliação!C799:L1794,10,0),"")</f>
        <v/>
      </c>
      <c r="R796" s="55" t="str">
        <f>IF(Conciliação!E799='Filtro (Conta)'!$C$2,$C$2,"x")</f>
        <v>x</v>
      </c>
      <c r="S796" s="55" t="str">
        <f>IF(R796="x","x",MAX($S$4:S795)+1)</f>
        <v>x</v>
      </c>
      <c r="T796" s="55">
        <v>792</v>
      </c>
      <c r="U796" s="55" t="str">
        <f t="shared" si="74"/>
        <v/>
      </c>
      <c r="V796" s="55" t="str">
        <f t="shared" si="75"/>
        <v/>
      </c>
      <c r="W796" s="45">
        <f>IF(Conciliação!E799='Filtro (Conta)'!R796,1,0)</f>
        <v>0</v>
      </c>
      <c r="X796" s="45">
        <f>W796+Conciliação!A799</f>
        <v>792</v>
      </c>
      <c r="Y796" s="45">
        <v>792</v>
      </c>
      <c r="Z796" s="55" t="str">
        <f>IF(X796=Y796,"",Conciliação!C799)</f>
        <v/>
      </c>
      <c r="AA796" s="55">
        <f>IF(Z796="x","x",MAX($S$4:AA795)+1)</f>
        <v>800</v>
      </c>
      <c r="AB796" s="55">
        <v>792</v>
      </c>
      <c r="AC796" s="55" t="str">
        <f t="shared" si="76"/>
        <v/>
      </c>
      <c r="AD796" s="55" t="str">
        <f t="shared" si="77"/>
        <v/>
      </c>
    </row>
    <row r="797" spans="2:30" ht="15" customHeight="1" x14ac:dyDescent="0.2">
      <c r="B797" s="56" t="str">
        <f t="shared" si="72"/>
        <v/>
      </c>
      <c r="C797" s="57" t="str">
        <f>IFERROR(VLOOKUP(B797,Conciliação!C800:L1795,2,0),"")</f>
        <v/>
      </c>
      <c r="D797" s="52" t="str">
        <f t="shared" si="73"/>
        <v/>
      </c>
      <c r="E797" s="52" t="str">
        <f>IFERROR(VLOOKUP(B797,Conciliação!C800:L1795,4,0),"")</f>
        <v/>
      </c>
      <c r="F797" s="52" t="str">
        <f>IFERROR(VLOOKUP(B797,Conciliação!C800:L1795,5,0),"")</f>
        <v/>
      </c>
      <c r="G797" s="52" t="str">
        <f>IFERROR(VLOOKUP(B797,Conciliação!C800:L1795,6,0),"")</f>
        <v/>
      </c>
      <c r="H797" s="56" t="str">
        <f>IFERROR(VLOOKUP(B797,Conciliação!C800:L1795,7,0),"")</f>
        <v/>
      </c>
      <c r="I797" s="58" t="str">
        <f>IFERROR(VLOOKUP(B797,Conciliação!C800:L1795,8,0),"")</f>
        <v/>
      </c>
      <c r="J797" s="56" t="str">
        <f>IFERROR(VLOOKUP(B797,Conciliação!C800:L1795,9,0),"")</f>
        <v/>
      </c>
      <c r="K797" s="56" t="str">
        <f>IFERROR(VLOOKUP(B797,Conciliação!C800:L1795,10,0),"")</f>
        <v/>
      </c>
      <c r="R797" s="55" t="str">
        <f>IF(Conciliação!E800='Filtro (Conta)'!$C$2,$C$2,"x")</f>
        <v>x</v>
      </c>
      <c r="S797" s="55" t="str">
        <f>IF(R797="x","x",MAX($S$4:S796)+1)</f>
        <v>x</v>
      </c>
      <c r="T797" s="55">
        <v>793</v>
      </c>
      <c r="U797" s="55" t="str">
        <f t="shared" si="74"/>
        <v/>
      </c>
      <c r="V797" s="55" t="str">
        <f t="shared" si="75"/>
        <v/>
      </c>
      <c r="W797" s="45">
        <f>IF(Conciliação!E800='Filtro (Conta)'!R797,1,0)</f>
        <v>0</v>
      </c>
      <c r="X797" s="45">
        <f>W797+Conciliação!A800</f>
        <v>793</v>
      </c>
      <c r="Y797" s="45">
        <v>793</v>
      </c>
      <c r="Z797" s="55" t="str">
        <f>IF(X797=Y797,"",Conciliação!C800)</f>
        <v/>
      </c>
      <c r="AA797" s="55">
        <f>IF(Z797="x","x",MAX($S$4:AA796)+1)</f>
        <v>801</v>
      </c>
      <c r="AB797" s="55">
        <v>793</v>
      </c>
      <c r="AC797" s="55" t="str">
        <f t="shared" si="76"/>
        <v/>
      </c>
      <c r="AD797" s="55" t="str">
        <f t="shared" si="77"/>
        <v/>
      </c>
    </row>
    <row r="798" spans="2:30" ht="15" customHeight="1" x14ac:dyDescent="0.2">
      <c r="B798" s="56" t="str">
        <f t="shared" si="72"/>
        <v/>
      </c>
      <c r="C798" s="57" t="str">
        <f>IFERROR(VLOOKUP(B798,Conciliação!C801:L1796,2,0),"")</f>
        <v/>
      </c>
      <c r="D798" s="52" t="str">
        <f t="shared" si="73"/>
        <v/>
      </c>
      <c r="E798" s="52" t="str">
        <f>IFERROR(VLOOKUP(B798,Conciliação!C801:L1796,4,0),"")</f>
        <v/>
      </c>
      <c r="F798" s="52" t="str">
        <f>IFERROR(VLOOKUP(B798,Conciliação!C801:L1796,5,0),"")</f>
        <v/>
      </c>
      <c r="G798" s="52" t="str">
        <f>IFERROR(VLOOKUP(B798,Conciliação!C801:L1796,6,0),"")</f>
        <v/>
      </c>
      <c r="H798" s="56" t="str">
        <f>IFERROR(VLOOKUP(B798,Conciliação!C801:L1796,7,0),"")</f>
        <v/>
      </c>
      <c r="I798" s="58" t="str">
        <f>IFERROR(VLOOKUP(B798,Conciliação!C801:L1796,8,0),"")</f>
        <v/>
      </c>
      <c r="J798" s="56" t="str">
        <f>IFERROR(VLOOKUP(B798,Conciliação!C801:L1796,9,0),"")</f>
        <v/>
      </c>
      <c r="K798" s="56" t="str">
        <f>IFERROR(VLOOKUP(B798,Conciliação!C801:L1796,10,0),"")</f>
        <v/>
      </c>
      <c r="R798" s="55" t="str">
        <f>IF(Conciliação!E801='Filtro (Conta)'!$C$2,$C$2,"x")</f>
        <v>x</v>
      </c>
      <c r="S798" s="55" t="str">
        <f>IF(R798="x","x",MAX($S$4:S797)+1)</f>
        <v>x</v>
      </c>
      <c r="T798" s="55">
        <v>794</v>
      </c>
      <c r="U798" s="55" t="str">
        <f t="shared" si="74"/>
        <v/>
      </c>
      <c r="V798" s="55" t="str">
        <f t="shared" si="75"/>
        <v/>
      </c>
      <c r="W798" s="45">
        <f>IF(Conciliação!E801='Filtro (Conta)'!R798,1,0)</f>
        <v>0</v>
      </c>
      <c r="X798" s="45">
        <f>W798+Conciliação!A801</f>
        <v>794</v>
      </c>
      <c r="Y798" s="45">
        <v>794</v>
      </c>
      <c r="Z798" s="55" t="str">
        <f>IF(X798=Y798,"",Conciliação!C801)</f>
        <v/>
      </c>
      <c r="AA798" s="55">
        <f>IF(Z798="x","x",MAX($S$4:AA797)+1)</f>
        <v>802</v>
      </c>
      <c r="AB798" s="55">
        <v>794</v>
      </c>
      <c r="AC798" s="55" t="str">
        <f t="shared" si="76"/>
        <v/>
      </c>
      <c r="AD798" s="55" t="str">
        <f t="shared" si="77"/>
        <v/>
      </c>
    </row>
    <row r="799" spans="2:30" ht="15" customHeight="1" x14ac:dyDescent="0.2">
      <c r="B799" s="56" t="str">
        <f t="shared" si="72"/>
        <v/>
      </c>
      <c r="C799" s="57" t="str">
        <f>IFERROR(VLOOKUP(B799,Conciliação!C802:L1797,2,0),"")</f>
        <v/>
      </c>
      <c r="D799" s="52" t="str">
        <f t="shared" si="73"/>
        <v/>
      </c>
      <c r="E799" s="52" t="str">
        <f>IFERROR(VLOOKUP(B799,Conciliação!C802:L1797,4,0),"")</f>
        <v/>
      </c>
      <c r="F799" s="52" t="str">
        <f>IFERROR(VLOOKUP(B799,Conciliação!C802:L1797,5,0),"")</f>
        <v/>
      </c>
      <c r="G799" s="52" t="str">
        <f>IFERROR(VLOOKUP(B799,Conciliação!C802:L1797,6,0),"")</f>
        <v/>
      </c>
      <c r="H799" s="56" t="str">
        <f>IFERROR(VLOOKUP(B799,Conciliação!C802:L1797,7,0),"")</f>
        <v/>
      </c>
      <c r="I799" s="58" t="str">
        <f>IFERROR(VLOOKUP(B799,Conciliação!C802:L1797,8,0),"")</f>
        <v/>
      </c>
      <c r="J799" s="56" t="str">
        <f>IFERROR(VLOOKUP(B799,Conciliação!C802:L1797,9,0),"")</f>
        <v/>
      </c>
      <c r="K799" s="56" t="str">
        <f>IFERROR(VLOOKUP(B799,Conciliação!C802:L1797,10,0),"")</f>
        <v/>
      </c>
      <c r="R799" s="55" t="str">
        <f>IF(Conciliação!E802='Filtro (Conta)'!$C$2,$C$2,"x")</f>
        <v>x</v>
      </c>
      <c r="S799" s="55" t="str">
        <f>IF(R799="x","x",MAX($S$4:S798)+1)</f>
        <v>x</v>
      </c>
      <c r="T799" s="55">
        <v>795</v>
      </c>
      <c r="U799" s="55" t="str">
        <f t="shared" si="74"/>
        <v/>
      </c>
      <c r="V799" s="55" t="str">
        <f t="shared" si="75"/>
        <v/>
      </c>
      <c r="W799" s="45">
        <f>IF(Conciliação!E802='Filtro (Conta)'!R799,1,0)</f>
        <v>0</v>
      </c>
      <c r="X799" s="45">
        <f>W799+Conciliação!A802</f>
        <v>795</v>
      </c>
      <c r="Y799" s="45">
        <v>795</v>
      </c>
      <c r="Z799" s="55" t="str">
        <f>IF(X799=Y799,"",Conciliação!C802)</f>
        <v/>
      </c>
      <c r="AA799" s="55">
        <f>IF(Z799="x","x",MAX($S$4:AA798)+1)</f>
        <v>803</v>
      </c>
      <c r="AB799" s="55">
        <v>795</v>
      </c>
      <c r="AC799" s="55" t="str">
        <f t="shared" si="76"/>
        <v/>
      </c>
      <c r="AD799" s="55" t="str">
        <f t="shared" si="77"/>
        <v/>
      </c>
    </row>
    <row r="800" spans="2:30" ht="15" customHeight="1" x14ac:dyDescent="0.2">
      <c r="B800" s="56" t="str">
        <f t="shared" si="72"/>
        <v/>
      </c>
      <c r="C800" s="57" t="str">
        <f>IFERROR(VLOOKUP(B800,Conciliação!C803:L1798,2,0),"")</f>
        <v/>
      </c>
      <c r="D800" s="52" t="str">
        <f t="shared" si="73"/>
        <v/>
      </c>
      <c r="E800" s="52" t="str">
        <f>IFERROR(VLOOKUP(B800,Conciliação!C803:L1798,4,0),"")</f>
        <v/>
      </c>
      <c r="F800" s="52" t="str">
        <f>IFERROR(VLOOKUP(B800,Conciliação!C803:L1798,5,0),"")</f>
        <v/>
      </c>
      <c r="G800" s="52" t="str">
        <f>IFERROR(VLOOKUP(B800,Conciliação!C803:L1798,6,0),"")</f>
        <v/>
      </c>
      <c r="H800" s="56" t="str">
        <f>IFERROR(VLOOKUP(B800,Conciliação!C803:L1798,7,0),"")</f>
        <v/>
      </c>
      <c r="I800" s="58" t="str">
        <f>IFERROR(VLOOKUP(B800,Conciliação!C803:L1798,8,0),"")</f>
        <v/>
      </c>
      <c r="J800" s="56" t="str">
        <f>IFERROR(VLOOKUP(B800,Conciliação!C803:L1798,9,0),"")</f>
        <v/>
      </c>
      <c r="K800" s="56" t="str">
        <f>IFERROR(VLOOKUP(B800,Conciliação!C803:L1798,10,0),"")</f>
        <v/>
      </c>
      <c r="R800" s="55" t="str">
        <f>IF(Conciliação!E803='Filtro (Conta)'!$C$2,$C$2,"x")</f>
        <v>x</v>
      </c>
      <c r="S800" s="55" t="str">
        <f>IF(R800="x","x",MAX($S$4:S799)+1)</f>
        <v>x</v>
      </c>
      <c r="T800" s="55">
        <v>796</v>
      </c>
      <c r="U800" s="55" t="str">
        <f t="shared" si="74"/>
        <v/>
      </c>
      <c r="V800" s="55" t="str">
        <f t="shared" si="75"/>
        <v/>
      </c>
      <c r="W800" s="45">
        <f>IF(Conciliação!E803='Filtro (Conta)'!R800,1,0)</f>
        <v>0</v>
      </c>
      <c r="X800" s="45">
        <f>W800+Conciliação!A803</f>
        <v>796</v>
      </c>
      <c r="Y800" s="45">
        <v>796</v>
      </c>
      <c r="Z800" s="55" t="str">
        <f>IF(X800=Y800,"",Conciliação!C803)</f>
        <v/>
      </c>
      <c r="AA800" s="55">
        <f>IF(Z800="x","x",MAX($S$4:AA799)+1)</f>
        <v>804</v>
      </c>
      <c r="AB800" s="55">
        <v>796</v>
      </c>
      <c r="AC800" s="55" t="str">
        <f t="shared" si="76"/>
        <v/>
      </c>
      <c r="AD800" s="55" t="str">
        <f t="shared" si="77"/>
        <v/>
      </c>
    </row>
    <row r="801" spans="2:30" ht="15" customHeight="1" x14ac:dyDescent="0.2">
      <c r="B801" s="56" t="str">
        <f t="shared" si="72"/>
        <v/>
      </c>
      <c r="C801" s="57" t="str">
        <f>IFERROR(VLOOKUP(B801,Conciliação!C804:L1799,2,0),"")</f>
        <v/>
      </c>
      <c r="D801" s="52" t="str">
        <f t="shared" si="73"/>
        <v/>
      </c>
      <c r="E801" s="52" t="str">
        <f>IFERROR(VLOOKUP(B801,Conciliação!C804:L1799,4,0),"")</f>
        <v/>
      </c>
      <c r="F801" s="52" t="str">
        <f>IFERROR(VLOOKUP(B801,Conciliação!C804:L1799,5,0),"")</f>
        <v/>
      </c>
      <c r="G801" s="52" t="str">
        <f>IFERROR(VLOOKUP(B801,Conciliação!C804:L1799,6,0),"")</f>
        <v/>
      </c>
      <c r="H801" s="56" t="str">
        <f>IFERROR(VLOOKUP(B801,Conciliação!C804:L1799,7,0),"")</f>
        <v/>
      </c>
      <c r="I801" s="58" t="str">
        <f>IFERROR(VLOOKUP(B801,Conciliação!C804:L1799,8,0),"")</f>
        <v/>
      </c>
      <c r="J801" s="56" t="str">
        <f>IFERROR(VLOOKUP(B801,Conciliação!C804:L1799,9,0),"")</f>
        <v/>
      </c>
      <c r="K801" s="56" t="str">
        <f>IFERROR(VLOOKUP(B801,Conciliação!C804:L1799,10,0),"")</f>
        <v/>
      </c>
      <c r="R801" s="55" t="str">
        <f>IF(Conciliação!E804='Filtro (Conta)'!$C$2,$C$2,"x")</f>
        <v>x</v>
      </c>
      <c r="S801" s="55" t="str">
        <f>IF(R801="x","x",MAX($S$4:S800)+1)</f>
        <v>x</v>
      </c>
      <c r="T801" s="55">
        <v>797</v>
      </c>
      <c r="U801" s="55" t="str">
        <f t="shared" si="74"/>
        <v/>
      </c>
      <c r="V801" s="55" t="str">
        <f t="shared" si="75"/>
        <v/>
      </c>
      <c r="W801" s="45">
        <f>IF(Conciliação!E804='Filtro (Conta)'!R801,1,0)</f>
        <v>0</v>
      </c>
      <c r="X801" s="45">
        <f>W801+Conciliação!A804</f>
        <v>797</v>
      </c>
      <c r="Y801" s="45">
        <v>797</v>
      </c>
      <c r="Z801" s="55" t="str">
        <f>IF(X801=Y801,"",Conciliação!C804)</f>
        <v/>
      </c>
      <c r="AA801" s="55">
        <f>IF(Z801="x","x",MAX($S$4:AA800)+1)</f>
        <v>805</v>
      </c>
      <c r="AB801" s="55">
        <v>797</v>
      </c>
      <c r="AC801" s="55" t="str">
        <f t="shared" si="76"/>
        <v/>
      </c>
      <c r="AD801" s="55" t="str">
        <f t="shared" si="77"/>
        <v/>
      </c>
    </row>
    <row r="802" spans="2:30" ht="15" customHeight="1" x14ac:dyDescent="0.2">
      <c r="B802" s="56" t="str">
        <f t="shared" si="72"/>
        <v/>
      </c>
      <c r="C802" s="57" t="str">
        <f>IFERROR(VLOOKUP(B802,Conciliação!C805:L1800,2,0),"")</f>
        <v/>
      </c>
      <c r="D802" s="52" t="str">
        <f t="shared" si="73"/>
        <v/>
      </c>
      <c r="E802" s="52" t="str">
        <f>IFERROR(VLOOKUP(B802,Conciliação!C805:L1800,4,0),"")</f>
        <v/>
      </c>
      <c r="F802" s="52" t="str">
        <f>IFERROR(VLOOKUP(B802,Conciliação!C805:L1800,5,0),"")</f>
        <v/>
      </c>
      <c r="G802" s="52" t="str">
        <f>IFERROR(VLOOKUP(B802,Conciliação!C805:L1800,6,0),"")</f>
        <v/>
      </c>
      <c r="H802" s="56" t="str">
        <f>IFERROR(VLOOKUP(B802,Conciliação!C805:L1800,7,0),"")</f>
        <v/>
      </c>
      <c r="I802" s="58" t="str">
        <f>IFERROR(VLOOKUP(B802,Conciliação!C805:L1800,8,0),"")</f>
        <v/>
      </c>
      <c r="J802" s="56" t="str">
        <f>IFERROR(VLOOKUP(B802,Conciliação!C805:L1800,9,0),"")</f>
        <v/>
      </c>
      <c r="K802" s="56" t="str">
        <f>IFERROR(VLOOKUP(B802,Conciliação!C805:L1800,10,0),"")</f>
        <v/>
      </c>
      <c r="R802" s="55" t="str">
        <f>IF(Conciliação!E805='Filtro (Conta)'!$C$2,$C$2,"x")</f>
        <v>x</v>
      </c>
      <c r="S802" s="55" t="str">
        <f>IF(R802="x","x",MAX($S$4:S801)+1)</f>
        <v>x</v>
      </c>
      <c r="T802" s="55">
        <v>798</v>
      </c>
      <c r="U802" s="55" t="str">
        <f t="shared" si="74"/>
        <v/>
      </c>
      <c r="V802" s="55" t="str">
        <f t="shared" si="75"/>
        <v/>
      </c>
      <c r="W802" s="45">
        <f>IF(Conciliação!E805='Filtro (Conta)'!R802,1,0)</f>
        <v>0</v>
      </c>
      <c r="X802" s="45">
        <f>W802+Conciliação!A805</f>
        <v>798</v>
      </c>
      <c r="Y802" s="45">
        <v>798</v>
      </c>
      <c r="Z802" s="55" t="str">
        <f>IF(X802=Y802,"",Conciliação!C805)</f>
        <v/>
      </c>
      <c r="AA802" s="55">
        <f>IF(Z802="x","x",MAX($S$4:AA801)+1)</f>
        <v>806</v>
      </c>
      <c r="AB802" s="55">
        <v>798</v>
      </c>
      <c r="AC802" s="55" t="str">
        <f t="shared" si="76"/>
        <v/>
      </c>
      <c r="AD802" s="55" t="str">
        <f t="shared" si="77"/>
        <v/>
      </c>
    </row>
    <row r="803" spans="2:30" ht="15" customHeight="1" x14ac:dyDescent="0.2">
      <c r="B803" s="56" t="str">
        <f t="shared" si="72"/>
        <v/>
      </c>
      <c r="C803" s="57" t="str">
        <f>IFERROR(VLOOKUP(B803,Conciliação!C806:L1801,2,0),"")</f>
        <v/>
      </c>
      <c r="D803" s="52" t="str">
        <f t="shared" si="73"/>
        <v/>
      </c>
      <c r="E803" s="52" t="str">
        <f>IFERROR(VLOOKUP(B803,Conciliação!C806:L1801,4,0),"")</f>
        <v/>
      </c>
      <c r="F803" s="52" t="str">
        <f>IFERROR(VLOOKUP(B803,Conciliação!C806:L1801,5,0),"")</f>
        <v/>
      </c>
      <c r="G803" s="52" t="str">
        <f>IFERROR(VLOOKUP(B803,Conciliação!C806:L1801,6,0),"")</f>
        <v/>
      </c>
      <c r="H803" s="56" t="str">
        <f>IFERROR(VLOOKUP(B803,Conciliação!C806:L1801,7,0),"")</f>
        <v/>
      </c>
      <c r="I803" s="58" t="str">
        <f>IFERROR(VLOOKUP(B803,Conciliação!C806:L1801,8,0),"")</f>
        <v/>
      </c>
      <c r="J803" s="56" t="str">
        <f>IFERROR(VLOOKUP(B803,Conciliação!C806:L1801,9,0),"")</f>
        <v/>
      </c>
      <c r="K803" s="56" t="str">
        <f>IFERROR(VLOOKUP(B803,Conciliação!C806:L1801,10,0),"")</f>
        <v/>
      </c>
      <c r="R803" s="55" t="str">
        <f>IF(Conciliação!E806='Filtro (Conta)'!$C$2,$C$2,"x")</f>
        <v>x</v>
      </c>
      <c r="S803" s="55" t="str">
        <f>IF(R803="x","x",MAX($S$4:S802)+1)</f>
        <v>x</v>
      </c>
      <c r="T803" s="55">
        <v>799</v>
      </c>
      <c r="U803" s="55" t="str">
        <f t="shared" si="74"/>
        <v/>
      </c>
      <c r="V803" s="55" t="str">
        <f t="shared" si="75"/>
        <v/>
      </c>
      <c r="W803" s="45">
        <f>IF(Conciliação!E806='Filtro (Conta)'!R803,1,0)</f>
        <v>0</v>
      </c>
      <c r="X803" s="45">
        <f>W803+Conciliação!A806</f>
        <v>799</v>
      </c>
      <c r="Y803" s="45">
        <v>799</v>
      </c>
      <c r="Z803" s="55" t="str">
        <f>IF(X803=Y803,"",Conciliação!C806)</f>
        <v/>
      </c>
      <c r="AA803" s="55">
        <f>IF(Z803="x","x",MAX($S$4:AA802)+1)</f>
        <v>807</v>
      </c>
      <c r="AB803" s="55">
        <v>799</v>
      </c>
      <c r="AC803" s="55" t="str">
        <f t="shared" si="76"/>
        <v/>
      </c>
      <c r="AD803" s="55" t="str">
        <f t="shared" si="77"/>
        <v/>
      </c>
    </row>
    <row r="804" spans="2:30" ht="15" customHeight="1" x14ac:dyDescent="0.2">
      <c r="B804" s="56" t="str">
        <f t="shared" si="72"/>
        <v/>
      </c>
      <c r="C804" s="57" t="str">
        <f>IFERROR(VLOOKUP(B804,Conciliação!C807:L1802,2,0),"")</f>
        <v/>
      </c>
      <c r="D804" s="52" t="str">
        <f t="shared" si="73"/>
        <v/>
      </c>
      <c r="E804" s="52" t="str">
        <f>IFERROR(VLOOKUP(B804,Conciliação!C807:L1802,4,0),"")</f>
        <v/>
      </c>
      <c r="F804" s="52" t="str">
        <f>IFERROR(VLOOKUP(B804,Conciliação!C807:L1802,5,0),"")</f>
        <v/>
      </c>
      <c r="G804" s="52" t="str">
        <f>IFERROR(VLOOKUP(B804,Conciliação!C807:L1802,6,0),"")</f>
        <v/>
      </c>
      <c r="H804" s="56" t="str">
        <f>IFERROR(VLOOKUP(B804,Conciliação!C807:L1802,7,0),"")</f>
        <v/>
      </c>
      <c r="I804" s="58" t="str">
        <f>IFERROR(VLOOKUP(B804,Conciliação!C807:L1802,8,0),"")</f>
        <v/>
      </c>
      <c r="J804" s="56" t="str">
        <f>IFERROR(VLOOKUP(B804,Conciliação!C807:L1802,9,0),"")</f>
        <v/>
      </c>
      <c r="K804" s="56" t="str">
        <f>IFERROR(VLOOKUP(B804,Conciliação!C807:L1802,10,0),"")</f>
        <v/>
      </c>
      <c r="R804" s="55" t="str">
        <f>IF(Conciliação!E807='Filtro (Conta)'!$C$2,$C$2,"x")</f>
        <v>x</v>
      </c>
      <c r="S804" s="55" t="str">
        <f>IF(R804="x","x",MAX($S$4:S803)+1)</f>
        <v>x</v>
      </c>
      <c r="T804" s="55">
        <v>800</v>
      </c>
      <c r="U804" s="55" t="str">
        <f t="shared" si="74"/>
        <v/>
      </c>
      <c r="V804" s="55" t="str">
        <f t="shared" si="75"/>
        <v/>
      </c>
      <c r="W804" s="45">
        <f>IF(Conciliação!E807='Filtro (Conta)'!R804,1,0)</f>
        <v>0</v>
      </c>
      <c r="X804" s="45">
        <f>W804+Conciliação!A807</f>
        <v>800</v>
      </c>
      <c r="Y804" s="45">
        <v>800</v>
      </c>
      <c r="Z804" s="55" t="str">
        <f>IF(X804=Y804,"",Conciliação!C807)</f>
        <v/>
      </c>
      <c r="AA804" s="55">
        <f>IF(Z804="x","x",MAX($S$4:AA803)+1)</f>
        <v>808</v>
      </c>
      <c r="AB804" s="55">
        <v>800</v>
      </c>
      <c r="AC804" s="55" t="str">
        <f t="shared" si="76"/>
        <v/>
      </c>
      <c r="AD804" s="55" t="str">
        <f t="shared" si="77"/>
        <v/>
      </c>
    </row>
    <row r="805" spans="2:30" ht="15" customHeight="1" x14ac:dyDescent="0.2">
      <c r="B805" s="56" t="str">
        <f t="shared" si="72"/>
        <v/>
      </c>
      <c r="C805" s="57" t="str">
        <f>IFERROR(VLOOKUP(B805,Conciliação!C808:L1803,2,0),"")</f>
        <v/>
      </c>
      <c r="D805" s="52" t="str">
        <f t="shared" si="73"/>
        <v/>
      </c>
      <c r="E805" s="52" t="str">
        <f>IFERROR(VLOOKUP(B805,Conciliação!C808:L1803,4,0),"")</f>
        <v/>
      </c>
      <c r="F805" s="52" t="str">
        <f>IFERROR(VLOOKUP(B805,Conciliação!C808:L1803,5,0),"")</f>
        <v/>
      </c>
      <c r="G805" s="52" t="str">
        <f>IFERROR(VLOOKUP(B805,Conciliação!C808:L1803,6,0),"")</f>
        <v/>
      </c>
      <c r="H805" s="56" t="str">
        <f>IFERROR(VLOOKUP(B805,Conciliação!C808:L1803,7,0),"")</f>
        <v/>
      </c>
      <c r="I805" s="58" t="str">
        <f>IFERROR(VLOOKUP(B805,Conciliação!C808:L1803,8,0),"")</f>
        <v/>
      </c>
      <c r="J805" s="56" t="str">
        <f>IFERROR(VLOOKUP(B805,Conciliação!C808:L1803,9,0),"")</f>
        <v/>
      </c>
      <c r="K805" s="56" t="str">
        <f>IFERROR(VLOOKUP(B805,Conciliação!C808:L1803,10,0),"")</f>
        <v/>
      </c>
      <c r="R805" s="55" t="str">
        <f>IF(Conciliação!E808='Filtro (Conta)'!$C$2,$C$2,"x")</f>
        <v>x</v>
      </c>
      <c r="S805" s="55" t="str">
        <f>IF(R805="x","x",MAX($S$4:S804)+1)</f>
        <v>x</v>
      </c>
      <c r="T805" s="55">
        <v>801</v>
      </c>
      <c r="U805" s="55" t="str">
        <f t="shared" si="74"/>
        <v/>
      </c>
      <c r="V805" s="55" t="str">
        <f t="shared" si="75"/>
        <v/>
      </c>
      <c r="W805" s="45">
        <f>IF(Conciliação!E808='Filtro (Conta)'!R805,1,0)</f>
        <v>0</v>
      </c>
      <c r="X805" s="45">
        <f>W805+Conciliação!A808</f>
        <v>801</v>
      </c>
      <c r="Y805" s="45">
        <v>801</v>
      </c>
      <c r="Z805" s="55" t="str">
        <f>IF(X805=Y805,"",Conciliação!C808)</f>
        <v/>
      </c>
      <c r="AA805" s="55">
        <f>IF(Z805="x","x",MAX($S$4:AA804)+1)</f>
        <v>809</v>
      </c>
      <c r="AB805" s="55">
        <v>801</v>
      </c>
      <c r="AC805" s="55" t="str">
        <f t="shared" si="76"/>
        <v/>
      </c>
      <c r="AD805" s="55" t="str">
        <f t="shared" si="77"/>
        <v/>
      </c>
    </row>
    <row r="806" spans="2:30" ht="15" customHeight="1" x14ac:dyDescent="0.2">
      <c r="B806" s="56" t="str">
        <f t="shared" si="72"/>
        <v/>
      </c>
      <c r="C806" s="57" t="str">
        <f>IFERROR(VLOOKUP(B806,Conciliação!C809:L1804,2,0),"")</f>
        <v/>
      </c>
      <c r="D806" s="52" t="str">
        <f t="shared" si="73"/>
        <v/>
      </c>
      <c r="E806" s="52" t="str">
        <f>IFERROR(VLOOKUP(B806,Conciliação!C809:L1804,4,0),"")</f>
        <v/>
      </c>
      <c r="F806" s="52" t="str">
        <f>IFERROR(VLOOKUP(B806,Conciliação!C809:L1804,5,0),"")</f>
        <v/>
      </c>
      <c r="G806" s="52" t="str">
        <f>IFERROR(VLOOKUP(B806,Conciliação!C809:L1804,6,0),"")</f>
        <v/>
      </c>
      <c r="H806" s="56" t="str">
        <f>IFERROR(VLOOKUP(B806,Conciliação!C809:L1804,7,0),"")</f>
        <v/>
      </c>
      <c r="I806" s="58" t="str">
        <f>IFERROR(VLOOKUP(B806,Conciliação!C809:L1804,8,0),"")</f>
        <v/>
      </c>
      <c r="J806" s="56" t="str">
        <f>IFERROR(VLOOKUP(B806,Conciliação!C809:L1804,9,0),"")</f>
        <v/>
      </c>
      <c r="K806" s="56" t="str">
        <f>IFERROR(VLOOKUP(B806,Conciliação!C809:L1804,10,0),"")</f>
        <v/>
      </c>
      <c r="R806" s="55" t="str">
        <f>IF(Conciliação!E809='Filtro (Conta)'!$C$2,$C$2,"x")</f>
        <v>x</v>
      </c>
      <c r="S806" s="55" t="str">
        <f>IF(R806="x","x",MAX($S$4:S805)+1)</f>
        <v>x</v>
      </c>
      <c r="T806" s="55">
        <v>802</v>
      </c>
      <c r="U806" s="55" t="str">
        <f t="shared" si="74"/>
        <v/>
      </c>
      <c r="V806" s="55" t="str">
        <f t="shared" si="75"/>
        <v/>
      </c>
      <c r="W806" s="45">
        <f>IF(Conciliação!E809='Filtro (Conta)'!R806,1,0)</f>
        <v>0</v>
      </c>
      <c r="X806" s="45">
        <f>W806+Conciliação!A809</f>
        <v>802</v>
      </c>
      <c r="Y806" s="45">
        <v>802</v>
      </c>
      <c r="Z806" s="55" t="str">
        <f>IF(X806=Y806,"",Conciliação!C809)</f>
        <v/>
      </c>
      <c r="AA806" s="55">
        <f>IF(Z806="x","x",MAX($S$4:AA805)+1)</f>
        <v>810</v>
      </c>
      <c r="AB806" s="55">
        <v>802</v>
      </c>
      <c r="AC806" s="55" t="str">
        <f t="shared" si="76"/>
        <v/>
      </c>
      <c r="AD806" s="55" t="str">
        <f t="shared" si="77"/>
        <v/>
      </c>
    </row>
    <row r="807" spans="2:30" ht="15" customHeight="1" x14ac:dyDescent="0.2">
      <c r="B807" s="56" t="str">
        <f t="shared" si="72"/>
        <v/>
      </c>
      <c r="C807" s="57" t="str">
        <f>IFERROR(VLOOKUP(B807,Conciliação!C810:L1805,2,0),"")</f>
        <v/>
      </c>
      <c r="D807" s="52" t="str">
        <f t="shared" si="73"/>
        <v/>
      </c>
      <c r="E807" s="52" t="str">
        <f>IFERROR(VLOOKUP(B807,Conciliação!C810:L1805,4,0),"")</f>
        <v/>
      </c>
      <c r="F807" s="52" t="str">
        <f>IFERROR(VLOOKUP(B807,Conciliação!C810:L1805,5,0),"")</f>
        <v/>
      </c>
      <c r="G807" s="52" t="str">
        <f>IFERROR(VLOOKUP(B807,Conciliação!C810:L1805,6,0),"")</f>
        <v/>
      </c>
      <c r="H807" s="56" t="str">
        <f>IFERROR(VLOOKUP(B807,Conciliação!C810:L1805,7,0),"")</f>
        <v/>
      </c>
      <c r="I807" s="58" t="str">
        <f>IFERROR(VLOOKUP(B807,Conciliação!C810:L1805,8,0),"")</f>
        <v/>
      </c>
      <c r="J807" s="56" t="str">
        <f>IFERROR(VLOOKUP(B807,Conciliação!C810:L1805,9,0),"")</f>
        <v/>
      </c>
      <c r="K807" s="56" t="str">
        <f>IFERROR(VLOOKUP(B807,Conciliação!C810:L1805,10,0),"")</f>
        <v/>
      </c>
      <c r="R807" s="55" t="str">
        <f>IF(Conciliação!E810='Filtro (Conta)'!$C$2,$C$2,"x")</f>
        <v>x</v>
      </c>
      <c r="S807" s="55" t="str">
        <f>IF(R807="x","x",MAX($S$4:S806)+1)</f>
        <v>x</v>
      </c>
      <c r="T807" s="55">
        <v>803</v>
      </c>
      <c r="U807" s="55" t="str">
        <f t="shared" si="74"/>
        <v/>
      </c>
      <c r="V807" s="55" t="str">
        <f t="shared" si="75"/>
        <v/>
      </c>
      <c r="W807" s="45">
        <f>IF(Conciliação!E810='Filtro (Conta)'!R807,1,0)</f>
        <v>0</v>
      </c>
      <c r="X807" s="45">
        <f>W807+Conciliação!A810</f>
        <v>803</v>
      </c>
      <c r="Y807" s="45">
        <v>803</v>
      </c>
      <c r="Z807" s="55" t="str">
        <f>IF(X807=Y807,"",Conciliação!C810)</f>
        <v/>
      </c>
      <c r="AA807" s="55">
        <f>IF(Z807="x","x",MAX($S$4:AA806)+1)</f>
        <v>811</v>
      </c>
      <c r="AB807" s="55">
        <v>803</v>
      </c>
      <c r="AC807" s="55" t="str">
        <f t="shared" si="76"/>
        <v/>
      </c>
      <c r="AD807" s="55" t="str">
        <f t="shared" si="77"/>
        <v/>
      </c>
    </row>
    <row r="808" spans="2:30" ht="15" customHeight="1" x14ac:dyDescent="0.2">
      <c r="B808" s="56" t="str">
        <f t="shared" si="72"/>
        <v/>
      </c>
      <c r="C808" s="57" t="str">
        <f>IFERROR(VLOOKUP(B808,Conciliação!C811:L1806,2,0),"")</f>
        <v/>
      </c>
      <c r="D808" s="52" t="str">
        <f t="shared" si="73"/>
        <v/>
      </c>
      <c r="E808" s="52" t="str">
        <f>IFERROR(VLOOKUP(B808,Conciliação!C811:L1806,4,0),"")</f>
        <v/>
      </c>
      <c r="F808" s="52" t="str">
        <f>IFERROR(VLOOKUP(B808,Conciliação!C811:L1806,5,0),"")</f>
        <v/>
      </c>
      <c r="G808" s="52" t="str">
        <f>IFERROR(VLOOKUP(B808,Conciliação!C811:L1806,6,0),"")</f>
        <v/>
      </c>
      <c r="H808" s="56" t="str">
        <f>IFERROR(VLOOKUP(B808,Conciliação!C811:L1806,7,0),"")</f>
        <v/>
      </c>
      <c r="I808" s="58" t="str">
        <f>IFERROR(VLOOKUP(B808,Conciliação!C811:L1806,8,0),"")</f>
        <v/>
      </c>
      <c r="J808" s="56" t="str">
        <f>IFERROR(VLOOKUP(B808,Conciliação!C811:L1806,9,0),"")</f>
        <v/>
      </c>
      <c r="K808" s="56" t="str">
        <f>IFERROR(VLOOKUP(B808,Conciliação!C811:L1806,10,0),"")</f>
        <v/>
      </c>
      <c r="R808" s="55" t="str">
        <f>IF(Conciliação!E811='Filtro (Conta)'!$C$2,$C$2,"x")</f>
        <v>x</v>
      </c>
      <c r="S808" s="55" t="str">
        <f>IF(R808="x","x",MAX($S$4:S807)+1)</f>
        <v>x</v>
      </c>
      <c r="T808" s="55">
        <v>804</v>
      </c>
      <c r="U808" s="55" t="str">
        <f t="shared" si="74"/>
        <v/>
      </c>
      <c r="V808" s="55" t="str">
        <f t="shared" si="75"/>
        <v/>
      </c>
      <c r="W808" s="45">
        <f>IF(Conciliação!E811='Filtro (Conta)'!R808,1,0)</f>
        <v>0</v>
      </c>
      <c r="X808" s="45">
        <f>W808+Conciliação!A811</f>
        <v>804</v>
      </c>
      <c r="Y808" s="45">
        <v>804</v>
      </c>
      <c r="Z808" s="55" t="str">
        <f>IF(X808=Y808,"",Conciliação!C811)</f>
        <v/>
      </c>
      <c r="AA808" s="55">
        <f>IF(Z808="x","x",MAX($S$4:AA807)+1)</f>
        <v>812</v>
      </c>
      <c r="AB808" s="55">
        <v>804</v>
      </c>
      <c r="AC808" s="55" t="str">
        <f t="shared" si="76"/>
        <v/>
      </c>
      <c r="AD808" s="55" t="str">
        <f t="shared" si="77"/>
        <v/>
      </c>
    </row>
    <row r="809" spans="2:30" ht="15" customHeight="1" x14ac:dyDescent="0.2">
      <c r="B809" s="56" t="str">
        <f t="shared" si="72"/>
        <v/>
      </c>
      <c r="C809" s="57" t="str">
        <f>IFERROR(VLOOKUP(B809,Conciliação!C812:L1807,2,0),"")</f>
        <v/>
      </c>
      <c r="D809" s="52" t="str">
        <f t="shared" si="73"/>
        <v/>
      </c>
      <c r="E809" s="52" t="str">
        <f>IFERROR(VLOOKUP(B809,Conciliação!C812:L1807,4,0),"")</f>
        <v/>
      </c>
      <c r="F809" s="52" t="str">
        <f>IFERROR(VLOOKUP(B809,Conciliação!C812:L1807,5,0),"")</f>
        <v/>
      </c>
      <c r="G809" s="52" t="str">
        <f>IFERROR(VLOOKUP(B809,Conciliação!C812:L1807,6,0),"")</f>
        <v/>
      </c>
      <c r="H809" s="56" t="str">
        <f>IFERROR(VLOOKUP(B809,Conciliação!C812:L1807,7,0),"")</f>
        <v/>
      </c>
      <c r="I809" s="58" t="str">
        <f>IFERROR(VLOOKUP(B809,Conciliação!C812:L1807,8,0),"")</f>
        <v/>
      </c>
      <c r="J809" s="56" t="str">
        <f>IFERROR(VLOOKUP(B809,Conciliação!C812:L1807,9,0),"")</f>
        <v/>
      </c>
      <c r="K809" s="56" t="str">
        <f>IFERROR(VLOOKUP(B809,Conciliação!C812:L1807,10,0),"")</f>
        <v/>
      </c>
      <c r="R809" s="55" t="str">
        <f>IF(Conciliação!E812='Filtro (Conta)'!$C$2,$C$2,"x")</f>
        <v>x</v>
      </c>
      <c r="S809" s="55" t="str">
        <f>IF(R809="x","x",MAX($S$4:S808)+1)</f>
        <v>x</v>
      </c>
      <c r="T809" s="55">
        <v>805</v>
      </c>
      <c r="U809" s="55" t="str">
        <f t="shared" si="74"/>
        <v/>
      </c>
      <c r="V809" s="55" t="str">
        <f t="shared" si="75"/>
        <v/>
      </c>
      <c r="W809" s="45">
        <f>IF(Conciliação!E812='Filtro (Conta)'!R809,1,0)</f>
        <v>0</v>
      </c>
      <c r="X809" s="45">
        <f>W809+Conciliação!A812</f>
        <v>805</v>
      </c>
      <c r="Y809" s="45">
        <v>805</v>
      </c>
      <c r="Z809" s="55" t="str">
        <f>IF(X809=Y809,"",Conciliação!C812)</f>
        <v/>
      </c>
      <c r="AA809" s="55">
        <f>IF(Z809="x","x",MAX($S$4:AA808)+1)</f>
        <v>813</v>
      </c>
      <c r="AB809" s="55">
        <v>805</v>
      </c>
      <c r="AC809" s="55" t="str">
        <f t="shared" si="76"/>
        <v/>
      </c>
      <c r="AD809" s="55" t="str">
        <f t="shared" si="77"/>
        <v/>
      </c>
    </row>
    <row r="810" spans="2:30" ht="15" customHeight="1" x14ac:dyDescent="0.2">
      <c r="B810" s="56" t="str">
        <f t="shared" si="72"/>
        <v/>
      </c>
      <c r="C810" s="57" t="str">
        <f>IFERROR(VLOOKUP(B810,Conciliação!C813:L1808,2,0),"")</f>
        <v/>
      </c>
      <c r="D810" s="52" t="str">
        <f t="shared" si="73"/>
        <v/>
      </c>
      <c r="E810" s="52" t="str">
        <f>IFERROR(VLOOKUP(B810,Conciliação!C813:L1808,4,0),"")</f>
        <v/>
      </c>
      <c r="F810" s="52" t="str">
        <f>IFERROR(VLOOKUP(B810,Conciliação!C813:L1808,5,0),"")</f>
        <v/>
      </c>
      <c r="G810" s="52" t="str">
        <f>IFERROR(VLOOKUP(B810,Conciliação!C813:L1808,6,0),"")</f>
        <v/>
      </c>
      <c r="H810" s="56" t="str">
        <f>IFERROR(VLOOKUP(B810,Conciliação!C813:L1808,7,0),"")</f>
        <v/>
      </c>
      <c r="I810" s="58" t="str">
        <f>IFERROR(VLOOKUP(B810,Conciliação!C813:L1808,8,0),"")</f>
        <v/>
      </c>
      <c r="J810" s="56" t="str">
        <f>IFERROR(VLOOKUP(B810,Conciliação!C813:L1808,9,0),"")</f>
        <v/>
      </c>
      <c r="K810" s="56" t="str">
        <f>IFERROR(VLOOKUP(B810,Conciliação!C813:L1808,10,0),"")</f>
        <v/>
      </c>
      <c r="R810" s="55" t="str">
        <f>IF(Conciliação!E813='Filtro (Conta)'!$C$2,$C$2,"x")</f>
        <v>x</v>
      </c>
      <c r="S810" s="55" t="str">
        <f>IF(R810="x","x",MAX($S$4:S809)+1)</f>
        <v>x</v>
      </c>
      <c r="T810" s="55">
        <v>806</v>
      </c>
      <c r="U810" s="55" t="str">
        <f t="shared" si="74"/>
        <v/>
      </c>
      <c r="V810" s="55" t="str">
        <f t="shared" si="75"/>
        <v/>
      </c>
      <c r="W810" s="45">
        <f>IF(Conciliação!E813='Filtro (Conta)'!R810,1,0)</f>
        <v>0</v>
      </c>
      <c r="X810" s="45">
        <f>W810+Conciliação!A813</f>
        <v>806</v>
      </c>
      <c r="Y810" s="45">
        <v>806</v>
      </c>
      <c r="Z810" s="55" t="str">
        <f>IF(X810=Y810,"",Conciliação!C813)</f>
        <v/>
      </c>
      <c r="AA810" s="55">
        <f>IF(Z810="x","x",MAX($S$4:AA809)+1)</f>
        <v>814</v>
      </c>
      <c r="AB810" s="55">
        <v>806</v>
      </c>
      <c r="AC810" s="55" t="str">
        <f t="shared" si="76"/>
        <v/>
      </c>
      <c r="AD810" s="55" t="str">
        <f t="shared" si="77"/>
        <v/>
      </c>
    </row>
    <row r="811" spans="2:30" ht="15" customHeight="1" x14ac:dyDescent="0.2">
      <c r="B811" s="56" t="str">
        <f t="shared" si="72"/>
        <v/>
      </c>
      <c r="C811" s="57" t="str">
        <f>IFERROR(VLOOKUP(B811,Conciliação!C814:L1809,2,0),"")</f>
        <v/>
      </c>
      <c r="D811" s="52" t="str">
        <f t="shared" si="73"/>
        <v/>
      </c>
      <c r="E811" s="52" t="str">
        <f>IFERROR(VLOOKUP(B811,Conciliação!C814:L1809,4,0),"")</f>
        <v/>
      </c>
      <c r="F811" s="52" t="str">
        <f>IFERROR(VLOOKUP(B811,Conciliação!C814:L1809,5,0),"")</f>
        <v/>
      </c>
      <c r="G811" s="52" t="str">
        <f>IFERROR(VLOOKUP(B811,Conciliação!C814:L1809,6,0),"")</f>
        <v/>
      </c>
      <c r="H811" s="56" t="str">
        <f>IFERROR(VLOOKUP(B811,Conciliação!C814:L1809,7,0),"")</f>
        <v/>
      </c>
      <c r="I811" s="58" t="str">
        <f>IFERROR(VLOOKUP(B811,Conciliação!C814:L1809,8,0),"")</f>
        <v/>
      </c>
      <c r="J811" s="56" t="str">
        <f>IFERROR(VLOOKUP(B811,Conciliação!C814:L1809,9,0),"")</f>
        <v/>
      </c>
      <c r="K811" s="56" t="str">
        <f>IFERROR(VLOOKUP(B811,Conciliação!C814:L1809,10,0),"")</f>
        <v/>
      </c>
      <c r="R811" s="55" t="str">
        <f>IF(Conciliação!E814='Filtro (Conta)'!$C$2,$C$2,"x")</f>
        <v>x</v>
      </c>
      <c r="S811" s="55" t="str">
        <f>IF(R811="x","x",MAX($S$4:S810)+1)</f>
        <v>x</v>
      </c>
      <c r="T811" s="55">
        <v>807</v>
      </c>
      <c r="U811" s="55" t="str">
        <f t="shared" si="74"/>
        <v/>
      </c>
      <c r="V811" s="55" t="str">
        <f t="shared" si="75"/>
        <v/>
      </c>
      <c r="W811" s="45">
        <f>IF(Conciliação!E814='Filtro (Conta)'!R811,1,0)</f>
        <v>0</v>
      </c>
      <c r="X811" s="45">
        <f>W811+Conciliação!A814</f>
        <v>807</v>
      </c>
      <c r="Y811" s="45">
        <v>807</v>
      </c>
      <c r="Z811" s="55" t="str">
        <f>IF(X811=Y811,"",Conciliação!C814)</f>
        <v/>
      </c>
      <c r="AA811" s="55">
        <f>IF(Z811="x","x",MAX($S$4:AA810)+1)</f>
        <v>815</v>
      </c>
      <c r="AB811" s="55">
        <v>807</v>
      </c>
      <c r="AC811" s="55" t="str">
        <f t="shared" si="76"/>
        <v/>
      </c>
      <c r="AD811" s="55" t="str">
        <f t="shared" si="77"/>
        <v/>
      </c>
    </row>
    <row r="812" spans="2:30" ht="15" customHeight="1" x14ac:dyDescent="0.2">
      <c r="B812" s="56" t="str">
        <f t="shared" si="72"/>
        <v/>
      </c>
      <c r="C812" s="57" t="str">
        <f>IFERROR(VLOOKUP(B812,Conciliação!C815:L1810,2,0),"")</f>
        <v/>
      </c>
      <c r="D812" s="52" t="str">
        <f t="shared" si="73"/>
        <v/>
      </c>
      <c r="E812" s="52" t="str">
        <f>IFERROR(VLOOKUP(B812,Conciliação!C815:L1810,4,0),"")</f>
        <v/>
      </c>
      <c r="F812" s="52" t="str">
        <f>IFERROR(VLOOKUP(B812,Conciliação!C815:L1810,5,0),"")</f>
        <v/>
      </c>
      <c r="G812" s="52" t="str">
        <f>IFERROR(VLOOKUP(B812,Conciliação!C815:L1810,6,0),"")</f>
        <v/>
      </c>
      <c r="H812" s="56" t="str">
        <f>IFERROR(VLOOKUP(B812,Conciliação!C815:L1810,7,0),"")</f>
        <v/>
      </c>
      <c r="I812" s="58" t="str">
        <f>IFERROR(VLOOKUP(B812,Conciliação!C815:L1810,8,0),"")</f>
        <v/>
      </c>
      <c r="J812" s="56" t="str">
        <f>IFERROR(VLOOKUP(B812,Conciliação!C815:L1810,9,0),"")</f>
        <v/>
      </c>
      <c r="K812" s="56" t="str">
        <f>IFERROR(VLOOKUP(B812,Conciliação!C815:L1810,10,0),"")</f>
        <v/>
      </c>
      <c r="R812" s="55" t="str">
        <f>IF(Conciliação!E815='Filtro (Conta)'!$C$2,$C$2,"x")</f>
        <v>x</v>
      </c>
      <c r="S812" s="55" t="str">
        <f>IF(R812="x","x",MAX($S$4:S811)+1)</f>
        <v>x</v>
      </c>
      <c r="T812" s="55">
        <v>808</v>
      </c>
      <c r="U812" s="55" t="str">
        <f t="shared" si="74"/>
        <v/>
      </c>
      <c r="V812" s="55" t="str">
        <f t="shared" si="75"/>
        <v/>
      </c>
      <c r="W812" s="45">
        <f>IF(Conciliação!E815='Filtro (Conta)'!R812,1,0)</f>
        <v>0</v>
      </c>
      <c r="X812" s="45">
        <f>W812+Conciliação!A815</f>
        <v>808</v>
      </c>
      <c r="Y812" s="45">
        <v>808</v>
      </c>
      <c r="Z812" s="55" t="str">
        <f>IF(X812=Y812,"",Conciliação!C815)</f>
        <v/>
      </c>
      <c r="AA812" s="55">
        <f>IF(Z812="x","x",MAX($S$4:AA811)+1)</f>
        <v>816</v>
      </c>
      <c r="AB812" s="55">
        <v>808</v>
      </c>
      <c r="AC812" s="55" t="str">
        <f t="shared" si="76"/>
        <v/>
      </c>
      <c r="AD812" s="55" t="str">
        <f t="shared" si="77"/>
        <v/>
      </c>
    </row>
    <row r="813" spans="2:30" ht="15" customHeight="1" x14ac:dyDescent="0.2">
      <c r="B813" s="56" t="str">
        <f t="shared" si="72"/>
        <v/>
      </c>
      <c r="C813" s="57" t="str">
        <f>IFERROR(VLOOKUP(B813,Conciliação!C816:L1811,2,0),"")</f>
        <v/>
      </c>
      <c r="D813" s="52" t="str">
        <f t="shared" si="73"/>
        <v/>
      </c>
      <c r="E813" s="52" t="str">
        <f>IFERROR(VLOOKUP(B813,Conciliação!C816:L1811,4,0),"")</f>
        <v/>
      </c>
      <c r="F813" s="52" t="str">
        <f>IFERROR(VLOOKUP(B813,Conciliação!C816:L1811,5,0),"")</f>
        <v/>
      </c>
      <c r="G813" s="52" t="str">
        <f>IFERROR(VLOOKUP(B813,Conciliação!C816:L1811,6,0),"")</f>
        <v/>
      </c>
      <c r="H813" s="56" t="str">
        <f>IFERROR(VLOOKUP(B813,Conciliação!C816:L1811,7,0),"")</f>
        <v/>
      </c>
      <c r="I813" s="58" t="str">
        <f>IFERROR(VLOOKUP(B813,Conciliação!C816:L1811,8,0),"")</f>
        <v/>
      </c>
      <c r="J813" s="56" t="str">
        <f>IFERROR(VLOOKUP(B813,Conciliação!C816:L1811,9,0),"")</f>
        <v/>
      </c>
      <c r="K813" s="56" t="str">
        <f>IFERROR(VLOOKUP(B813,Conciliação!C816:L1811,10,0),"")</f>
        <v/>
      </c>
      <c r="R813" s="55" t="str">
        <f>IF(Conciliação!E816='Filtro (Conta)'!$C$2,$C$2,"x")</f>
        <v>x</v>
      </c>
      <c r="S813" s="55" t="str">
        <f>IF(R813="x","x",MAX($S$4:S812)+1)</f>
        <v>x</v>
      </c>
      <c r="T813" s="55">
        <v>809</v>
      </c>
      <c r="U813" s="55" t="str">
        <f t="shared" si="74"/>
        <v/>
      </c>
      <c r="V813" s="55" t="str">
        <f t="shared" si="75"/>
        <v/>
      </c>
      <c r="W813" s="45">
        <f>IF(Conciliação!E816='Filtro (Conta)'!R813,1,0)</f>
        <v>0</v>
      </c>
      <c r="X813" s="45">
        <f>W813+Conciliação!A816</f>
        <v>809</v>
      </c>
      <c r="Y813" s="45">
        <v>809</v>
      </c>
      <c r="Z813" s="55" t="str">
        <f>IF(X813=Y813,"",Conciliação!C816)</f>
        <v/>
      </c>
      <c r="AA813" s="55">
        <f>IF(Z813="x","x",MAX($S$4:AA812)+1)</f>
        <v>817</v>
      </c>
      <c r="AB813" s="55">
        <v>809</v>
      </c>
      <c r="AC813" s="55" t="str">
        <f t="shared" si="76"/>
        <v/>
      </c>
      <c r="AD813" s="55" t="str">
        <f t="shared" si="77"/>
        <v/>
      </c>
    </row>
    <row r="814" spans="2:30" ht="15" customHeight="1" x14ac:dyDescent="0.2">
      <c r="B814" s="56" t="str">
        <f t="shared" si="72"/>
        <v/>
      </c>
      <c r="C814" s="57" t="str">
        <f>IFERROR(VLOOKUP(B814,Conciliação!C817:L1812,2,0),"")</f>
        <v/>
      </c>
      <c r="D814" s="52" t="str">
        <f t="shared" si="73"/>
        <v/>
      </c>
      <c r="E814" s="52" t="str">
        <f>IFERROR(VLOOKUP(B814,Conciliação!C817:L1812,4,0),"")</f>
        <v/>
      </c>
      <c r="F814" s="52" t="str">
        <f>IFERROR(VLOOKUP(B814,Conciliação!C817:L1812,5,0),"")</f>
        <v/>
      </c>
      <c r="G814" s="52" t="str">
        <f>IFERROR(VLOOKUP(B814,Conciliação!C817:L1812,6,0),"")</f>
        <v/>
      </c>
      <c r="H814" s="56" t="str">
        <f>IFERROR(VLOOKUP(B814,Conciliação!C817:L1812,7,0),"")</f>
        <v/>
      </c>
      <c r="I814" s="58" t="str">
        <f>IFERROR(VLOOKUP(B814,Conciliação!C817:L1812,8,0),"")</f>
        <v/>
      </c>
      <c r="J814" s="56" t="str">
        <f>IFERROR(VLOOKUP(B814,Conciliação!C817:L1812,9,0),"")</f>
        <v/>
      </c>
      <c r="K814" s="56" t="str">
        <f>IFERROR(VLOOKUP(B814,Conciliação!C817:L1812,10,0),"")</f>
        <v/>
      </c>
      <c r="R814" s="55" t="str">
        <f>IF(Conciliação!E817='Filtro (Conta)'!$C$2,$C$2,"x")</f>
        <v>x</v>
      </c>
      <c r="S814" s="55" t="str">
        <f>IF(R814="x","x",MAX($S$4:S813)+1)</f>
        <v>x</v>
      </c>
      <c r="T814" s="55">
        <v>810</v>
      </c>
      <c r="U814" s="55" t="str">
        <f t="shared" si="74"/>
        <v/>
      </c>
      <c r="V814" s="55" t="str">
        <f t="shared" si="75"/>
        <v/>
      </c>
      <c r="W814" s="45">
        <f>IF(Conciliação!E817='Filtro (Conta)'!R814,1,0)</f>
        <v>0</v>
      </c>
      <c r="X814" s="45">
        <f>W814+Conciliação!A817</f>
        <v>810</v>
      </c>
      <c r="Y814" s="45">
        <v>810</v>
      </c>
      <c r="Z814" s="55" t="str">
        <f>IF(X814=Y814,"",Conciliação!C817)</f>
        <v/>
      </c>
      <c r="AA814" s="55">
        <f>IF(Z814="x","x",MAX($S$4:AA813)+1)</f>
        <v>818</v>
      </c>
      <c r="AB814" s="55">
        <v>810</v>
      </c>
      <c r="AC814" s="55" t="str">
        <f t="shared" si="76"/>
        <v/>
      </c>
      <c r="AD814" s="55" t="str">
        <f t="shared" si="77"/>
        <v/>
      </c>
    </row>
    <row r="815" spans="2:30" ht="15" customHeight="1" x14ac:dyDescent="0.2">
      <c r="B815" s="56" t="str">
        <f t="shared" si="72"/>
        <v/>
      </c>
      <c r="C815" s="57" t="str">
        <f>IFERROR(VLOOKUP(B815,Conciliação!C818:L1813,2,0),"")</f>
        <v/>
      </c>
      <c r="D815" s="52" t="str">
        <f t="shared" si="73"/>
        <v/>
      </c>
      <c r="E815" s="52" t="str">
        <f>IFERROR(VLOOKUP(B815,Conciliação!C818:L1813,4,0),"")</f>
        <v/>
      </c>
      <c r="F815" s="52" t="str">
        <f>IFERROR(VLOOKUP(B815,Conciliação!C818:L1813,5,0),"")</f>
        <v/>
      </c>
      <c r="G815" s="52" t="str">
        <f>IFERROR(VLOOKUP(B815,Conciliação!C818:L1813,6,0),"")</f>
        <v/>
      </c>
      <c r="H815" s="56" t="str">
        <f>IFERROR(VLOOKUP(B815,Conciliação!C818:L1813,7,0),"")</f>
        <v/>
      </c>
      <c r="I815" s="58" t="str">
        <f>IFERROR(VLOOKUP(B815,Conciliação!C818:L1813,8,0),"")</f>
        <v/>
      </c>
      <c r="J815" s="56" t="str">
        <f>IFERROR(VLOOKUP(B815,Conciliação!C818:L1813,9,0),"")</f>
        <v/>
      </c>
      <c r="K815" s="56" t="str">
        <f>IFERROR(VLOOKUP(B815,Conciliação!C818:L1813,10,0),"")</f>
        <v/>
      </c>
      <c r="R815" s="55" t="str">
        <f>IF(Conciliação!E818='Filtro (Conta)'!$C$2,$C$2,"x")</f>
        <v>x</v>
      </c>
      <c r="S815" s="55" t="str">
        <f>IF(R815="x","x",MAX($S$4:S814)+1)</f>
        <v>x</v>
      </c>
      <c r="T815" s="55">
        <v>811</v>
      </c>
      <c r="U815" s="55" t="str">
        <f t="shared" si="74"/>
        <v/>
      </c>
      <c r="V815" s="55" t="str">
        <f t="shared" si="75"/>
        <v/>
      </c>
      <c r="W815" s="45">
        <f>IF(Conciliação!E818='Filtro (Conta)'!R815,1,0)</f>
        <v>0</v>
      </c>
      <c r="X815" s="45">
        <f>W815+Conciliação!A818</f>
        <v>811</v>
      </c>
      <c r="Y815" s="45">
        <v>811</v>
      </c>
      <c r="Z815" s="55" t="str">
        <f>IF(X815=Y815,"",Conciliação!C818)</f>
        <v/>
      </c>
      <c r="AA815" s="55">
        <f>IF(Z815="x","x",MAX($S$4:AA814)+1)</f>
        <v>819</v>
      </c>
      <c r="AB815" s="55">
        <v>811</v>
      </c>
      <c r="AC815" s="55" t="str">
        <f t="shared" si="76"/>
        <v/>
      </c>
      <c r="AD815" s="55" t="str">
        <f t="shared" si="77"/>
        <v/>
      </c>
    </row>
    <row r="816" spans="2:30" ht="15" customHeight="1" x14ac:dyDescent="0.2">
      <c r="B816" s="56" t="str">
        <f t="shared" si="72"/>
        <v/>
      </c>
      <c r="C816" s="57" t="str">
        <f>IFERROR(VLOOKUP(B816,Conciliação!C819:L1814,2,0),"")</f>
        <v/>
      </c>
      <c r="D816" s="52" t="str">
        <f t="shared" si="73"/>
        <v/>
      </c>
      <c r="E816" s="52" t="str">
        <f>IFERROR(VLOOKUP(B816,Conciliação!C819:L1814,4,0),"")</f>
        <v/>
      </c>
      <c r="F816" s="52" t="str">
        <f>IFERROR(VLOOKUP(B816,Conciliação!C819:L1814,5,0),"")</f>
        <v/>
      </c>
      <c r="G816" s="52" t="str">
        <f>IFERROR(VLOOKUP(B816,Conciliação!C819:L1814,6,0),"")</f>
        <v/>
      </c>
      <c r="H816" s="56" t="str">
        <f>IFERROR(VLOOKUP(B816,Conciliação!C819:L1814,7,0),"")</f>
        <v/>
      </c>
      <c r="I816" s="58" t="str">
        <f>IFERROR(VLOOKUP(B816,Conciliação!C819:L1814,8,0),"")</f>
        <v/>
      </c>
      <c r="J816" s="56" t="str">
        <f>IFERROR(VLOOKUP(B816,Conciliação!C819:L1814,9,0),"")</f>
        <v/>
      </c>
      <c r="K816" s="56" t="str">
        <f>IFERROR(VLOOKUP(B816,Conciliação!C819:L1814,10,0),"")</f>
        <v/>
      </c>
      <c r="R816" s="55" t="str">
        <f>IF(Conciliação!E819='Filtro (Conta)'!$C$2,$C$2,"x")</f>
        <v>x</v>
      </c>
      <c r="S816" s="55" t="str">
        <f>IF(R816="x","x",MAX($S$4:S815)+1)</f>
        <v>x</v>
      </c>
      <c r="T816" s="55">
        <v>812</v>
      </c>
      <c r="U816" s="55" t="str">
        <f t="shared" si="74"/>
        <v/>
      </c>
      <c r="V816" s="55" t="str">
        <f t="shared" si="75"/>
        <v/>
      </c>
      <c r="W816" s="45">
        <f>IF(Conciliação!E819='Filtro (Conta)'!R816,1,0)</f>
        <v>0</v>
      </c>
      <c r="X816" s="45">
        <f>W816+Conciliação!A819</f>
        <v>812</v>
      </c>
      <c r="Y816" s="45">
        <v>812</v>
      </c>
      <c r="Z816" s="55" t="str">
        <f>IF(X816=Y816,"",Conciliação!C819)</f>
        <v/>
      </c>
      <c r="AA816" s="55">
        <f>IF(Z816="x","x",MAX($S$4:AA815)+1)</f>
        <v>820</v>
      </c>
      <c r="AB816" s="55">
        <v>812</v>
      </c>
      <c r="AC816" s="55" t="str">
        <f t="shared" si="76"/>
        <v/>
      </c>
      <c r="AD816" s="55" t="str">
        <f t="shared" si="77"/>
        <v/>
      </c>
    </row>
    <row r="817" spans="2:30" ht="15" customHeight="1" x14ac:dyDescent="0.2">
      <c r="B817" s="56" t="str">
        <f t="shared" si="72"/>
        <v/>
      </c>
      <c r="C817" s="57" t="str">
        <f>IFERROR(VLOOKUP(B817,Conciliação!C820:L1815,2,0),"")</f>
        <v/>
      </c>
      <c r="D817" s="52" t="str">
        <f t="shared" si="73"/>
        <v/>
      </c>
      <c r="E817" s="52" t="str">
        <f>IFERROR(VLOOKUP(B817,Conciliação!C820:L1815,4,0),"")</f>
        <v/>
      </c>
      <c r="F817" s="52" t="str">
        <f>IFERROR(VLOOKUP(B817,Conciliação!C820:L1815,5,0),"")</f>
        <v/>
      </c>
      <c r="G817" s="52" t="str">
        <f>IFERROR(VLOOKUP(B817,Conciliação!C820:L1815,6,0),"")</f>
        <v/>
      </c>
      <c r="H817" s="56" t="str">
        <f>IFERROR(VLOOKUP(B817,Conciliação!C820:L1815,7,0),"")</f>
        <v/>
      </c>
      <c r="I817" s="58" t="str">
        <f>IFERROR(VLOOKUP(B817,Conciliação!C820:L1815,8,0),"")</f>
        <v/>
      </c>
      <c r="J817" s="56" t="str">
        <f>IFERROR(VLOOKUP(B817,Conciliação!C820:L1815,9,0),"")</f>
        <v/>
      </c>
      <c r="K817" s="56" t="str">
        <f>IFERROR(VLOOKUP(B817,Conciliação!C820:L1815,10,0),"")</f>
        <v/>
      </c>
      <c r="R817" s="55" t="str">
        <f>IF(Conciliação!E820='Filtro (Conta)'!$C$2,$C$2,"x")</f>
        <v>x</v>
      </c>
      <c r="S817" s="55" t="str">
        <f>IF(R817="x","x",MAX($S$4:S816)+1)</f>
        <v>x</v>
      </c>
      <c r="T817" s="55">
        <v>813</v>
      </c>
      <c r="U817" s="55" t="str">
        <f t="shared" si="74"/>
        <v/>
      </c>
      <c r="V817" s="55" t="str">
        <f t="shared" si="75"/>
        <v/>
      </c>
      <c r="W817" s="45">
        <f>IF(Conciliação!E820='Filtro (Conta)'!R817,1,0)</f>
        <v>0</v>
      </c>
      <c r="X817" s="45">
        <f>W817+Conciliação!A820</f>
        <v>813</v>
      </c>
      <c r="Y817" s="45">
        <v>813</v>
      </c>
      <c r="Z817" s="55" t="str">
        <f>IF(X817=Y817,"",Conciliação!C820)</f>
        <v/>
      </c>
      <c r="AA817" s="55">
        <f>IF(Z817="x","x",MAX($S$4:AA816)+1)</f>
        <v>821</v>
      </c>
      <c r="AB817" s="55">
        <v>813</v>
      </c>
      <c r="AC817" s="55" t="str">
        <f t="shared" si="76"/>
        <v/>
      </c>
      <c r="AD817" s="55" t="str">
        <f t="shared" si="77"/>
        <v/>
      </c>
    </row>
    <row r="818" spans="2:30" ht="15" customHeight="1" x14ac:dyDescent="0.2">
      <c r="B818" s="56" t="str">
        <f t="shared" si="72"/>
        <v/>
      </c>
      <c r="C818" s="57" t="str">
        <f>IFERROR(VLOOKUP(B818,Conciliação!C821:L1816,2,0),"")</f>
        <v/>
      </c>
      <c r="D818" s="52" t="str">
        <f t="shared" si="73"/>
        <v/>
      </c>
      <c r="E818" s="52" t="str">
        <f>IFERROR(VLOOKUP(B818,Conciliação!C821:L1816,4,0),"")</f>
        <v/>
      </c>
      <c r="F818" s="52" t="str">
        <f>IFERROR(VLOOKUP(B818,Conciliação!C821:L1816,5,0),"")</f>
        <v/>
      </c>
      <c r="G818" s="52" t="str">
        <f>IFERROR(VLOOKUP(B818,Conciliação!C821:L1816,6,0),"")</f>
        <v/>
      </c>
      <c r="H818" s="56" t="str">
        <f>IFERROR(VLOOKUP(B818,Conciliação!C821:L1816,7,0),"")</f>
        <v/>
      </c>
      <c r="I818" s="58" t="str">
        <f>IFERROR(VLOOKUP(B818,Conciliação!C821:L1816,8,0),"")</f>
        <v/>
      </c>
      <c r="J818" s="56" t="str">
        <f>IFERROR(VLOOKUP(B818,Conciliação!C821:L1816,9,0),"")</f>
        <v/>
      </c>
      <c r="K818" s="56" t="str">
        <f>IFERROR(VLOOKUP(B818,Conciliação!C821:L1816,10,0),"")</f>
        <v/>
      </c>
      <c r="R818" s="55" t="str">
        <f>IF(Conciliação!E821='Filtro (Conta)'!$C$2,$C$2,"x")</f>
        <v>x</v>
      </c>
      <c r="S818" s="55" t="str">
        <f>IF(R818="x","x",MAX($S$4:S817)+1)</f>
        <v>x</v>
      </c>
      <c r="T818" s="55">
        <v>814</v>
      </c>
      <c r="U818" s="55" t="str">
        <f t="shared" si="74"/>
        <v/>
      </c>
      <c r="V818" s="55" t="str">
        <f t="shared" si="75"/>
        <v/>
      </c>
      <c r="W818" s="45">
        <f>IF(Conciliação!E821='Filtro (Conta)'!R818,1,0)</f>
        <v>0</v>
      </c>
      <c r="X818" s="45">
        <f>W818+Conciliação!A821</f>
        <v>814</v>
      </c>
      <c r="Y818" s="45">
        <v>814</v>
      </c>
      <c r="Z818" s="55" t="str">
        <f>IF(X818=Y818,"",Conciliação!C821)</f>
        <v/>
      </c>
      <c r="AA818" s="55">
        <f>IF(Z818="x","x",MAX($S$4:AA817)+1)</f>
        <v>822</v>
      </c>
      <c r="AB818" s="55">
        <v>814</v>
      </c>
      <c r="AC818" s="55" t="str">
        <f t="shared" si="76"/>
        <v/>
      </c>
      <c r="AD818" s="55" t="str">
        <f t="shared" si="77"/>
        <v/>
      </c>
    </row>
    <row r="819" spans="2:30" ht="15" customHeight="1" x14ac:dyDescent="0.2">
      <c r="B819" s="56" t="str">
        <f t="shared" si="72"/>
        <v/>
      </c>
      <c r="C819" s="57" t="str">
        <f>IFERROR(VLOOKUP(B819,Conciliação!C822:L1817,2,0),"")</f>
        <v/>
      </c>
      <c r="D819" s="52" t="str">
        <f t="shared" si="73"/>
        <v/>
      </c>
      <c r="E819" s="52" t="str">
        <f>IFERROR(VLOOKUP(B819,Conciliação!C822:L1817,4,0),"")</f>
        <v/>
      </c>
      <c r="F819" s="52" t="str">
        <f>IFERROR(VLOOKUP(B819,Conciliação!C822:L1817,5,0),"")</f>
        <v/>
      </c>
      <c r="G819" s="52" t="str">
        <f>IFERROR(VLOOKUP(B819,Conciliação!C822:L1817,6,0),"")</f>
        <v/>
      </c>
      <c r="H819" s="56" t="str">
        <f>IFERROR(VLOOKUP(B819,Conciliação!C822:L1817,7,0),"")</f>
        <v/>
      </c>
      <c r="I819" s="58" t="str">
        <f>IFERROR(VLOOKUP(B819,Conciliação!C822:L1817,8,0),"")</f>
        <v/>
      </c>
      <c r="J819" s="56" t="str">
        <f>IFERROR(VLOOKUP(B819,Conciliação!C822:L1817,9,0),"")</f>
        <v/>
      </c>
      <c r="K819" s="56" t="str">
        <f>IFERROR(VLOOKUP(B819,Conciliação!C822:L1817,10,0),"")</f>
        <v/>
      </c>
      <c r="R819" s="55" t="str">
        <f>IF(Conciliação!E822='Filtro (Conta)'!$C$2,$C$2,"x")</f>
        <v>x</v>
      </c>
      <c r="S819" s="55" t="str">
        <f>IF(R819="x","x",MAX($S$4:S818)+1)</f>
        <v>x</v>
      </c>
      <c r="T819" s="55">
        <v>815</v>
      </c>
      <c r="U819" s="55" t="str">
        <f t="shared" si="74"/>
        <v/>
      </c>
      <c r="V819" s="55" t="str">
        <f t="shared" si="75"/>
        <v/>
      </c>
      <c r="W819" s="45">
        <f>IF(Conciliação!E822='Filtro (Conta)'!R819,1,0)</f>
        <v>0</v>
      </c>
      <c r="X819" s="45">
        <f>W819+Conciliação!A822</f>
        <v>815</v>
      </c>
      <c r="Y819" s="45">
        <v>815</v>
      </c>
      <c r="Z819" s="55" t="str">
        <f>IF(X819=Y819,"",Conciliação!C822)</f>
        <v/>
      </c>
      <c r="AA819" s="55">
        <f>IF(Z819="x","x",MAX($S$4:AA818)+1)</f>
        <v>823</v>
      </c>
      <c r="AB819" s="55">
        <v>815</v>
      </c>
      <c r="AC819" s="55" t="str">
        <f t="shared" si="76"/>
        <v/>
      </c>
      <c r="AD819" s="55" t="str">
        <f t="shared" si="77"/>
        <v/>
      </c>
    </row>
    <row r="820" spans="2:30" ht="15" customHeight="1" x14ac:dyDescent="0.2">
      <c r="B820" s="56" t="str">
        <f t="shared" si="72"/>
        <v/>
      </c>
      <c r="C820" s="57" t="str">
        <f>IFERROR(VLOOKUP(B820,Conciliação!C823:L1818,2,0),"")</f>
        <v/>
      </c>
      <c r="D820" s="52" t="str">
        <f t="shared" si="73"/>
        <v/>
      </c>
      <c r="E820" s="52" t="str">
        <f>IFERROR(VLOOKUP(B820,Conciliação!C823:L1818,4,0),"")</f>
        <v/>
      </c>
      <c r="F820" s="52" t="str">
        <f>IFERROR(VLOOKUP(B820,Conciliação!C823:L1818,5,0),"")</f>
        <v/>
      </c>
      <c r="G820" s="52" t="str">
        <f>IFERROR(VLOOKUP(B820,Conciliação!C823:L1818,6,0),"")</f>
        <v/>
      </c>
      <c r="H820" s="56" t="str">
        <f>IFERROR(VLOOKUP(B820,Conciliação!C823:L1818,7,0),"")</f>
        <v/>
      </c>
      <c r="I820" s="58" t="str">
        <f>IFERROR(VLOOKUP(B820,Conciliação!C823:L1818,8,0),"")</f>
        <v/>
      </c>
      <c r="J820" s="56" t="str">
        <f>IFERROR(VLOOKUP(B820,Conciliação!C823:L1818,9,0),"")</f>
        <v/>
      </c>
      <c r="K820" s="56" t="str">
        <f>IFERROR(VLOOKUP(B820,Conciliação!C823:L1818,10,0),"")</f>
        <v/>
      </c>
      <c r="R820" s="55" t="str">
        <f>IF(Conciliação!E823='Filtro (Conta)'!$C$2,$C$2,"x")</f>
        <v>x</v>
      </c>
      <c r="S820" s="55" t="str">
        <f>IF(R820="x","x",MAX($S$4:S819)+1)</f>
        <v>x</v>
      </c>
      <c r="T820" s="55">
        <v>816</v>
      </c>
      <c r="U820" s="55" t="str">
        <f t="shared" si="74"/>
        <v/>
      </c>
      <c r="V820" s="55" t="str">
        <f t="shared" si="75"/>
        <v/>
      </c>
      <c r="W820" s="45">
        <f>IF(Conciliação!E823='Filtro (Conta)'!R820,1,0)</f>
        <v>0</v>
      </c>
      <c r="X820" s="45">
        <f>W820+Conciliação!A823</f>
        <v>816</v>
      </c>
      <c r="Y820" s="45">
        <v>816</v>
      </c>
      <c r="Z820" s="55" t="str">
        <f>IF(X820=Y820,"",Conciliação!C823)</f>
        <v/>
      </c>
      <c r="AA820" s="55">
        <f>IF(Z820="x","x",MAX($S$4:AA819)+1)</f>
        <v>824</v>
      </c>
      <c r="AB820" s="55">
        <v>816</v>
      </c>
      <c r="AC820" s="55" t="str">
        <f t="shared" si="76"/>
        <v/>
      </c>
      <c r="AD820" s="55" t="str">
        <f t="shared" si="77"/>
        <v/>
      </c>
    </row>
    <row r="821" spans="2:30" ht="15" customHeight="1" x14ac:dyDescent="0.2">
      <c r="B821" s="56" t="str">
        <f t="shared" si="72"/>
        <v/>
      </c>
      <c r="C821" s="57" t="str">
        <f>IFERROR(VLOOKUP(B821,Conciliação!C824:L1819,2,0),"")</f>
        <v/>
      </c>
      <c r="D821" s="52" t="str">
        <f t="shared" si="73"/>
        <v/>
      </c>
      <c r="E821" s="52" t="str">
        <f>IFERROR(VLOOKUP(B821,Conciliação!C824:L1819,4,0),"")</f>
        <v/>
      </c>
      <c r="F821" s="52" t="str">
        <f>IFERROR(VLOOKUP(B821,Conciliação!C824:L1819,5,0),"")</f>
        <v/>
      </c>
      <c r="G821" s="52" t="str">
        <f>IFERROR(VLOOKUP(B821,Conciliação!C824:L1819,6,0),"")</f>
        <v/>
      </c>
      <c r="H821" s="56" t="str">
        <f>IFERROR(VLOOKUP(B821,Conciliação!C824:L1819,7,0),"")</f>
        <v/>
      </c>
      <c r="I821" s="58" t="str">
        <f>IFERROR(VLOOKUP(B821,Conciliação!C824:L1819,8,0),"")</f>
        <v/>
      </c>
      <c r="J821" s="56" t="str">
        <f>IFERROR(VLOOKUP(B821,Conciliação!C824:L1819,9,0),"")</f>
        <v/>
      </c>
      <c r="K821" s="56" t="str">
        <f>IFERROR(VLOOKUP(B821,Conciliação!C824:L1819,10,0),"")</f>
        <v/>
      </c>
      <c r="R821" s="55" t="str">
        <f>IF(Conciliação!E824='Filtro (Conta)'!$C$2,$C$2,"x")</f>
        <v>x</v>
      </c>
      <c r="S821" s="55" t="str">
        <f>IF(R821="x","x",MAX($S$4:S820)+1)</f>
        <v>x</v>
      </c>
      <c r="T821" s="55">
        <v>817</v>
      </c>
      <c r="U821" s="55" t="str">
        <f t="shared" si="74"/>
        <v/>
      </c>
      <c r="V821" s="55" t="str">
        <f t="shared" si="75"/>
        <v/>
      </c>
      <c r="W821" s="45">
        <f>IF(Conciliação!E824='Filtro (Conta)'!R821,1,0)</f>
        <v>0</v>
      </c>
      <c r="X821" s="45">
        <f>W821+Conciliação!A824</f>
        <v>817</v>
      </c>
      <c r="Y821" s="45">
        <v>817</v>
      </c>
      <c r="Z821" s="55" t="str">
        <f>IF(X821=Y821,"",Conciliação!C824)</f>
        <v/>
      </c>
      <c r="AA821" s="55">
        <f>IF(Z821="x","x",MAX($S$4:AA820)+1)</f>
        <v>825</v>
      </c>
      <c r="AB821" s="55">
        <v>817</v>
      </c>
      <c r="AC821" s="55" t="str">
        <f t="shared" si="76"/>
        <v/>
      </c>
      <c r="AD821" s="55" t="str">
        <f t="shared" si="77"/>
        <v/>
      </c>
    </row>
    <row r="822" spans="2:30" ht="15" customHeight="1" x14ac:dyDescent="0.2">
      <c r="B822" s="56" t="str">
        <f t="shared" si="72"/>
        <v/>
      </c>
      <c r="C822" s="57" t="str">
        <f>IFERROR(VLOOKUP(B822,Conciliação!C825:L1820,2,0),"")</f>
        <v/>
      </c>
      <c r="D822" s="52" t="str">
        <f t="shared" si="73"/>
        <v/>
      </c>
      <c r="E822" s="52" t="str">
        <f>IFERROR(VLOOKUP(B822,Conciliação!C825:L1820,4,0),"")</f>
        <v/>
      </c>
      <c r="F822" s="52" t="str">
        <f>IFERROR(VLOOKUP(B822,Conciliação!C825:L1820,5,0),"")</f>
        <v/>
      </c>
      <c r="G822" s="52" t="str">
        <f>IFERROR(VLOOKUP(B822,Conciliação!C825:L1820,6,0),"")</f>
        <v/>
      </c>
      <c r="H822" s="56" t="str">
        <f>IFERROR(VLOOKUP(B822,Conciliação!C825:L1820,7,0),"")</f>
        <v/>
      </c>
      <c r="I822" s="58" t="str">
        <f>IFERROR(VLOOKUP(B822,Conciliação!C825:L1820,8,0),"")</f>
        <v/>
      </c>
      <c r="J822" s="56" t="str">
        <f>IFERROR(VLOOKUP(B822,Conciliação!C825:L1820,9,0),"")</f>
        <v/>
      </c>
      <c r="K822" s="56" t="str">
        <f>IFERROR(VLOOKUP(B822,Conciliação!C825:L1820,10,0),"")</f>
        <v/>
      </c>
      <c r="R822" s="55" t="str">
        <f>IF(Conciliação!E825='Filtro (Conta)'!$C$2,$C$2,"x")</f>
        <v>x</v>
      </c>
      <c r="S822" s="55" t="str">
        <f>IF(R822="x","x",MAX($S$4:S821)+1)</f>
        <v>x</v>
      </c>
      <c r="T822" s="55">
        <v>818</v>
      </c>
      <c r="U822" s="55" t="str">
        <f t="shared" si="74"/>
        <v/>
      </c>
      <c r="V822" s="55" t="str">
        <f t="shared" si="75"/>
        <v/>
      </c>
      <c r="W822" s="45">
        <f>IF(Conciliação!E825='Filtro (Conta)'!R822,1,0)</f>
        <v>0</v>
      </c>
      <c r="X822" s="45">
        <f>W822+Conciliação!A825</f>
        <v>818</v>
      </c>
      <c r="Y822" s="45">
        <v>818</v>
      </c>
      <c r="Z822" s="55" t="str">
        <f>IF(X822=Y822,"",Conciliação!C825)</f>
        <v/>
      </c>
      <c r="AA822" s="55">
        <f>IF(Z822="x","x",MAX($S$4:AA821)+1)</f>
        <v>826</v>
      </c>
      <c r="AB822" s="55">
        <v>818</v>
      </c>
      <c r="AC822" s="55" t="str">
        <f t="shared" si="76"/>
        <v/>
      </c>
      <c r="AD822" s="55" t="str">
        <f t="shared" si="77"/>
        <v/>
      </c>
    </row>
    <row r="823" spans="2:30" ht="15" customHeight="1" x14ac:dyDescent="0.2">
      <c r="B823" s="56" t="str">
        <f t="shared" si="72"/>
        <v/>
      </c>
      <c r="C823" s="57" t="str">
        <f>IFERROR(VLOOKUP(B823,Conciliação!C826:L1821,2,0),"")</f>
        <v/>
      </c>
      <c r="D823" s="52" t="str">
        <f t="shared" si="73"/>
        <v/>
      </c>
      <c r="E823" s="52" t="str">
        <f>IFERROR(VLOOKUP(B823,Conciliação!C826:L1821,4,0),"")</f>
        <v/>
      </c>
      <c r="F823" s="52" t="str">
        <f>IFERROR(VLOOKUP(B823,Conciliação!C826:L1821,5,0),"")</f>
        <v/>
      </c>
      <c r="G823" s="52" t="str">
        <f>IFERROR(VLOOKUP(B823,Conciliação!C826:L1821,6,0),"")</f>
        <v/>
      </c>
      <c r="H823" s="56" t="str">
        <f>IFERROR(VLOOKUP(B823,Conciliação!C826:L1821,7,0),"")</f>
        <v/>
      </c>
      <c r="I823" s="58" t="str">
        <f>IFERROR(VLOOKUP(B823,Conciliação!C826:L1821,8,0),"")</f>
        <v/>
      </c>
      <c r="J823" s="56" t="str">
        <f>IFERROR(VLOOKUP(B823,Conciliação!C826:L1821,9,0),"")</f>
        <v/>
      </c>
      <c r="K823" s="56" t="str">
        <f>IFERROR(VLOOKUP(B823,Conciliação!C826:L1821,10,0),"")</f>
        <v/>
      </c>
      <c r="R823" s="55" t="str">
        <f>IF(Conciliação!E826='Filtro (Conta)'!$C$2,$C$2,"x")</f>
        <v>x</v>
      </c>
      <c r="S823" s="55" t="str">
        <f>IF(R823="x","x",MAX($S$4:S822)+1)</f>
        <v>x</v>
      </c>
      <c r="T823" s="55">
        <v>819</v>
      </c>
      <c r="U823" s="55" t="str">
        <f t="shared" si="74"/>
        <v/>
      </c>
      <c r="V823" s="55" t="str">
        <f t="shared" si="75"/>
        <v/>
      </c>
      <c r="W823" s="45">
        <f>IF(Conciliação!E826='Filtro (Conta)'!R823,1,0)</f>
        <v>0</v>
      </c>
      <c r="X823" s="45">
        <f>W823+Conciliação!A826</f>
        <v>819</v>
      </c>
      <c r="Y823" s="45">
        <v>819</v>
      </c>
      <c r="Z823" s="55" t="str">
        <f>IF(X823=Y823,"",Conciliação!C826)</f>
        <v/>
      </c>
      <c r="AA823" s="55">
        <f>IF(Z823="x","x",MAX($S$4:AA822)+1)</f>
        <v>827</v>
      </c>
      <c r="AB823" s="55">
        <v>819</v>
      </c>
      <c r="AC823" s="55" t="str">
        <f t="shared" si="76"/>
        <v/>
      </c>
      <c r="AD823" s="55" t="str">
        <f t="shared" si="77"/>
        <v/>
      </c>
    </row>
    <row r="824" spans="2:30" ht="15" customHeight="1" x14ac:dyDescent="0.2">
      <c r="B824" s="56" t="str">
        <f t="shared" si="72"/>
        <v/>
      </c>
      <c r="C824" s="57" t="str">
        <f>IFERROR(VLOOKUP(B824,Conciliação!C827:L1822,2,0),"")</f>
        <v/>
      </c>
      <c r="D824" s="52" t="str">
        <f t="shared" si="73"/>
        <v/>
      </c>
      <c r="E824" s="52" t="str">
        <f>IFERROR(VLOOKUP(B824,Conciliação!C827:L1822,4,0),"")</f>
        <v/>
      </c>
      <c r="F824" s="52" t="str">
        <f>IFERROR(VLOOKUP(B824,Conciliação!C827:L1822,5,0),"")</f>
        <v/>
      </c>
      <c r="G824" s="52" t="str">
        <f>IFERROR(VLOOKUP(B824,Conciliação!C827:L1822,6,0),"")</f>
        <v/>
      </c>
      <c r="H824" s="56" t="str">
        <f>IFERROR(VLOOKUP(B824,Conciliação!C827:L1822,7,0),"")</f>
        <v/>
      </c>
      <c r="I824" s="58" t="str">
        <f>IFERROR(VLOOKUP(B824,Conciliação!C827:L1822,8,0),"")</f>
        <v/>
      </c>
      <c r="J824" s="56" t="str">
        <f>IFERROR(VLOOKUP(B824,Conciliação!C827:L1822,9,0),"")</f>
        <v/>
      </c>
      <c r="K824" s="56" t="str">
        <f>IFERROR(VLOOKUP(B824,Conciliação!C827:L1822,10,0),"")</f>
        <v/>
      </c>
      <c r="R824" s="55" t="str">
        <f>IF(Conciliação!E827='Filtro (Conta)'!$C$2,$C$2,"x")</f>
        <v>x</v>
      </c>
      <c r="S824" s="55" t="str">
        <f>IF(R824="x","x",MAX($S$4:S823)+1)</f>
        <v>x</v>
      </c>
      <c r="T824" s="55">
        <v>820</v>
      </c>
      <c r="U824" s="55" t="str">
        <f t="shared" si="74"/>
        <v/>
      </c>
      <c r="V824" s="55" t="str">
        <f t="shared" si="75"/>
        <v/>
      </c>
      <c r="W824" s="45">
        <f>IF(Conciliação!E827='Filtro (Conta)'!R824,1,0)</f>
        <v>0</v>
      </c>
      <c r="X824" s="45">
        <f>W824+Conciliação!A827</f>
        <v>820</v>
      </c>
      <c r="Y824" s="45">
        <v>820</v>
      </c>
      <c r="Z824" s="55" t="str">
        <f>IF(X824=Y824,"",Conciliação!C827)</f>
        <v/>
      </c>
      <c r="AA824" s="55">
        <f>IF(Z824="x","x",MAX($S$4:AA823)+1)</f>
        <v>828</v>
      </c>
      <c r="AB824" s="55">
        <v>820</v>
      </c>
      <c r="AC824" s="55" t="str">
        <f t="shared" si="76"/>
        <v/>
      </c>
      <c r="AD824" s="55" t="str">
        <f t="shared" si="77"/>
        <v/>
      </c>
    </row>
    <row r="825" spans="2:30" ht="15" customHeight="1" x14ac:dyDescent="0.2">
      <c r="B825" s="56" t="str">
        <f t="shared" si="72"/>
        <v/>
      </c>
      <c r="C825" s="57" t="str">
        <f>IFERROR(VLOOKUP(B825,Conciliação!C828:L1823,2,0),"")</f>
        <v/>
      </c>
      <c r="D825" s="52" t="str">
        <f t="shared" si="73"/>
        <v/>
      </c>
      <c r="E825" s="52" t="str">
        <f>IFERROR(VLOOKUP(B825,Conciliação!C828:L1823,4,0),"")</f>
        <v/>
      </c>
      <c r="F825" s="52" t="str">
        <f>IFERROR(VLOOKUP(B825,Conciliação!C828:L1823,5,0),"")</f>
        <v/>
      </c>
      <c r="G825" s="52" t="str">
        <f>IFERROR(VLOOKUP(B825,Conciliação!C828:L1823,6,0),"")</f>
        <v/>
      </c>
      <c r="H825" s="56" t="str">
        <f>IFERROR(VLOOKUP(B825,Conciliação!C828:L1823,7,0),"")</f>
        <v/>
      </c>
      <c r="I825" s="58" t="str">
        <f>IFERROR(VLOOKUP(B825,Conciliação!C828:L1823,8,0),"")</f>
        <v/>
      </c>
      <c r="J825" s="56" t="str">
        <f>IFERROR(VLOOKUP(B825,Conciliação!C828:L1823,9,0),"")</f>
        <v/>
      </c>
      <c r="K825" s="56" t="str">
        <f>IFERROR(VLOOKUP(B825,Conciliação!C828:L1823,10,0),"")</f>
        <v/>
      </c>
      <c r="R825" s="55" t="str">
        <f>IF(Conciliação!E828='Filtro (Conta)'!$C$2,$C$2,"x")</f>
        <v>x</v>
      </c>
      <c r="S825" s="55" t="str">
        <f>IF(R825="x","x",MAX($S$4:S824)+1)</f>
        <v>x</v>
      </c>
      <c r="T825" s="55">
        <v>821</v>
      </c>
      <c r="U825" s="55" t="str">
        <f t="shared" si="74"/>
        <v/>
      </c>
      <c r="V825" s="55" t="str">
        <f t="shared" si="75"/>
        <v/>
      </c>
      <c r="W825" s="45">
        <f>IF(Conciliação!E828='Filtro (Conta)'!R825,1,0)</f>
        <v>0</v>
      </c>
      <c r="X825" s="45">
        <f>W825+Conciliação!A828</f>
        <v>821</v>
      </c>
      <c r="Y825" s="45">
        <v>821</v>
      </c>
      <c r="Z825" s="55" t="str">
        <f>IF(X825=Y825,"",Conciliação!C828)</f>
        <v/>
      </c>
      <c r="AA825" s="55">
        <f>IF(Z825="x","x",MAX($S$4:AA824)+1)</f>
        <v>829</v>
      </c>
      <c r="AB825" s="55">
        <v>821</v>
      </c>
      <c r="AC825" s="55" t="str">
        <f t="shared" si="76"/>
        <v/>
      </c>
      <c r="AD825" s="55" t="str">
        <f t="shared" si="77"/>
        <v/>
      </c>
    </row>
    <row r="826" spans="2:30" ht="15" customHeight="1" x14ac:dyDescent="0.2">
      <c r="B826" s="56" t="str">
        <f t="shared" si="72"/>
        <v/>
      </c>
      <c r="C826" s="57" t="str">
        <f>IFERROR(VLOOKUP(B826,Conciliação!C829:L1824,2,0),"")</f>
        <v/>
      </c>
      <c r="D826" s="52" t="str">
        <f t="shared" si="73"/>
        <v/>
      </c>
      <c r="E826" s="52" t="str">
        <f>IFERROR(VLOOKUP(B826,Conciliação!C829:L1824,4,0),"")</f>
        <v/>
      </c>
      <c r="F826" s="52" t="str">
        <f>IFERROR(VLOOKUP(B826,Conciliação!C829:L1824,5,0),"")</f>
        <v/>
      </c>
      <c r="G826" s="52" t="str">
        <f>IFERROR(VLOOKUP(B826,Conciliação!C829:L1824,6,0),"")</f>
        <v/>
      </c>
      <c r="H826" s="56" t="str">
        <f>IFERROR(VLOOKUP(B826,Conciliação!C829:L1824,7,0),"")</f>
        <v/>
      </c>
      <c r="I826" s="58" t="str">
        <f>IFERROR(VLOOKUP(B826,Conciliação!C829:L1824,8,0),"")</f>
        <v/>
      </c>
      <c r="J826" s="56" t="str">
        <f>IFERROR(VLOOKUP(B826,Conciliação!C829:L1824,9,0),"")</f>
        <v/>
      </c>
      <c r="K826" s="56" t="str">
        <f>IFERROR(VLOOKUP(B826,Conciliação!C829:L1824,10,0),"")</f>
        <v/>
      </c>
      <c r="R826" s="55" t="str">
        <f>IF(Conciliação!E829='Filtro (Conta)'!$C$2,$C$2,"x")</f>
        <v>x</v>
      </c>
      <c r="S826" s="55" t="str">
        <f>IF(R826="x","x",MAX($S$4:S825)+1)</f>
        <v>x</v>
      </c>
      <c r="T826" s="55">
        <v>822</v>
      </c>
      <c r="U826" s="55" t="str">
        <f t="shared" si="74"/>
        <v/>
      </c>
      <c r="V826" s="55" t="str">
        <f t="shared" si="75"/>
        <v/>
      </c>
      <c r="W826" s="45">
        <f>IF(Conciliação!E829='Filtro (Conta)'!R826,1,0)</f>
        <v>0</v>
      </c>
      <c r="X826" s="45">
        <f>W826+Conciliação!A829</f>
        <v>822</v>
      </c>
      <c r="Y826" s="45">
        <v>822</v>
      </c>
      <c r="Z826" s="55" t="str">
        <f>IF(X826=Y826,"",Conciliação!C829)</f>
        <v/>
      </c>
      <c r="AA826" s="55">
        <f>IF(Z826="x","x",MAX($S$4:AA825)+1)</f>
        <v>830</v>
      </c>
      <c r="AB826" s="55">
        <v>822</v>
      </c>
      <c r="AC826" s="55" t="str">
        <f t="shared" si="76"/>
        <v/>
      </c>
      <c r="AD826" s="55" t="str">
        <f t="shared" si="77"/>
        <v/>
      </c>
    </row>
    <row r="827" spans="2:30" ht="15" customHeight="1" x14ac:dyDescent="0.2">
      <c r="B827" s="56" t="str">
        <f t="shared" si="72"/>
        <v/>
      </c>
      <c r="C827" s="57" t="str">
        <f>IFERROR(VLOOKUP(B827,Conciliação!C830:L1825,2,0),"")</f>
        <v/>
      </c>
      <c r="D827" s="52" t="str">
        <f t="shared" si="73"/>
        <v/>
      </c>
      <c r="E827" s="52" t="str">
        <f>IFERROR(VLOOKUP(B827,Conciliação!C830:L1825,4,0),"")</f>
        <v/>
      </c>
      <c r="F827" s="52" t="str">
        <f>IFERROR(VLOOKUP(B827,Conciliação!C830:L1825,5,0),"")</f>
        <v/>
      </c>
      <c r="G827" s="52" t="str">
        <f>IFERROR(VLOOKUP(B827,Conciliação!C830:L1825,6,0),"")</f>
        <v/>
      </c>
      <c r="H827" s="56" t="str">
        <f>IFERROR(VLOOKUP(B827,Conciliação!C830:L1825,7,0),"")</f>
        <v/>
      </c>
      <c r="I827" s="58" t="str">
        <f>IFERROR(VLOOKUP(B827,Conciliação!C830:L1825,8,0),"")</f>
        <v/>
      </c>
      <c r="J827" s="56" t="str">
        <f>IFERROR(VLOOKUP(B827,Conciliação!C830:L1825,9,0),"")</f>
        <v/>
      </c>
      <c r="K827" s="56" t="str">
        <f>IFERROR(VLOOKUP(B827,Conciliação!C830:L1825,10,0),"")</f>
        <v/>
      </c>
      <c r="R827" s="55" t="str">
        <f>IF(Conciliação!E830='Filtro (Conta)'!$C$2,$C$2,"x")</f>
        <v>x</v>
      </c>
      <c r="S827" s="55" t="str">
        <f>IF(R827="x","x",MAX($S$4:S826)+1)</f>
        <v>x</v>
      </c>
      <c r="T827" s="55">
        <v>823</v>
      </c>
      <c r="U827" s="55" t="str">
        <f t="shared" si="74"/>
        <v/>
      </c>
      <c r="V827" s="55" t="str">
        <f t="shared" si="75"/>
        <v/>
      </c>
      <c r="W827" s="45">
        <f>IF(Conciliação!E830='Filtro (Conta)'!R827,1,0)</f>
        <v>0</v>
      </c>
      <c r="X827" s="45">
        <f>W827+Conciliação!A830</f>
        <v>823</v>
      </c>
      <c r="Y827" s="45">
        <v>823</v>
      </c>
      <c r="Z827" s="55" t="str">
        <f>IF(X827=Y827,"",Conciliação!C830)</f>
        <v/>
      </c>
      <c r="AA827" s="55">
        <f>IF(Z827="x","x",MAX($S$4:AA826)+1)</f>
        <v>831</v>
      </c>
      <c r="AB827" s="55">
        <v>823</v>
      </c>
      <c r="AC827" s="55" t="str">
        <f t="shared" si="76"/>
        <v/>
      </c>
      <c r="AD827" s="55" t="str">
        <f t="shared" si="77"/>
        <v/>
      </c>
    </row>
    <row r="828" spans="2:30" ht="15" customHeight="1" x14ac:dyDescent="0.2">
      <c r="B828" s="56" t="str">
        <f t="shared" si="72"/>
        <v/>
      </c>
      <c r="C828" s="57" t="str">
        <f>IFERROR(VLOOKUP(B828,Conciliação!C831:L1826,2,0),"")</f>
        <v/>
      </c>
      <c r="D828" s="52" t="str">
        <f t="shared" si="73"/>
        <v/>
      </c>
      <c r="E828" s="52" t="str">
        <f>IFERROR(VLOOKUP(B828,Conciliação!C831:L1826,4,0),"")</f>
        <v/>
      </c>
      <c r="F828" s="52" t="str">
        <f>IFERROR(VLOOKUP(B828,Conciliação!C831:L1826,5,0),"")</f>
        <v/>
      </c>
      <c r="G828" s="52" t="str">
        <f>IFERROR(VLOOKUP(B828,Conciliação!C831:L1826,6,0),"")</f>
        <v/>
      </c>
      <c r="H828" s="56" t="str">
        <f>IFERROR(VLOOKUP(B828,Conciliação!C831:L1826,7,0),"")</f>
        <v/>
      </c>
      <c r="I828" s="58" t="str">
        <f>IFERROR(VLOOKUP(B828,Conciliação!C831:L1826,8,0),"")</f>
        <v/>
      </c>
      <c r="J828" s="56" t="str">
        <f>IFERROR(VLOOKUP(B828,Conciliação!C831:L1826,9,0),"")</f>
        <v/>
      </c>
      <c r="K828" s="56" t="str">
        <f>IFERROR(VLOOKUP(B828,Conciliação!C831:L1826,10,0),"")</f>
        <v/>
      </c>
      <c r="R828" s="55" t="str">
        <f>IF(Conciliação!E831='Filtro (Conta)'!$C$2,$C$2,"x")</f>
        <v>x</v>
      </c>
      <c r="S828" s="55" t="str">
        <f>IF(R828="x","x",MAX($S$4:S827)+1)</f>
        <v>x</v>
      </c>
      <c r="T828" s="55">
        <v>824</v>
      </c>
      <c r="U828" s="55" t="str">
        <f t="shared" si="74"/>
        <v/>
      </c>
      <c r="V828" s="55" t="str">
        <f t="shared" si="75"/>
        <v/>
      </c>
      <c r="W828" s="45">
        <f>IF(Conciliação!E831='Filtro (Conta)'!R828,1,0)</f>
        <v>0</v>
      </c>
      <c r="X828" s="45">
        <f>W828+Conciliação!A831</f>
        <v>824</v>
      </c>
      <c r="Y828" s="45">
        <v>824</v>
      </c>
      <c r="Z828" s="55" t="str">
        <f>IF(X828=Y828,"",Conciliação!C831)</f>
        <v/>
      </c>
      <c r="AA828" s="55">
        <f>IF(Z828="x","x",MAX($S$4:AA827)+1)</f>
        <v>832</v>
      </c>
      <c r="AB828" s="55">
        <v>824</v>
      </c>
      <c r="AC828" s="55" t="str">
        <f t="shared" si="76"/>
        <v/>
      </c>
      <c r="AD828" s="55" t="str">
        <f t="shared" si="77"/>
        <v/>
      </c>
    </row>
    <row r="829" spans="2:30" ht="15" customHeight="1" x14ac:dyDescent="0.2">
      <c r="B829" s="56" t="str">
        <f t="shared" si="72"/>
        <v/>
      </c>
      <c r="C829" s="57" t="str">
        <f>IFERROR(VLOOKUP(B829,Conciliação!C832:L1827,2,0),"")</f>
        <v/>
      </c>
      <c r="D829" s="52" t="str">
        <f t="shared" si="73"/>
        <v/>
      </c>
      <c r="E829" s="52" t="str">
        <f>IFERROR(VLOOKUP(B829,Conciliação!C832:L1827,4,0),"")</f>
        <v/>
      </c>
      <c r="F829" s="52" t="str">
        <f>IFERROR(VLOOKUP(B829,Conciliação!C832:L1827,5,0),"")</f>
        <v/>
      </c>
      <c r="G829" s="52" t="str">
        <f>IFERROR(VLOOKUP(B829,Conciliação!C832:L1827,6,0),"")</f>
        <v/>
      </c>
      <c r="H829" s="56" t="str">
        <f>IFERROR(VLOOKUP(B829,Conciliação!C832:L1827,7,0),"")</f>
        <v/>
      </c>
      <c r="I829" s="58" t="str">
        <f>IFERROR(VLOOKUP(B829,Conciliação!C832:L1827,8,0),"")</f>
        <v/>
      </c>
      <c r="J829" s="56" t="str">
        <f>IFERROR(VLOOKUP(B829,Conciliação!C832:L1827,9,0),"")</f>
        <v/>
      </c>
      <c r="K829" s="56" t="str">
        <f>IFERROR(VLOOKUP(B829,Conciliação!C832:L1827,10,0),"")</f>
        <v/>
      </c>
      <c r="R829" s="55" t="str">
        <f>IF(Conciliação!E832='Filtro (Conta)'!$C$2,$C$2,"x")</f>
        <v>x</v>
      </c>
      <c r="S829" s="55" t="str">
        <f>IF(R829="x","x",MAX($S$4:S828)+1)</f>
        <v>x</v>
      </c>
      <c r="T829" s="55">
        <v>825</v>
      </c>
      <c r="U829" s="55" t="str">
        <f t="shared" si="74"/>
        <v/>
      </c>
      <c r="V829" s="55" t="str">
        <f t="shared" si="75"/>
        <v/>
      </c>
      <c r="W829" s="45">
        <f>IF(Conciliação!E832='Filtro (Conta)'!R829,1,0)</f>
        <v>0</v>
      </c>
      <c r="X829" s="45">
        <f>W829+Conciliação!A832</f>
        <v>825</v>
      </c>
      <c r="Y829" s="45">
        <v>825</v>
      </c>
      <c r="Z829" s="55" t="str">
        <f>IF(X829=Y829,"",Conciliação!C832)</f>
        <v/>
      </c>
      <c r="AA829" s="55">
        <f>IF(Z829="x","x",MAX($S$4:AA828)+1)</f>
        <v>833</v>
      </c>
      <c r="AB829" s="55">
        <v>825</v>
      </c>
      <c r="AC829" s="55" t="str">
        <f t="shared" si="76"/>
        <v/>
      </c>
      <c r="AD829" s="55" t="str">
        <f t="shared" si="77"/>
        <v/>
      </c>
    </row>
    <row r="830" spans="2:30" ht="15" customHeight="1" x14ac:dyDescent="0.2">
      <c r="B830" s="56" t="str">
        <f t="shared" si="72"/>
        <v/>
      </c>
      <c r="C830" s="57" t="str">
        <f>IFERROR(VLOOKUP(B830,Conciliação!C833:L1828,2,0),"")</f>
        <v/>
      </c>
      <c r="D830" s="52" t="str">
        <f t="shared" si="73"/>
        <v/>
      </c>
      <c r="E830" s="52" t="str">
        <f>IFERROR(VLOOKUP(B830,Conciliação!C833:L1828,4,0),"")</f>
        <v/>
      </c>
      <c r="F830" s="52" t="str">
        <f>IFERROR(VLOOKUP(B830,Conciliação!C833:L1828,5,0),"")</f>
        <v/>
      </c>
      <c r="G830" s="52" t="str">
        <f>IFERROR(VLOOKUP(B830,Conciliação!C833:L1828,6,0),"")</f>
        <v/>
      </c>
      <c r="H830" s="56" t="str">
        <f>IFERROR(VLOOKUP(B830,Conciliação!C833:L1828,7,0),"")</f>
        <v/>
      </c>
      <c r="I830" s="58" t="str">
        <f>IFERROR(VLOOKUP(B830,Conciliação!C833:L1828,8,0),"")</f>
        <v/>
      </c>
      <c r="J830" s="56" t="str">
        <f>IFERROR(VLOOKUP(B830,Conciliação!C833:L1828,9,0),"")</f>
        <v/>
      </c>
      <c r="K830" s="56" t="str">
        <f>IFERROR(VLOOKUP(B830,Conciliação!C833:L1828,10,0),"")</f>
        <v/>
      </c>
      <c r="R830" s="55" t="str">
        <f>IF(Conciliação!E833='Filtro (Conta)'!$C$2,$C$2,"x")</f>
        <v>x</v>
      </c>
      <c r="S830" s="55" t="str">
        <f>IF(R830="x","x",MAX($S$4:S829)+1)</f>
        <v>x</v>
      </c>
      <c r="T830" s="55">
        <v>826</v>
      </c>
      <c r="U830" s="55" t="str">
        <f t="shared" si="74"/>
        <v/>
      </c>
      <c r="V830" s="55" t="str">
        <f t="shared" si="75"/>
        <v/>
      </c>
      <c r="W830" s="45">
        <f>IF(Conciliação!E833='Filtro (Conta)'!R830,1,0)</f>
        <v>0</v>
      </c>
      <c r="X830" s="45">
        <f>W830+Conciliação!A833</f>
        <v>826</v>
      </c>
      <c r="Y830" s="45">
        <v>826</v>
      </c>
      <c r="Z830" s="55" t="str">
        <f>IF(X830=Y830,"",Conciliação!C833)</f>
        <v/>
      </c>
      <c r="AA830" s="55">
        <f>IF(Z830="x","x",MAX($S$4:AA829)+1)</f>
        <v>834</v>
      </c>
      <c r="AB830" s="55">
        <v>826</v>
      </c>
      <c r="AC830" s="55" t="str">
        <f t="shared" si="76"/>
        <v/>
      </c>
      <c r="AD830" s="55" t="str">
        <f t="shared" si="77"/>
        <v/>
      </c>
    </row>
    <row r="831" spans="2:30" ht="15" customHeight="1" x14ac:dyDescent="0.2">
      <c r="B831" s="56" t="str">
        <f t="shared" si="72"/>
        <v/>
      </c>
      <c r="C831" s="57" t="str">
        <f>IFERROR(VLOOKUP(B831,Conciliação!C834:L1829,2,0),"")</f>
        <v/>
      </c>
      <c r="D831" s="52" t="str">
        <f t="shared" si="73"/>
        <v/>
      </c>
      <c r="E831" s="52" t="str">
        <f>IFERROR(VLOOKUP(B831,Conciliação!C834:L1829,4,0),"")</f>
        <v/>
      </c>
      <c r="F831" s="52" t="str">
        <f>IFERROR(VLOOKUP(B831,Conciliação!C834:L1829,5,0),"")</f>
        <v/>
      </c>
      <c r="G831" s="52" t="str">
        <f>IFERROR(VLOOKUP(B831,Conciliação!C834:L1829,6,0),"")</f>
        <v/>
      </c>
      <c r="H831" s="56" t="str">
        <f>IFERROR(VLOOKUP(B831,Conciliação!C834:L1829,7,0),"")</f>
        <v/>
      </c>
      <c r="I831" s="58" t="str">
        <f>IFERROR(VLOOKUP(B831,Conciliação!C834:L1829,8,0),"")</f>
        <v/>
      </c>
      <c r="J831" s="56" t="str">
        <f>IFERROR(VLOOKUP(B831,Conciliação!C834:L1829,9,0),"")</f>
        <v/>
      </c>
      <c r="K831" s="56" t="str">
        <f>IFERROR(VLOOKUP(B831,Conciliação!C834:L1829,10,0),"")</f>
        <v/>
      </c>
      <c r="R831" s="55" t="str">
        <f>IF(Conciliação!E834='Filtro (Conta)'!$C$2,$C$2,"x")</f>
        <v>x</v>
      </c>
      <c r="S831" s="55" t="str">
        <f>IF(R831="x","x",MAX($S$4:S830)+1)</f>
        <v>x</v>
      </c>
      <c r="T831" s="55">
        <v>827</v>
      </c>
      <c r="U831" s="55" t="str">
        <f t="shared" si="74"/>
        <v/>
      </c>
      <c r="V831" s="55" t="str">
        <f t="shared" si="75"/>
        <v/>
      </c>
      <c r="W831" s="45">
        <f>IF(Conciliação!E834='Filtro (Conta)'!R831,1,0)</f>
        <v>0</v>
      </c>
      <c r="X831" s="45">
        <f>W831+Conciliação!A834</f>
        <v>827</v>
      </c>
      <c r="Y831" s="45">
        <v>827</v>
      </c>
      <c r="Z831" s="55" t="str">
        <f>IF(X831=Y831,"",Conciliação!C834)</f>
        <v/>
      </c>
      <c r="AA831" s="55">
        <f>IF(Z831="x","x",MAX($S$4:AA830)+1)</f>
        <v>835</v>
      </c>
      <c r="AB831" s="55">
        <v>827</v>
      </c>
      <c r="AC831" s="55" t="str">
        <f t="shared" si="76"/>
        <v/>
      </c>
      <c r="AD831" s="55" t="str">
        <f t="shared" si="77"/>
        <v/>
      </c>
    </row>
    <row r="832" spans="2:30" ht="15" customHeight="1" x14ac:dyDescent="0.2">
      <c r="B832" s="56" t="str">
        <f t="shared" si="72"/>
        <v/>
      </c>
      <c r="C832" s="57" t="str">
        <f>IFERROR(VLOOKUP(B832,Conciliação!C835:L1830,2,0),"")</f>
        <v/>
      </c>
      <c r="D832" s="52" t="str">
        <f t="shared" si="73"/>
        <v/>
      </c>
      <c r="E832" s="52" t="str">
        <f>IFERROR(VLOOKUP(B832,Conciliação!C835:L1830,4,0),"")</f>
        <v/>
      </c>
      <c r="F832" s="52" t="str">
        <f>IFERROR(VLOOKUP(B832,Conciliação!C835:L1830,5,0),"")</f>
        <v/>
      </c>
      <c r="G832" s="52" t="str">
        <f>IFERROR(VLOOKUP(B832,Conciliação!C835:L1830,6,0),"")</f>
        <v/>
      </c>
      <c r="H832" s="56" t="str">
        <f>IFERROR(VLOOKUP(B832,Conciliação!C835:L1830,7,0),"")</f>
        <v/>
      </c>
      <c r="I832" s="58" t="str">
        <f>IFERROR(VLOOKUP(B832,Conciliação!C835:L1830,8,0),"")</f>
        <v/>
      </c>
      <c r="J832" s="56" t="str">
        <f>IFERROR(VLOOKUP(B832,Conciliação!C835:L1830,9,0),"")</f>
        <v/>
      </c>
      <c r="K832" s="56" t="str">
        <f>IFERROR(VLOOKUP(B832,Conciliação!C835:L1830,10,0),"")</f>
        <v/>
      </c>
      <c r="R832" s="55" t="str">
        <f>IF(Conciliação!E835='Filtro (Conta)'!$C$2,$C$2,"x")</f>
        <v>x</v>
      </c>
      <c r="S832" s="55" t="str">
        <f>IF(R832="x","x",MAX($S$4:S831)+1)</f>
        <v>x</v>
      </c>
      <c r="T832" s="55">
        <v>828</v>
      </c>
      <c r="U832" s="55" t="str">
        <f t="shared" si="74"/>
        <v/>
      </c>
      <c r="V832" s="55" t="str">
        <f t="shared" si="75"/>
        <v/>
      </c>
      <c r="W832" s="45">
        <f>IF(Conciliação!E835='Filtro (Conta)'!R832,1,0)</f>
        <v>0</v>
      </c>
      <c r="X832" s="45">
        <f>W832+Conciliação!A835</f>
        <v>828</v>
      </c>
      <c r="Y832" s="45">
        <v>828</v>
      </c>
      <c r="Z832" s="55" t="str">
        <f>IF(X832=Y832,"",Conciliação!C835)</f>
        <v/>
      </c>
      <c r="AA832" s="55">
        <f>IF(Z832="x","x",MAX($S$4:AA831)+1)</f>
        <v>836</v>
      </c>
      <c r="AB832" s="55">
        <v>828</v>
      </c>
      <c r="AC832" s="55" t="str">
        <f t="shared" si="76"/>
        <v/>
      </c>
      <c r="AD832" s="55" t="str">
        <f t="shared" si="77"/>
        <v/>
      </c>
    </row>
    <row r="833" spans="2:30" ht="15" customHeight="1" x14ac:dyDescent="0.2">
      <c r="B833" s="56" t="str">
        <f t="shared" si="72"/>
        <v/>
      </c>
      <c r="C833" s="57" t="str">
        <f>IFERROR(VLOOKUP(B833,Conciliação!C836:L1831,2,0),"")</f>
        <v/>
      </c>
      <c r="D833" s="52" t="str">
        <f t="shared" si="73"/>
        <v/>
      </c>
      <c r="E833" s="52" t="str">
        <f>IFERROR(VLOOKUP(B833,Conciliação!C836:L1831,4,0),"")</f>
        <v/>
      </c>
      <c r="F833" s="52" t="str">
        <f>IFERROR(VLOOKUP(B833,Conciliação!C836:L1831,5,0),"")</f>
        <v/>
      </c>
      <c r="G833" s="52" t="str">
        <f>IFERROR(VLOOKUP(B833,Conciliação!C836:L1831,6,0),"")</f>
        <v/>
      </c>
      <c r="H833" s="56" t="str">
        <f>IFERROR(VLOOKUP(B833,Conciliação!C836:L1831,7,0),"")</f>
        <v/>
      </c>
      <c r="I833" s="58" t="str">
        <f>IFERROR(VLOOKUP(B833,Conciliação!C836:L1831,8,0),"")</f>
        <v/>
      </c>
      <c r="J833" s="56" t="str">
        <f>IFERROR(VLOOKUP(B833,Conciliação!C836:L1831,9,0),"")</f>
        <v/>
      </c>
      <c r="K833" s="56" t="str">
        <f>IFERROR(VLOOKUP(B833,Conciliação!C836:L1831,10,0),"")</f>
        <v/>
      </c>
      <c r="R833" s="55" t="str">
        <f>IF(Conciliação!E836='Filtro (Conta)'!$C$2,$C$2,"x")</f>
        <v>x</v>
      </c>
      <c r="S833" s="55" t="str">
        <f>IF(R833="x","x",MAX($S$4:S832)+1)</f>
        <v>x</v>
      </c>
      <c r="T833" s="55">
        <v>829</v>
      </c>
      <c r="U833" s="55" t="str">
        <f t="shared" si="74"/>
        <v/>
      </c>
      <c r="V833" s="55" t="str">
        <f t="shared" si="75"/>
        <v/>
      </c>
      <c r="W833" s="45">
        <f>IF(Conciliação!E836='Filtro (Conta)'!R833,1,0)</f>
        <v>0</v>
      </c>
      <c r="X833" s="45">
        <f>W833+Conciliação!A836</f>
        <v>829</v>
      </c>
      <c r="Y833" s="45">
        <v>829</v>
      </c>
      <c r="Z833" s="55" t="str">
        <f>IF(X833=Y833,"",Conciliação!C836)</f>
        <v/>
      </c>
      <c r="AA833" s="55">
        <f>IF(Z833="x","x",MAX($S$4:AA832)+1)</f>
        <v>837</v>
      </c>
      <c r="AB833" s="55">
        <v>829</v>
      </c>
      <c r="AC833" s="55" t="str">
        <f t="shared" si="76"/>
        <v/>
      </c>
      <c r="AD833" s="55" t="str">
        <f t="shared" si="77"/>
        <v/>
      </c>
    </row>
    <row r="834" spans="2:30" ht="15" customHeight="1" x14ac:dyDescent="0.2">
      <c r="B834" s="56" t="str">
        <f t="shared" si="72"/>
        <v/>
      </c>
      <c r="C834" s="57" t="str">
        <f>IFERROR(VLOOKUP(B834,Conciliação!C837:L1832,2,0),"")</f>
        <v/>
      </c>
      <c r="D834" s="52" t="str">
        <f t="shared" si="73"/>
        <v/>
      </c>
      <c r="E834" s="52" t="str">
        <f>IFERROR(VLOOKUP(B834,Conciliação!C837:L1832,4,0),"")</f>
        <v/>
      </c>
      <c r="F834" s="52" t="str">
        <f>IFERROR(VLOOKUP(B834,Conciliação!C837:L1832,5,0),"")</f>
        <v/>
      </c>
      <c r="G834" s="52" t="str">
        <f>IFERROR(VLOOKUP(B834,Conciliação!C837:L1832,6,0),"")</f>
        <v/>
      </c>
      <c r="H834" s="56" t="str">
        <f>IFERROR(VLOOKUP(B834,Conciliação!C837:L1832,7,0),"")</f>
        <v/>
      </c>
      <c r="I834" s="58" t="str">
        <f>IFERROR(VLOOKUP(B834,Conciliação!C837:L1832,8,0),"")</f>
        <v/>
      </c>
      <c r="J834" s="56" t="str">
        <f>IFERROR(VLOOKUP(B834,Conciliação!C837:L1832,9,0),"")</f>
        <v/>
      </c>
      <c r="K834" s="56" t="str">
        <f>IFERROR(VLOOKUP(B834,Conciliação!C837:L1832,10,0),"")</f>
        <v/>
      </c>
      <c r="R834" s="55" t="str">
        <f>IF(Conciliação!E837='Filtro (Conta)'!$C$2,$C$2,"x")</f>
        <v>x</v>
      </c>
      <c r="S834" s="55" t="str">
        <f>IF(R834="x","x",MAX($S$4:S833)+1)</f>
        <v>x</v>
      </c>
      <c r="T834" s="55">
        <v>830</v>
      </c>
      <c r="U834" s="55" t="str">
        <f t="shared" si="74"/>
        <v/>
      </c>
      <c r="V834" s="55" t="str">
        <f t="shared" si="75"/>
        <v/>
      </c>
      <c r="W834" s="45">
        <f>IF(Conciliação!E837='Filtro (Conta)'!R834,1,0)</f>
        <v>0</v>
      </c>
      <c r="X834" s="45">
        <f>W834+Conciliação!A837</f>
        <v>830</v>
      </c>
      <c r="Y834" s="45">
        <v>830</v>
      </c>
      <c r="Z834" s="55" t="str">
        <f>IF(X834=Y834,"",Conciliação!C837)</f>
        <v/>
      </c>
      <c r="AA834" s="55">
        <f>IF(Z834="x","x",MAX($S$4:AA833)+1)</f>
        <v>838</v>
      </c>
      <c r="AB834" s="55">
        <v>830</v>
      </c>
      <c r="AC834" s="55" t="str">
        <f t="shared" si="76"/>
        <v/>
      </c>
      <c r="AD834" s="55" t="str">
        <f t="shared" si="77"/>
        <v/>
      </c>
    </row>
    <row r="835" spans="2:30" ht="15" customHeight="1" x14ac:dyDescent="0.2">
      <c r="B835" s="56" t="str">
        <f t="shared" si="72"/>
        <v/>
      </c>
      <c r="C835" s="57" t="str">
        <f>IFERROR(VLOOKUP(B835,Conciliação!C838:L1833,2,0),"")</f>
        <v/>
      </c>
      <c r="D835" s="52" t="str">
        <f t="shared" si="73"/>
        <v/>
      </c>
      <c r="E835" s="52" t="str">
        <f>IFERROR(VLOOKUP(B835,Conciliação!C838:L1833,4,0),"")</f>
        <v/>
      </c>
      <c r="F835" s="52" t="str">
        <f>IFERROR(VLOOKUP(B835,Conciliação!C838:L1833,5,0),"")</f>
        <v/>
      </c>
      <c r="G835" s="52" t="str">
        <f>IFERROR(VLOOKUP(B835,Conciliação!C838:L1833,6,0),"")</f>
        <v/>
      </c>
      <c r="H835" s="56" t="str">
        <f>IFERROR(VLOOKUP(B835,Conciliação!C838:L1833,7,0),"")</f>
        <v/>
      </c>
      <c r="I835" s="58" t="str">
        <f>IFERROR(VLOOKUP(B835,Conciliação!C838:L1833,8,0),"")</f>
        <v/>
      </c>
      <c r="J835" s="56" t="str">
        <f>IFERROR(VLOOKUP(B835,Conciliação!C838:L1833,9,0),"")</f>
        <v/>
      </c>
      <c r="K835" s="56" t="str">
        <f>IFERROR(VLOOKUP(B835,Conciliação!C838:L1833,10,0),"")</f>
        <v/>
      </c>
      <c r="R835" s="55" t="str">
        <f>IF(Conciliação!E838='Filtro (Conta)'!$C$2,$C$2,"x")</f>
        <v>x</v>
      </c>
      <c r="S835" s="55" t="str">
        <f>IF(R835="x","x",MAX($S$4:S834)+1)</f>
        <v>x</v>
      </c>
      <c r="T835" s="55">
        <v>831</v>
      </c>
      <c r="U835" s="55" t="str">
        <f t="shared" si="74"/>
        <v/>
      </c>
      <c r="V835" s="55" t="str">
        <f t="shared" si="75"/>
        <v/>
      </c>
      <c r="W835" s="45">
        <f>IF(Conciliação!E838='Filtro (Conta)'!R835,1,0)</f>
        <v>0</v>
      </c>
      <c r="X835" s="45">
        <f>W835+Conciliação!A838</f>
        <v>831</v>
      </c>
      <c r="Y835" s="45">
        <v>831</v>
      </c>
      <c r="Z835" s="55" t="str">
        <f>IF(X835=Y835,"",Conciliação!C838)</f>
        <v/>
      </c>
      <c r="AA835" s="55">
        <f>IF(Z835="x","x",MAX($S$4:AA834)+1)</f>
        <v>839</v>
      </c>
      <c r="AB835" s="55">
        <v>831</v>
      </c>
      <c r="AC835" s="55" t="str">
        <f t="shared" si="76"/>
        <v/>
      </c>
      <c r="AD835" s="55" t="str">
        <f t="shared" si="77"/>
        <v/>
      </c>
    </row>
    <row r="836" spans="2:30" ht="15" customHeight="1" x14ac:dyDescent="0.2">
      <c r="B836" s="56" t="str">
        <f t="shared" si="72"/>
        <v/>
      </c>
      <c r="C836" s="57" t="str">
        <f>IFERROR(VLOOKUP(B836,Conciliação!C839:L1834,2,0),"")</f>
        <v/>
      </c>
      <c r="D836" s="52" t="str">
        <f t="shared" si="73"/>
        <v/>
      </c>
      <c r="E836" s="52" t="str">
        <f>IFERROR(VLOOKUP(B836,Conciliação!C839:L1834,4,0),"")</f>
        <v/>
      </c>
      <c r="F836" s="52" t="str">
        <f>IFERROR(VLOOKUP(B836,Conciliação!C839:L1834,5,0),"")</f>
        <v/>
      </c>
      <c r="G836" s="52" t="str">
        <f>IFERROR(VLOOKUP(B836,Conciliação!C839:L1834,6,0),"")</f>
        <v/>
      </c>
      <c r="H836" s="56" t="str">
        <f>IFERROR(VLOOKUP(B836,Conciliação!C839:L1834,7,0),"")</f>
        <v/>
      </c>
      <c r="I836" s="58" t="str">
        <f>IFERROR(VLOOKUP(B836,Conciliação!C839:L1834,8,0),"")</f>
        <v/>
      </c>
      <c r="J836" s="56" t="str">
        <f>IFERROR(VLOOKUP(B836,Conciliação!C839:L1834,9,0),"")</f>
        <v/>
      </c>
      <c r="K836" s="56" t="str">
        <f>IFERROR(VLOOKUP(B836,Conciliação!C839:L1834,10,0),"")</f>
        <v/>
      </c>
      <c r="R836" s="55" t="str">
        <f>IF(Conciliação!E839='Filtro (Conta)'!$C$2,$C$2,"x")</f>
        <v>x</v>
      </c>
      <c r="S836" s="55" t="str">
        <f>IF(R836="x","x",MAX($S$4:S835)+1)</f>
        <v>x</v>
      </c>
      <c r="T836" s="55">
        <v>832</v>
      </c>
      <c r="U836" s="55" t="str">
        <f t="shared" si="74"/>
        <v/>
      </c>
      <c r="V836" s="55" t="str">
        <f t="shared" si="75"/>
        <v/>
      </c>
      <c r="W836" s="45">
        <f>IF(Conciliação!E839='Filtro (Conta)'!R836,1,0)</f>
        <v>0</v>
      </c>
      <c r="X836" s="45">
        <f>W836+Conciliação!A839</f>
        <v>832</v>
      </c>
      <c r="Y836" s="45">
        <v>832</v>
      </c>
      <c r="Z836" s="55" t="str">
        <f>IF(X836=Y836,"",Conciliação!C839)</f>
        <v/>
      </c>
      <c r="AA836" s="55">
        <f>IF(Z836="x","x",MAX($S$4:AA835)+1)</f>
        <v>840</v>
      </c>
      <c r="AB836" s="55">
        <v>832</v>
      </c>
      <c r="AC836" s="55" t="str">
        <f t="shared" si="76"/>
        <v/>
      </c>
      <c r="AD836" s="55" t="str">
        <f t="shared" si="77"/>
        <v/>
      </c>
    </row>
    <row r="837" spans="2:30" ht="15" customHeight="1" x14ac:dyDescent="0.2">
      <c r="B837" s="56" t="str">
        <f t="shared" ref="B837:B900" si="78">(AD837)</f>
        <v/>
      </c>
      <c r="C837" s="57" t="str">
        <f>IFERROR(VLOOKUP(B837,Conciliação!C840:L1835,2,0),"")</f>
        <v/>
      </c>
      <c r="D837" s="52" t="str">
        <f t="shared" ref="D837:D900" si="79">(V837)</f>
        <v/>
      </c>
      <c r="E837" s="52" t="str">
        <f>IFERROR(VLOOKUP(B837,Conciliação!C840:L1835,4,0),"")</f>
        <v/>
      </c>
      <c r="F837" s="52" t="str">
        <f>IFERROR(VLOOKUP(B837,Conciliação!C840:L1835,5,0),"")</f>
        <v/>
      </c>
      <c r="G837" s="52" t="str">
        <f>IFERROR(VLOOKUP(B837,Conciliação!C840:L1835,6,0),"")</f>
        <v/>
      </c>
      <c r="H837" s="56" t="str">
        <f>IFERROR(VLOOKUP(B837,Conciliação!C840:L1835,7,0),"")</f>
        <v/>
      </c>
      <c r="I837" s="58" t="str">
        <f>IFERROR(VLOOKUP(B837,Conciliação!C840:L1835,8,0),"")</f>
        <v/>
      </c>
      <c r="J837" s="56" t="str">
        <f>IFERROR(VLOOKUP(B837,Conciliação!C840:L1835,9,0),"")</f>
        <v/>
      </c>
      <c r="K837" s="56" t="str">
        <f>IFERROR(VLOOKUP(B837,Conciliação!C840:L1835,10,0),"")</f>
        <v/>
      </c>
      <c r="R837" s="55" t="str">
        <f>IF(Conciliação!E840='Filtro (Conta)'!$C$2,$C$2,"x")</f>
        <v>x</v>
      </c>
      <c r="S837" s="55" t="str">
        <f>IF(R837="x","x",MAX($S$4:S836)+1)</f>
        <v>x</v>
      </c>
      <c r="T837" s="55">
        <v>833</v>
      </c>
      <c r="U837" s="55" t="str">
        <f t="shared" ref="U837:U900" si="80">IFERROR(MATCH(T837,$S$5:$S$1001,0),"")</f>
        <v/>
      </c>
      <c r="V837" s="55" t="str">
        <f t="shared" ref="V837:V900" si="81">IFERROR(INDEX(R$5:R$1048576,U837),"")</f>
        <v/>
      </c>
      <c r="W837" s="45">
        <f>IF(Conciliação!E840='Filtro (Conta)'!R837,1,0)</f>
        <v>0</v>
      </c>
      <c r="X837" s="45">
        <f>W837+Conciliação!A840</f>
        <v>833</v>
      </c>
      <c r="Y837" s="45">
        <v>833</v>
      </c>
      <c r="Z837" s="55" t="str">
        <f>IF(X837=Y837,"",Conciliação!C840)</f>
        <v/>
      </c>
      <c r="AA837" s="55">
        <f>IF(Z837="x","x",MAX($S$4:AA836)+1)</f>
        <v>841</v>
      </c>
      <c r="AB837" s="55">
        <v>833</v>
      </c>
      <c r="AC837" s="55" t="str">
        <f t="shared" ref="AC837:AC900" si="82">IFERROR(MATCH(AB837,$S$5:$S$1001,0),"")</f>
        <v/>
      </c>
      <c r="AD837" s="55" t="str">
        <f t="shared" ref="AD837:AD900" si="83">IFERROR(INDEX(Z$5:Z$1048576,AC837),"")</f>
        <v/>
      </c>
    </row>
    <row r="838" spans="2:30" ht="15" customHeight="1" x14ac:dyDescent="0.2">
      <c r="B838" s="56" t="str">
        <f t="shared" si="78"/>
        <v/>
      </c>
      <c r="C838" s="57" t="str">
        <f>IFERROR(VLOOKUP(B838,Conciliação!C841:L1836,2,0),"")</f>
        <v/>
      </c>
      <c r="D838" s="52" t="str">
        <f t="shared" si="79"/>
        <v/>
      </c>
      <c r="E838" s="52" t="str">
        <f>IFERROR(VLOOKUP(B838,Conciliação!C841:L1836,4,0),"")</f>
        <v/>
      </c>
      <c r="F838" s="52" t="str">
        <f>IFERROR(VLOOKUP(B838,Conciliação!C841:L1836,5,0),"")</f>
        <v/>
      </c>
      <c r="G838" s="52" t="str">
        <f>IFERROR(VLOOKUP(B838,Conciliação!C841:L1836,6,0),"")</f>
        <v/>
      </c>
      <c r="H838" s="56" t="str">
        <f>IFERROR(VLOOKUP(B838,Conciliação!C841:L1836,7,0),"")</f>
        <v/>
      </c>
      <c r="I838" s="58" t="str">
        <f>IFERROR(VLOOKUP(B838,Conciliação!C841:L1836,8,0),"")</f>
        <v/>
      </c>
      <c r="J838" s="56" t="str">
        <f>IFERROR(VLOOKUP(B838,Conciliação!C841:L1836,9,0),"")</f>
        <v/>
      </c>
      <c r="K838" s="56" t="str">
        <f>IFERROR(VLOOKUP(B838,Conciliação!C841:L1836,10,0),"")</f>
        <v/>
      </c>
      <c r="R838" s="55" t="str">
        <f>IF(Conciliação!E841='Filtro (Conta)'!$C$2,$C$2,"x")</f>
        <v>x</v>
      </c>
      <c r="S838" s="55" t="str">
        <f>IF(R838="x","x",MAX($S$4:S837)+1)</f>
        <v>x</v>
      </c>
      <c r="T838" s="55">
        <v>834</v>
      </c>
      <c r="U838" s="55" t="str">
        <f t="shared" si="80"/>
        <v/>
      </c>
      <c r="V838" s="55" t="str">
        <f t="shared" si="81"/>
        <v/>
      </c>
      <c r="W838" s="45">
        <f>IF(Conciliação!E841='Filtro (Conta)'!R838,1,0)</f>
        <v>0</v>
      </c>
      <c r="X838" s="45">
        <f>W838+Conciliação!A841</f>
        <v>834</v>
      </c>
      <c r="Y838" s="45">
        <v>834</v>
      </c>
      <c r="Z838" s="55" t="str">
        <f>IF(X838=Y838,"",Conciliação!C841)</f>
        <v/>
      </c>
      <c r="AA838" s="55">
        <f>IF(Z838="x","x",MAX($S$4:AA837)+1)</f>
        <v>842</v>
      </c>
      <c r="AB838" s="55">
        <v>834</v>
      </c>
      <c r="AC838" s="55" t="str">
        <f t="shared" si="82"/>
        <v/>
      </c>
      <c r="AD838" s="55" t="str">
        <f t="shared" si="83"/>
        <v/>
      </c>
    </row>
    <row r="839" spans="2:30" ht="15" customHeight="1" x14ac:dyDescent="0.2">
      <c r="B839" s="56" t="str">
        <f t="shared" si="78"/>
        <v/>
      </c>
      <c r="C839" s="57" t="str">
        <f>IFERROR(VLOOKUP(B839,Conciliação!C842:L1837,2,0),"")</f>
        <v/>
      </c>
      <c r="D839" s="52" t="str">
        <f t="shared" si="79"/>
        <v/>
      </c>
      <c r="E839" s="52" t="str">
        <f>IFERROR(VLOOKUP(B839,Conciliação!C842:L1837,4,0),"")</f>
        <v/>
      </c>
      <c r="F839" s="52" t="str">
        <f>IFERROR(VLOOKUP(B839,Conciliação!C842:L1837,5,0),"")</f>
        <v/>
      </c>
      <c r="G839" s="52" t="str">
        <f>IFERROR(VLOOKUP(B839,Conciliação!C842:L1837,6,0),"")</f>
        <v/>
      </c>
      <c r="H839" s="56" t="str">
        <f>IFERROR(VLOOKUP(B839,Conciliação!C842:L1837,7,0),"")</f>
        <v/>
      </c>
      <c r="I839" s="58" t="str">
        <f>IFERROR(VLOOKUP(B839,Conciliação!C842:L1837,8,0),"")</f>
        <v/>
      </c>
      <c r="J839" s="56" t="str">
        <f>IFERROR(VLOOKUP(B839,Conciliação!C842:L1837,9,0),"")</f>
        <v/>
      </c>
      <c r="K839" s="56" t="str">
        <f>IFERROR(VLOOKUP(B839,Conciliação!C842:L1837,10,0),"")</f>
        <v/>
      </c>
      <c r="R839" s="55" t="str">
        <f>IF(Conciliação!E842='Filtro (Conta)'!$C$2,$C$2,"x")</f>
        <v>x</v>
      </c>
      <c r="S839" s="55" t="str">
        <f>IF(R839="x","x",MAX($S$4:S838)+1)</f>
        <v>x</v>
      </c>
      <c r="T839" s="55">
        <v>835</v>
      </c>
      <c r="U839" s="55" t="str">
        <f t="shared" si="80"/>
        <v/>
      </c>
      <c r="V839" s="55" t="str">
        <f t="shared" si="81"/>
        <v/>
      </c>
      <c r="W839" s="45">
        <f>IF(Conciliação!E842='Filtro (Conta)'!R839,1,0)</f>
        <v>0</v>
      </c>
      <c r="X839" s="45">
        <f>W839+Conciliação!A842</f>
        <v>835</v>
      </c>
      <c r="Y839" s="45">
        <v>835</v>
      </c>
      <c r="Z839" s="55" t="str">
        <f>IF(X839=Y839,"",Conciliação!C842)</f>
        <v/>
      </c>
      <c r="AA839" s="55">
        <f>IF(Z839="x","x",MAX($S$4:AA838)+1)</f>
        <v>843</v>
      </c>
      <c r="AB839" s="55">
        <v>835</v>
      </c>
      <c r="AC839" s="55" t="str">
        <f t="shared" si="82"/>
        <v/>
      </c>
      <c r="AD839" s="55" t="str">
        <f t="shared" si="83"/>
        <v/>
      </c>
    </row>
    <row r="840" spans="2:30" ht="15" customHeight="1" x14ac:dyDescent="0.2">
      <c r="B840" s="56" t="str">
        <f t="shared" si="78"/>
        <v/>
      </c>
      <c r="C840" s="57" t="str">
        <f>IFERROR(VLOOKUP(B840,Conciliação!C843:L1838,2,0),"")</f>
        <v/>
      </c>
      <c r="D840" s="52" t="str">
        <f t="shared" si="79"/>
        <v/>
      </c>
      <c r="E840" s="52" t="str">
        <f>IFERROR(VLOOKUP(B840,Conciliação!C843:L1838,4,0),"")</f>
        <v/>
      </c>
      <c r="F840" s="52" t="str">
        <f>IFERROR(VLOOKUP(B840,Conciliação!C843:L1838,5,0),"")</f>
        <v/>
      </c>
      <c r="G840" s="52" t="str">
        <f>IFERROR(VLOOKUP(B840,Conciliação!C843:L1838,6,0),"")</f>
        <v/>
      </c>
      <c r="H840" s="56" t="str">
        <f>IFERROR(VLOOKUP(B840,Conciliação!C843:L1838,7,0),"")</f>
        <v/>
      </c>
      <c r="I840" s="58" t="str">
        <f>IFERROR(VLOOKUP(B840,Conciliação!C843:L1838,8,0),"")</f>
        <v/>
      </c>
      <c r="J840" s="56" t="str">
        <f>IFERROR(VLOOKUP(B840,Conciliação!C843:L1838,9,0),"")</f>
        <v/>
      </c>
      <c r="K840" s="56" t="str">
        <f>IFERROR(VLOOKUP(B840,Conciliação!C843:L1838,10,0),"")</f>
        <v/>
      </c>
      <c r="R840" s="55" t="str">
        <f>IF(Conciliação!E843='Filtro (Conta)'!$C$2,$C$2,"x")</f>
        <v>x</v>
      </c>
      <c r="S840" s="55" t="str">
        <f>IF(R840="x","x",MAX($S$4:S839)+1)</f>
        <v>x</v>
      </c>
      <c r="T840" s="55">
        <v>836</v>
      </c>
      <c r="U840" s="55" t="str">
        <f t="shared" si="80"/>
        <v/>
      </c>
      <c r="V840" s="55" t="str">
        <f t="shared" si="81"/>
        <v/>
      </c>
      <c r="W840" s="45">
        <f>IF(Conciliação!E843='Filtro (Conta)'!R840,1,0)</f>
        <v>0</v>
      </c>
      <c r="X840" s="45">
        <f>W840+Conciliação!A843</f>
        <v>836</v>
      </c>
      <c r="Y840" s="45">
        <v>836</v>
      </c>
      <c r="Z840" s="55" t="str">
        <f>IF(X840=Y840,"",Conciliação!C843)</f>
        <v/>
      </c>
      <c r="AA840" s="55">
        <f>IF(Z840="x","x",MAX($S$4:AA839)+1)</f>
        <v>844</v>
      </c>
      <c r="AB840" s="55">
        <v>836</v>
      </c>
      <c r="AC840" s="55" t="str">
        <f t="shared" si="82"/>
        <v/>
      </c>
      <c r="AD840" s="55" t="str">
        <f t="shared" si="83"/>
        <v/>
      </c>
    </row>
    <row r="841" spans="2:30" ht="15" customHeight="1" x14ac:dyDescent="0.2">
      <c r="B841" s="56" t="str">
        <f t="shared" si="78"/>
        <v/>
      </c>
      <c r="C841" s="57" t="str">
        <f>IFERROR(VLOOKUP(B841,Conciliação!C844:L1839,2,0),"")</f>
        <v/>
      </c>
      <c r="D841" s="52" t="str">
        <f t="shared" si="79"/>
        <v/>
      </c>
      <c r="E841" s="52" t="str">
        <f>IFERROR(VLOOKUP(B841,Conciliação!C844:L1839,4,0),"")</f>
        <v/>
      </c>
      <c r="F841" s="52" t="str">
        <f>IFERROR(VLOOKUP(B841,Conciliação!C844:L1839,5,0),"")</f>
        <v/>
      </c>
      <c r="G841" s="52" t="str">
        <f>IFERROR(VLOOKUP(B841,Conciliação!C844:L1839,6,0),"")</f>
        <v/>
      </c>
      <c r="H841" s="56" t="str">
        <f>IFERROR(VLOOKUP(B841,Conciliação!C844:L1839,7,0),"")</f>
        <v/>
      </c>
      <c r="I841" s="58" t="str">
        <f>IFERROR(VLOOKUP(B841,Conciliação!C844:L1839,8,0),"")</f>
        <v/>
      </c>
      <c r="J841" s="56" t="str">
        <f>IFERROR(VLOOKUP(B841,Conciliação!C844:L1839,9,0),"")</f>
        <v/>
      </c>
      <c r="K841" s="56" t="str">
        <f>IFERROR(VLOOKUP(B841,Conciliação!C844:L1839,10,0),"")</f>
        <v/>
      </c>
      <c r="R841" s="55" t="str">
        <f>IF(Conciliação!E844='Filtro (Conta)'!$C$2,$C$2,"x")</f>
        <v>x</v>
      </c>
      <c r="S841" s="55" t="str">
        <f>IF(R841="x","x",MAX($S$4:S840)+1)</f>
        <v>x</v>
      </c>
      <c r="T841" s="55">
        <v>837</v>
      </c>
      <c r="U841" s="55" t="str">
        <f t="shared" si="80"/>
        <v/>
      </c>
      <c r="V841" s="55" t="str">
        <f t="shared" si="81"/>
        <v/>
      </c>
      <c r="W841" s="45">
        <f>IF(Conciliação!E844='Filtro (Conta)'!R841,1,0)</f>
        <v>0</v>
      </c>
      <c r="X841" s="45">
        <f>W841+Conciliação!A844</f>
        <v>837</v>
      </c>
      <c r="Y841" s="45">
        <v>837</v>
      </c>
      <c r="Z841" s="55" t="str">
        <f>IF(X841=Y841,"",Conciliação!C844)</f>
        <v/>
      </c>
      <c r="AA841" s="55">
        <f>IF(Z841="x","x",MAX($S$4:AA840)+1)</f>
        <v>845</v>
      </c>
      <c r="AB841" s="55">
        <v>837</v>
      </c>
      <c r="AC841" s="55" t="str">
        <f t="shared" si="82"/>
        <v/>
      </c>
      <c r="AD841" s="55" t="str">
        <f t="shared" si="83"/>
        <v/>
      </c>
    </row>
    <row r="842" spans="2:30" ht="15" customHeight="1" x14ac:dyDescent="0.2">
      <c r="B842" s="56" t="str">
        <f t="shared" si="78"/>
        <v/>
      </c>
      <c r="C842" s="57" t="str">
        <f>IFERROR(VLOOKUP(B842,Conciliação!C845:L1840,2,0),"")</f>
        <v/>
      </c>
      <c r="D842" s="52" t="str">
        <f t="shared" si="79"/>
        <v/>
      </c>
      <c r="E842" s="52" t="str">
        <f>IFERROR(VLOOKUP(B842,Conciliação!C845:L1840,4,0),"")</f>
        <v/>
      </c>
      <c r="F842" s="52" t="str">
        <f>IFERROR(VLOOKUP(B842,Conciliação!C845:L1840,5,0),"")</f>
        <v/>
      </c>
      <c r="G842" s="52" t="str">
        <f>IFERROR(VLOOKUP(B842,Conciliação!C845:L1840,6,0),"")</f>
        <v/>
      </c>
      <c r="H842" s="56" t="str">
        <f>IFERROR(VLOOKUP(B842,Conciliação!C845:L1840,7,0),"")</f>
        <v/>
      </c>
      <c r="I842" s="58" t="str">
        <f>IFERROR(VLOOKUP(B842,Conciliação!C845:L1840,8,0),"")</f>
        <v/>
      </c>
      <c r="J842" s="56" t="str">
        <f>IFERROR(VLOOKUP(B842,Conciliação!C845:L1840,9,0),"")</f>
        <v/>
      </c>
      <c r="K842" s="56" t="str">
        <f>IFERROR(VLOOKUP(B842,Conciliação!C845:L1840,10,0),"")</f>
        <v/>
      </c>
      <c r="R842" s="55" t="str">
        <f>IF(Conciliação!E845='Filtro (Conta)'!$C$2,$C$2,"x")</f>
        <v>x</v>
      </c>
      <c r="S842" s="55" t="str">
        <f>IF(R842="x","x",MAX($S$4:S841)+1)</f>
        <v>x</v>
      </c>
      <c r="T842" s="55">
        <v>838</v>
      </c>
      <c r="U842" s="55" t="str">
        <f t="shared" si="80"/>
        <v/>
      </c>
      <c r="V842" s="55" t="str">
        <f t="shared" si="81"/>
        <v/>
      </c>
      <c r="W842" s="45">
        <f>IF(Conciliação!E845='Filtro (Conta)'!R842,1,0)</f>
        <v>0</v>
      </c>
      <c r="X842" s="45">
        <f>W842+Conciliação!A845</f>
        <v>838</v>
      </c>
      <c r="Y842" s="45">
        <v>838</v>
      </c>
      <c r="Z842" s="55" t="str">
        <f>IF(X842=Y842,"",Conciliação!C845)</f>
        <v/>
      </c>
      <c r="AA842" s="55">
        <f>IF(Z842="x","x",MAX($S$4:AA841)+1)</f>
        <v>846</v>
      </c>
      <c r="AB842" s="55">
        <v>838</v>
      </c>
      <c r="AC842" s="55" t="str">
        <f t="shared" si="82"/>
        <v/>
      </c>
      <c r="AD842" s="55" t="str">
        <f t="shared" si="83"/>
        <v/>
      </c>
    </row>
    <row r="843" spans="2:30" ht="15" customHeight="1" x14ac:dyDescent="0.2">
      <c r="B843" s="56" t="str">
        <f t="shared" si="78"/>
        <v/>
      </c>
      <c r="C843" s="57" t="str">
        <f>IFERROR(VLOOKUP(B843,Conciliação!C846:L1841,2,0),"")</f>
        <v/>
      </c>
      <c r="D843" s="52" t="str">
        <f t="shared" si="79"/>
        <v/>
      </c>
      <c r="E843" s="52" t="str">
        <f>IFERROR(VLOOKUP(B843,Conciliação!C846:L1841,4,0),"")</f>
        <v/>
      </c>
      <c r="F843" s="52" t="str">
        <f>IFERROR(VLOOKUP(B843,Conciliação!C846:L1841,5,0),"")</f>
        <v/>
      </c>
      <c r="G843" s="52" t="str">
        <f>IFERROR(VLOOKUP(B843,Conciliação!C846:L1841,6,0),"")</f>
        <v/>
      </c>
      <c r="H843" s="56" t="str">
        <f>IFERROR(VLOOKUP(B843,Conciliação!C846:L1841,7,0),"")</f>
        <v/>
      </c>
      <c r="I843" s="58" t="str">
        <f>IFERROR(VLOOKUP(B843,Conciliação!C846:L1841,8,0),"")</f>
        <v/>
      </c>
      <c r="J843" s="56" t="str">
        <f>IFERROR(VLOOKUP(B843,Conciliação!C846:L1841,9,0),"")</f>
        <v/>
      </c>
      <c r="K843" s="56" t="str">
        <f>IFERROR(VLOOKUP(B843,Conciliação!C846:L1841,10,0),"")</f>
        <v/>
      </c>
      <c r="R843" s="55" t="str">
        <f>IF(Conciliação!E846='Filtro (Conta)'!$C$2,$C$2,"x")</f>
        <v>x</v>
      </c>
      <c r="S843" s="55" t="str">
        <f>IF(R843="x","x",MAX($S$4:S842)+1)</f>
        <v>x</v>
      </c>
      <c r="T843" s="55">
        <v>839</v>
      </c>
      <c r="U843" s="55" t="str">
        <f t="shared" si="80"/>
        <v/>
      </c>
      <c r="V843" s="55" t="str">
        <f t="shared" si="81"/>
        <v/>
      </c>
      <c r="W843" s="45">
        <f>IF(Conciliação!E846='Filtro (Conta)'!R843,1,0)</f>
        <v>0</v>
      </c>
      <c r="X843" s="45">
        <f>W843+Conciliação!A846</f>
        <v>839</v>
      </c>
      <c r="Y843" s="45">
        <v>839</v>
      </c>
      <c r="Z843" s="55" t="str">
        <f>IF(X843=Y843,"",Conciliação!C846)</f>
        <v/>
      </c>
      <c r="AA843" s="55">
        <f>IF(Z843="x","x",MAX($S$4:AA842)+1)</f>
        <v>847</v>
      </c>
      <c r="AB843" s="55">
        <v>839</v>
      </c>
      <c r="AC843" s="55" t="str">
        <f t="shared" si="82"/>
        <v/>
      </c>
      <c r="AD843" s="55" t="str">
        <f t="shared" si="83"/>
        <v/>
      </c>
    </row>
    <row r="844" spans="2:30" ht="15" customHeight="1" x14ac:dyDescent="0.2">
      <c r="B844" s="56" t="str">
        <f t="shared" si="78"/>
        <v/>
      </c>
      <c r="C844" s="57" t="str">
        <f>IFERROR(VLOOKUP(B844,Conciliação!C847:L1842,2,0),"")</f>
        <v/>
      </c>
      <c r="D844" s="52" t="str">
        <f t="shared" si="79"/>
        <v/>
      </c>
      <c r="E844" s="52" t="str">
        <f>IFERROR(VLOOKUP(B844,Conciliação!C847:L1842,4,0),"")</f>
        <v/>
      </c>
      <c r="F844" s="52" t="str">
        <f>IFERROR(VLOOKUP(B844,Conciliação!C847:L1842,5,0),"")</f>
        <v/>
      </c>
      <c r="G844" s="52" t="str">
        <f>IFERROR(VLOOKUP(B844,Conciliação!C847:L1842,6,0),"")</f>
        <v/>
      </c>
      <c r="H844" s="56" t="str">
        <f>IFERROR(VLOOKUP(B844,Conciliação!C847:L1842,7,0),"")</f>
        <v/>
      </c>
      <c r="I844" s="58" t="str">
        <f>IFERROR(VLOOKUP(B844,Conciliação!C847:L1842,8,0),"")</f>
        <v/>
      </c>
      <c r="J844" s="56" t="str">
        <f>IFERROR(VLOOKUP(B844,Conciliação!C847:L1842,9,0),"")</f>
        <v/>
      </c>
      <c r="K844" s="56" t="str">
        <f>IFERROR(VLOOKUP(B844,Conciliação!C847:L1842,10,0),"")</f>
        <v/>
      </c>
      <c r="R844" s="55" t="str">
        <f>IF(Conciliação!E847='Filtro (Conta)'!$C$2,$C$2,"x")</f>
        <v>x</v>
      </c>
      <c r="S844" s="55" t="str">
        <f>IF(R844="x","x",MAX($S$4:S843)+1)</f>
        <v>x</v>
      </c>
      <c r="T844" s="55">
        <v>840</v>
      </c>
      <c r="U844" s="55" t="str">
        <f t="shared" si="80"/>
        <v/>
      </c>
      <c r="V844" s="55" t="str">
        <f t="shared" si="81"/>
        <v/>
      </c>
      <c r="W844" s="45">
        <f>IF(Conciliação!E847='Filtro (Conta)'!R844,1,0)</f>
        <v>0</v>
      </c>
      <c r="X844" s="45">
        <f>W844+Conciliação!A847</f>
        <v>840</v>
      </c>
      <c r="Y844" s="45">
        <v>840</v>
      </c>
      <c r="Z844" s="55" t="str">
        <f>IF(X844=Y844,"",Conciliação!C847)</f>
        <v/>
      </c>
      <c r="AA844" s="55">
        <f>IF(Z844="x","x",MAX($S$4:AA843)+1)</f>
        <v>848</v>
      </c>
      <c r="AB844" s="55">
        <v>840</v>
      </c>
      <c r="AC844" s="55" t="str">
        <f t="shared" si="82"/>
        <v/>
      </c>
      <c r="AD844" s="55" t="str">
        <f t="shared" si="83"/>
        <v/>
      </c>
    </row>
    <row r="845" spans="2:30" ht="15" customHeight="1" x14ac:dyDescent="0.2">
      <c r="B845" s="56" t="str">
        <f t="shared" si="78"/>
        <v/>
      </c>
      <c r="C845" s="57" t="str">
        <f>IFERROR(VLOOKUP(B845,Conciliação!C848:L1843,2,0),"")</f>
        <v/>
      </c>
      <c r="D845" s="52" t="str">
        <f t="shared" si="79"/>
        <v/>
      </c>
      <c r="E845" s="52" t="str">
        <f>IFERROR(VLOOKUP(B845,Conciliação!C848:L1843,4,0),"")</f>
        <v/>
      </c>
      <c r="F845" s="52" t="str">
        <f>IFERROR(VLOOKUP(B845,Conciliação!C848:L1843,5,0),"")</f>
        <v/>
      </c>
      <c r="G845" s="52" t="str">
        <f>IFERROR(VLOOKUP(B845,Conciliação!C848:L1843,6,0),"")</f>
        <v/>
      </c>
      <c r="H845" s="56" t="str">
        <f>IFERROR(VLOOKUP(B845,Conciliação!C848:L1843,7,0),"")</f>
        <v/>
      </c>
      <c r="I845" s="58" t="str">
        <f>IFERROR(VLOOKUP(B845,Conciliação!C848:L1843,8,0),"")</f>
        <v/>
      </c>
      <c r="J845" s="56" t="str">
        <f>IFERROR(VLOOKUP(B845,Conciliação!C848:L1843,9,0),"")</f>
        <v/>
      </c>
      <c r="K845" s="56" t="str">
        <f>IFERROR(VLOOKUP(B845,Conciliação!C848:L1843,10,0),"")</f>
        <v/>
      </c>
      <c r="R845" s="55" t="str">
        <f>IF(Conciliação!E848='Filtro (Conta)'!$C$2,$C$2,"x")</f>
        <v>x</v>
      </c>
      <c r="S845" s="55" t="str">
        <f>IF(R845="x","x",MAX($S$4:S844)+1)</f>
        <v>x</v>
      </c>
      <c r="T845" s="55">
        <v>841</v>
      </c>
      <c r="U845" s="55" t="str">
        <f t="shared" si="80"/>
        <v/>
      </c>
      <c r="V845" s="55" t="str">
        <f t="shared" si="81"/>
        <v/>
      </c>
      <c r="W845" s="45">
        <f>IF(Conciliação!E848='Filtro (Conta)'!R845,1,0)</f>
        <v>0</v>
      </c>
      <c r="X845" s="45">
        <f>W845+Conciliação!A848</f>
        <v>841</v>
      </c>
      <c r="Y845" s="45">
        <v>841</v>
      </c>
      <c r="Z845" s="55" t="str">
        <f>IF(X845=Y845,"",Conciliação!C848)</f>
        <v/>
      </c>
      <c r="AA845" s="55">
        <f>IF(Z845="x","x",MAX($S$4:AA844)+1)</f>
        <v>849</v>
      </c>
      <c r="AB845" s="55">
        <v>841</v>
      </c>
      <c r="AC845" s="55" t="str">
        <f t="shared" si="82"/>
        <v/>
      </c>
      <c r="AD845" s="55" t="str">
        <f t="shared" si="83"/>
        <v/>
      </c>
    </row>
    <row r="846" spans="2:30" ht="15" customHeight="1" x14ac:dyDescent="0.2">
      <c r="B846" s="56" t="str">
        <f t="shared" si="78"/>
        <v/>
      </c>
      <c r="C846" s="57" t="str">
        <f>IFERROR(VLOOKUP(B846,Conciliação!C849:L1844,2,0),"")</f>
        <v/>
      </c>
      <c r="D846" s="52" t="str">
        <f t="shared" si="79"/>
        <v/>
      </c>
      <c r="E846" s="52" t="str">
        <f>IFERROR(VLOOKUP(B846,Conciliação!C849:L1844,4,0),"")</f>
        <v/>
      </c>
      <c r="F846" s="52" t="str">
        <f>IFERROR(VLOOKUP(B846,Conciliação!C849:L1844,5,0),"")</f>
        <v/>
      </c>
      <c r="G846" s="52" t="str">
        <f>IFERROR(VLOOKUP(B846,Conciliação!C849:L1844,6,0),"")</f>
        <v/>
      </c>
      <c r="H846" s="56" t="str">
        <f>IFERROR(VLOOKUP(B846,Conciliação!C849:L1844,7,0),"")</f>
        <v/>
      </c>
      <c r="I846" s="58" t="str">
        <f>IFERROR(VLOOKUP(B846,Conciliação!C849:L1844,8,0),"")</f>
        <v/>
      </c>
      <c r="J846" s="56" t="str">
        <f>IFERROR(VLOOKUP(B846,Conciliação!C849:L1844,9,0),"")</f>
        <v/>
      </c>
      <c r="K846" s="56" t="str">
        <f>IFERROR(VLOOKUP(B846,Conciliação!C849:L1844,10,0),"")</f>
        <v/>
      </c>
      <c r="R846" s="55" t="str">
        <f>IF(Conciliação!E849='Filtro (Conta)'!$C$2,$C$2,"x")</f>
        <v>x</v>
      </c>
      <c r="S846" s="55" t="str">
        <f>IF(R846="x","x",MAX($S$4:S845)+1)</f>
        <v>x</v>
      </c>
      <c r="T846" s="55">
        <v>842</v>
      </c>
      <c r="U846" s="55" t="str">
        <f t="shared" si="80"/>
        <v/>
      </c>
      <c r="V846" s="55" t="str">
        <f t="shared" si="81"/>
        <v/>
      </c>
      <c r="W846" s="45">
        <f>IF(Conciliação!E849='Filtro (Conta)'!R846,1,0)</f>
        <v>0</v>
      </c>
      <c r="X846" s="45">
        <f>W846+Conciliação!A849</f>
        <v>842</v>
      </c>
      <c r="Y846" s="45">
        <v>842</v>
      </c>
      <c r="Z846" s="55" t="str">
        <f>IF(X846=Y846,"",Conciliação!C849)</f>
        <v/>
      </c>
      <c r="AA846" s="55">
        <f>IF(Z846="x","x",MAX($S$4:AA845)+1)</f>
        <v>850</v>
      </c>
      <c r="AB846" s="55">
        <v>842</v>
      </c>
      <c r="AC846" s="55" t="str">
        <f t="shared" si="82"/>
        <v/>
      </c>
      <c r="AD846" s="55" t="str">
        <f t="shared" si="83"/>
        <v/>
      </c>
    </row>
    <row r="847" spans="2:30" ht="15" customHeight="1" x14ac:dyDescent="0.2">
      <c r="B847" s="56" t="str">
        <f t="shared" si="78"/>
        <v/>
      </c>
      <c r="C847" s="57" t="str">
        <f>IFERROR(VLOOKUP(B847,Conciliação!C850:L1845,2,0),"")</f>
        <v/>
      </c>
      <c r="D847" s="52" t="str">
        <f t="shared" si="79"/>
        <v/>
      </c>
      <c r="E847" s="52" t="str">
        <f>IFERROR(VLOOKUP(B847,Conciliação!C850:L1845,4,0),"")</f>
        <v/>
      </c>
      <c r="F847" s="52" t="str">
        <f>IFERROR(VLOOKUP(B847,Conciliação!C850:L1845,5,0),"")</f>
        <v/>
      </c>
      <c r="G847" s="52" t="str">
        <f>IFERROR(VLOOKUP(B847,Conciliação!C850:L1845,6,0),"")</f>
        <v/>
      </c>
      <c r="H847" s="56" t="str">
        <f>IFERROR(VLOOKUP(B847,Conciliação!C850:L1845,7,0),"")</f>
        <v/>
      </c>
      <c r="I847" s="58" t="str">
        <f>IFERROR(VLOOKUP(B847,Conciliação!C850:L1845,8,0),"")</f>
        <v/>
      </c>
      <c r="J847" s="56" t="str">
        <f>IFERROR(VLOOKUP(B847,Conciliação!C850:L1845,9,0),"")</f>
        <v/>
      </c>
      <c r="K847" s="56" t="str">
        <f>IFERROR(VLOOKUP(B847,Conciliação!C850:L1845,10,0),"")</f>
        <v/>
      </c>
      <c r="R847" s="55" t="str">
        <f>IF(Conciliação!E850='Filtro (Conta)'!$C$2,$C$2,"x")</f>
        <v>x</v>
      </c>
      <c r="S847" s="55" t="str">
        <f>IF(R847="x","x",MAX($S$4:S846)+1)</f>
        <v>x</v>
      </c>
      <c r="T847" s="55">
        <v>843</v>
      </c>
      <c r="U847" s="55" t="str">
        <f t="shared" si="80"/>
        <v/>
      </c>
      <c r="V847" s="55" t="str">
        <f t="shared" si="81"/>
        <v/>
      </c>
      <c r="W847" s="45">
        <f>IF(Conciliação!E850='Filtro (Conta)'!R847,1,0)</f>
        <v>0</v>
      </c>
      <c r="X847" s="45">
        <f>W847+Conciliação!A850</f>
        <v>843</v>
      </c>
      <c r="Y847" s="45">
        <v>843</v>
      </c>
      <c r="Z847" s="55" t="str">
        <f>IF(X847=Y847,"",Conciliação!C850)</f>
        <v/>
      </c>
      <c r="AA847" s="55">
        <f>IF(Z847="x","x",MAX($S$4:AA846)+1)</f>
        <v>851</v>
      </c>
      <c r="AB847" s="55">
        <v>843</v>
      </c>
      <c r="AC847" s="55" t="str">
        <f t="shared" si="82"/>
        <v/>
      </c>
      <c r="AD847" s="55" t="str">
        <f t="shared" si="83"/>
        <v/>
      </c>
    </row>
    <row r="848" spans="2:30" ht="15" customHeight="1" x14ac:dyDescent="0.2">
      <c r="B848" s="56" t="str">
        <f t="shared" si="78"/>
        <v/>
      </c>
      <c r="C848" s="57" t="str">
        <f>IFERROR(VLOOKUP(B848,Conciliação!C851:L1846,2,0),"")</f>
        <v/>
      </c>
      <c r="D848" s="52" t="str">
        <f t="shared" si="79"/>
        <v/>
      </c>
      <c r="E848" s="52" t="str">
        <f>IFERROR(VLOOKUP(B848,Conciliação!C851:L1846,4,0),"")</f>
        <v/>
      </c>
      <c r="F848" s="52" t="str">
        <f>IFERROR(VLOOKUP(B848,Conciliação!C851:L1846,5,0),"")</f>
        <v/>
      </c>
      <c r="G848" s="52" t="str">
        <f>IFERROR(VLOOKUP(B848,Conciliação!C851:L1846,6,0),"")</f>
        <v/>
      </c>
      <c r="H848" s="56" t="str">
        <f>IFERROR(VLOOKUP(B848,Conciliação!C851:L1846,7,0),"")</f>
        <v/>
      </c>
      <c r="I848" s="58" t="str">
        <f>IFERROR(VLOOKUP(B848,Conciliação!C851:L1846,8,0),"")</f>
        <v/>
      </c>
      <c r="J848" s="56" t="str">
        <f>IFERROR(VLOOKUP(B848,Conciliação!C851:L1846,9,0),"")</f>
        <v/>
      </c>
      <c r="K848" s="56" t="str">
        <f>IFERROR(VLOOKUP(B848,Conciliação!C851:L1846,10,0),"")</f>
        <v/>
      </c>
      <c r="R848" s="55" t="str">
        <f>IF(Conciliação!E851='Filtro (Conta)'!$C$2,$C$2,"x")</f>
        <v>x</v>
      </c>
      <c r="S848" s="55" t="str">
        <f>IF(R848="x","x",MAX($S$4:S847)+1)</f>
        <v>x</v>
      </c>
      <c r="T848" s="55">
        <v>844</v>
      </c>
      <c r="U848" s="55" t="str">
        <f t="shared" si="80"/>
        <v/>
      </c>
      <c r="V848" s="55" t="str">
        <f t="shared" si="81"/>
        <v/>
      </c>
      <c r="W848" s="45">
        <f>IF(Conciliação!E851='Filtro (Conta)'!R848,1,0)</f>
        <v>0</v>
      </c>
      <c r="X848" s="45">
        <f>W848+Conciliação!A851</f>
        <v>844</v>
      </c>
      <c r="Y848" s="45">
        <v>844</v>
      </c>
      <c r="Z848" s="55" t="str">
        <f>IF(X848=Y848,"",Conciliação!C851)</f>
        <v/>
      </c>
      <c r="AA848" s="55">
        <f>IF(Z848="x","x",MAX($S$4:AA847)+1)</f>
        <v>852</v>
      </c>
      <c r="AB848" s="55">
        <v>844</v>
      </c>
      <c r="AC848" s="55" t="str">
        <f t="shared" si="82"/>
        <v/>
      </c>
      <c r="AD848" s="55" t="str">
        <f t="shared" si="83"/>
        <v/>
      </c>
    </row>
    <row r="849" spans="2:30" ht="15" customHeight="1" x14ac:dyDescent="0.2">
      <c r="B849" s="56" t="str">
        <f t="shared" si="78"/>
        <v/>
      </c>
      <c r="C849" s="57" t="str">
        <f>IFERROR(VLOOKUP(B849,Conciliação!C852:L1847,2,0),"")</f>
        <v/>
      </c>
      <c r="D849" s="52" t="str">
        <f t="shared" si="79"/>
        <v/>
      </c>
      <c r="E849" s="52" t="str">
        <f>IFERROR(VLOOKUP(B849,Conciliação!C852:L1847,4,0),"")</f>
        <v/>
      </c>
      <c r="F849" s="52" t="str">
        <f>IFERROR(VLOOKUP(B849,Conciliação!C852:L1847,5,0),"")</f>
        <v/>
      </c>
      <c r="G849" s="52" t="str">
        <f>IFERROR(VLOOKUP(B849,Conciliação!C852:L1847,6,0),"")</f>
        <v/>
      </c>
      <c r="H849" s="56" t="str">
        <f>IFERROR(VLOOKUP(B849,Conciliação!C852:L1847,7,0),"")</f>
        <v/>
      </c>
      <c r="I849" s="58" t="str">
        <f>IFERROR(VLOOKUP(B849,Conciliação!C852:L1847,8,0),"")</f>
        <v/>
      </c>
      <c r="J849" s="56" t="str">
        <f>IFERROR(VLOOKUP(B849,Conciliação!C852:L1847,9,0),"")</f>
        <v/>
      </c>
      <c r="K849" s="56" t="str">
        <f>IFERROR(VLOOKUP(B849,Conciliação!C852:L1847,10,0),"")</f>
        <v/>
      </c>
      <c r="R849" s="55" t="str">
        <f>IF(Conciliação!E852='Filtro (Conta)'!$C$2,$C$2,"x")</f>
        <v>x</v>
      </c>
      <c r="S849" s="55" t="str">
        <f>IF(R849="x","x",MAX($S$4:S848)+1)</f>
        <v>x</v>
      </c>
      <c r="T849" s="55">
        <v>845</v>
      </c>
      <c r="U849" s="55" t="str">
        <f t="shared" si="80"/>
        <v/>
      </c>
      <c r="V849" s="55" t="str">
        <f t="shared" si="81"/>
        <v/>
      </c>
      <c r="W849" s="45">
        <f>IF(Conciliação!E852='Filtro (Conta)'!R849,1,0)</f>
        <v>0</v>
      </c>
      <c r="X849" s="45">
        <f>W849+Conciliação!A852</f>
        <v>845</v>
      </c>
      <c r="Y849" s="45">
        <v>845</v>
      </c>
      <c r="Z849" s="55" t="str">
        <f>IF(X849=Y849,"",Conciliação!C852)</f>
        <v/>
      </c>
      <c r="AA849" s="55">
        <f>IF(Z849="x","x",MAX($S$4:AA848)+1)</f>
        <v>853</v>
      </c>
      <c r="AB849" s="55">
        <v>845</v>
      </c>
      <c r="AC849" s="55" t="str">
        <f t="shared" si="82"/>
        <v/>
      </c>
      <c r="AD849" s="55" t="str">
        <f t="shared" si="83"/>
        <v/>
      </c>
    </row>
    <row r="850" spans="2:30" ht="15" customHeight="1" x14ac:dyDescent="0.2">
      <c r="B850" s="56" t="str">
        <f t="shared" si="78"/>
        <v/>
      </c>
      <c r="C850" s="57" t="str">
        <f>IFERROR(VLOOKUP(B850,Conciliação!C853:L1848,2,0),"")</f>
        <v/>
      </c>
      <c r="D850" s="52" t="str">
        <f t="shared" si="79"/>
        <v/>
      </c>
      <c r="E850" s="52" t="str">
        <f>IFERROR(VLOOKUP(B850,Conciliação!C853:L1848,4,0),"")</f>
        <v/>
      </c>
      <c r="F850" s="52" t="str">
        <f>IFERROR(VLOOKUP(B850,Conciliação!C853:L1848,5,0),"")</f>
        <v/>
      </c>
      <c r="G850" s="52" t="str">
        <f>IFERROR(VLOOKUP(B850,Conciliação!C853:L1848,6,0),"")</f>
        <v/>
      </c>
      <c r="H850" s="56" t="str">
        <f>IFERROR(VLOOKUP(B850,Conciliação!C853:L1848,7,0),"")</f>
        <v/>
      </c>
      <c r="I850" s="58" t="str">
        <f>IFERROR(VLOOKUP(B850,Conciliação!C853:L1848,8,0),"")</f>
        <v/>
      </c>
      <c r="J850" s="56" t="str">
        <f>IFERROR(VLOOKUP(B850,Conciliação!C853:L1848,9,0),"")</f>
        <v/>
      </c>
      <c r="K850" s="56" t="str">
        <f>IFERROR(VLOOKUP(B850,Conciliação!C853:L1848,10,0),"")</f>
        <v/>
      </c>
      <c r="R850" s="55" t="str">
        <f>IF(Conciliação!E853='Filtro (Conta)'!$C$2,$C$2,"x")</f>
        <v>x</v>
      </c>
      <c r="S850" s="55" t="str">
        <f>IF(R850="x","x",MAX($S$4:S849)+1)</f>
        <v>x</v>
      </c>
      <c r="T850" s="55">
        <v>846</v>
      </c>
      <c r="U850" s="55" t="str">
        <f t="shared" si="80"/>
        <v/>
      </c>
      <c r="V850" s="55" t="str">
        <f t="shared" si="81"/>
        <v/>
      </c>
      <c r="W850" s="45">
        <f>IF(Conciliação!E853='Filtro (Conta)'!R850,1,0)</f>
        <v>0</v>
      </c>
      <c r="X850" s="45">
        <f>W850+Conciliação!A853</f>
        <v>846</v>
      </c>
      <c r="Y850" s="45">
        <v>846</v>
      </c>
      <c r="Z850" s="55" t="str">
        <f>IF(X850=Y850,"",Conciliação!C853)</f>
        <v/>
      </c>
      <c r="AA850" s="55">
        <f>IF(Z850="x","x",MAX($S$4:AA849)+1)</f>
        <v>854</v>
      </c>
      <c r="AB850" s="55">
        <v>846</v>
      </c>
      <c r="AC850" s="55" t="str">
        <f t="shared" si="82"/>
        <v/>
      </c>
      <c r="AD850" s="55" t="str">
        <f t="shared" si="83"/>
        <v/>
      </c>
    </row>
    <row r="851" spans="2:30" ht="15" customHeight="1" x14ac:dyDescent="0.2">
      <c r="B851" s="56" t="str">
        <f t="shared" si="78"/>
        <v/>
      </c>
      <c r="C851" s="57" t="str">
        <f>IFERROR(VLOOKUP(B851,Conciliação!C854:L1849,2,0),"")</f>
        <v/>
      </c>
      <c r="D851" s="52" t="str">
        <f t="shared" si="79"/>
        <v/>
      </c>
      <c r="E851" s="52" t="str">
        <f>IFERROR(VLOOKUP(B851,Conciliação!C854:L1849,4,0),"")</f>
        <v/>
      </c>
      <c r="F851" s="52" t="str">
        <f>IFERROR(VLOOKUP(B851,Conciliação!C854:L1849,5,0),"")</f>
        <v/>
      </c>
      <c r="G851" s="52" t="str">
        <f>IFERROR(VLOOKUP(B851,Conciliação!C854:L1849,6,0),"")</f>
        <v/>
      </c>
      <c r="H851" s="56" t="str">
        <f>IFERROR(VLOOKUP(B851,Conciliação!C854:L1849,7,0),"")</f>
        <v/>
      </c>
      <c r="I851" s="58" t="str">
        <f>IFERROR(VLOOKUP(B851,Conciliação!C854:L1849,8,0),"")</f>
        <v/>
      </c>
      <c r="J851" s="56" t="str">
        <f>IFERROR(VLOOKUP(B851,Conciliação!C854:L1849,9,0),"")</f>
        <v/>
      </c>
      <c r="K851" s="56" t="str">
        <f>IFERROR(VLOOKUP(B851,Conciliação!C854:L1849,10,0),"")</f>
        <v/>
      </c>
      <c r="R851" s="55" t="str">
        <f>IF(Conciliação!E854='Filtro (Conta)'!$C$2,$C$2,"x")</f>
        <v>x</v>
      </c>
      <c r="S851" s="55" t="str">
        <f>IF(R851="x","x",MAX($S$4:S850)+1)</f>
        <v>x</v>
      </c>
      <c r="T851" s="55">
        <v>847</v>
      </c>
      <c r="U851" s="55" t="str">
        <f t="shared" si="80"/>
        <v/>
      </c>
      <c r="V851" s="55" t="str">
        <f t="shared" si="81"/>
        <v/>
      </c>
      <c r="W851" s="45">
        <f>IF(Conciliação!E854='Filtro (Conta)'!R851,1,0)</f>
        <v>0</v>
      </c>
      <c r="X851" s="45">
        <f>W851+Conciliação!A854</f>
        <v>847</v>
      </c>
      <c r="Y851" s="45">
        <v>847</v>
      </c>
      <c r="Z851" s="55" t="str">
        <f>IF(X851=Y851,"",Conciliação!C854)</f>
        <v/>
      </c>
      <c r="AA851" s="55">
        <f>IF(Z851="x","x",MAX($S$4:AA850)+1)</f>
        <v>855</v>
      </c>
      <c r="AB851" s="55">
        <v>847</v>
      </c>
      <c r="AC851" s="55" t="str">
        <f t="shared" si="82"/>
        <v/>
      </c>
      <c r="AD851" s="55" t="str">
        <f t="shared" si="83"/>
        <v/>
      </c>
    </row>
    <row r="852" spans="2:30" ht="15" customHeight="1" x14ac:dyDescent="0.2">
      <c r="B852" s="56" t="str">
        <f t="shared" si="78"/>
        <v/>
      </c>
      <c r="C852" s="57" t="str">
        <f>IFERROR(VLOOKUP(B852,Conciliação!C855:L1850,2,0),"")</f>
        <v/>
      </c>
      <c r="D852" s="52" t="str">
        <f t="shared" si="79"/>
        <v/>
      </c>
      <c r="E852" s="52" t="str">
        <f>IFERROR(VLOOKUP(B852,Conciliação!C855:L1850,4,0),"")</f>
        <v/>
      </c>
      <c r="F852" s="52" t="str">
        <f>IFERROR(VLOOKUP(B852,Conciliação!C855:L1850,5,0),"")</f>
        <v/>
      </c>
      <c r="G852" s="52" t="str">
        <f>IFERROR(VLOOKUP(B852,Conciliação!C855:L1850,6,0),"")</f>
        <v/>
      </c>
      <c r="H852" s="56" t="str">
        <f>IFERROR(VLOOKUP(B852,Conciliação!C855:L1850,7,0),"")</f>
        <v/>
      </c>
      <c r="I852" s="58" t="str">
        <f>IFERROR(VLOOKUP(B852,Conciliação!C855:L1850,8,0),"")</f>
        <v/>
      </c>
      <c r="J852" s="56" t="str">
        <f>IFERROR(VLOOKUP(B852,Conciliação!C855:L1850,9,0),"")</f>
        <v/>
      </c>
      <c r="K852" s="56" t="str">
        <f>IFERROR(VLOOKUP(B852,Conciliação!C855:L1850,10,0),"")</f>
        <v/>
      </c>
      <c r="R852" s="55" t="str">
        <f>IF(Conciliação!E855='Filtro (Conta)'!$C$2,$C$2,"x")</f>
        <v>x</v>
      </c>
      <c r="S852" s="55" t="str">
        <f>IF(R852="x","x",MAX($S$4:S851)+1)</f>
        <v>x</v>
      </c>
      <c r="T852" s="55">
        <v>848</v>
      </c>
      <c r="U852" s="55" t="str">
        <f t="shared" si="80"/>
        <v/>
      </c>
      <c r="V852" s="55" t="str">
        <f t="shared" si="81"/>
        <v/>
      </c>
      <c r="W852" s="45">
        <f>IF(Conciliação!E855='Filtro (Conta)'!R852,1,0)</f>
        <v>0</v>
      </c>
      <c r="X852" s="45">
        <f>W852+Conciliação!A855</f>
        <v>848</v>
      </c>
      <c r="Y852" s="45">
        <v>848</v>
      </c>
      <c r="Z852" s="55" t="str">
        <f>IF(X852=Y852,"",Conciliação!C855)</f>
        <v/>
      </c>
      <c r="AA852" s="55">
        <f>IF(Z852="x","x",MAX($S$4:AA851)+1)</f>
        <v>856</v>
      </c>
      <c r="AB852" s="55">
        <v>848</v>
      </c>
      <c r="AC852" s="55" t="str">
        <f t="shared" si="82"/>
        <v/>
      </c>
      <c r="AD852" s="55" t="str">
        <f t="shared" si="83"/>
        <v/>
      </c>
    </row>
    <row r="853" spans="2:30" ht="15" customHeight="1" x14ac:dyDescent="0.2">
      <c r="B853" s="56" t="str">
        <f t="shared" si="78"/>
        <v/>
      </c>
      <c r="C853" s="57" t="str">
        <f>IFERROR(VLOOKUP(B853,Conciliação!C856:L1851,2,0),"")</f>
        <v/>
      </c>
      <c r="D853" s="52" t="str">
        <f t="shared" si="79"/>
        <v/>
      </c>
      <c r="E853" s="52" t="str">
        <f>IFERROR(VLOOKUP(B853,Conciliação!C856:L1851,4,0),"")</f>
        <v/>
      </c>
      <c r="F853" s="52" t="str">
        <f>IFERROR(VLOOKUP(B853,Conciliação!C856:L1851,5,0),"")</f>
        <v/>
      </c>
      <c r="G853" s="52" t="str">
        <f>IFERROR(VLOOKUP(B853,Conciliação!C856:L1851,6,0),"")</f>
        <v/>
      </c>
      <c r="H853" s="56" t="str">
        <f>IFERROR(VLOOKUP(B853,Conciliação!C856:L1851,7,0),"")</f>
        <v/>
      </c>
      <c r="I853" s="58" t="str">
        <f>IFERROR(VLOOKUP(B853,Conciliação!C856:L1851,8,0),"")</f>
        <v/>
      </c>
      <c r="J853" s="56" t="str">
        <f>IFERROR(VLOOKUP(B853,Conciliação!C856:L1851,9,0),"")</f>
        <v/>
      </c>
      <c r="K853" s="56" t="str">
        <f>IFERROR(VLOOKUP(B853,Conciliação!C856:L1851,10,0),"")</f>
        <v/>
      </c>
      <c r="R853" s="55" t="str">
        <f>IF(Conciliação!E856='Filtro (Conta)'!$C$2,$C$2,"x")</f>
        <v>x</v>
      </c>
      <c r="S853" s="55" t="str">
        <f>IF(R853="x","x",MAX($S$4:S852)+1)</f>
        <v>x</v>
      </c>
      <c r="T853" s="55">
        <v>849</v>
      </c>
      <c r="U853" s="55" t="str">
        <f t="shared" si="80"/>
        <v/>
      </c>
      <c r="V853" s="55" t="str">
        <f t="shared" si="81"/>
        <v/>
      </c>
      <c r="W853" s="45">
        <f>IF(Conciliação!E856='Filtro (Conta)'!R853,1,0)</f>
        <v>0</v>
      </c>
      <c r="X853" s="45">
        <f>W853+Conciliação!A856</f>
        <v>849</v>
      </c>
      <c r="Y853" s="45">
        <v>849</v>
      </c>
      <c r="Z853" s="55" t="str">
        <f>IF(X853=Y853,"",Conciliação!C856)</f>
        <v/>
      </c>
      <c r="AA853" s="55">
        <f>IF(Z853="x","x",MAX($S$4:AA852)+1)</f>
        <v>857</v>
      </c>
      <c r="AB853" s="55">
        <v>849</v>
      </c>
      <c r="AC853" s="55" t="str">
        <f t="shared" si="82"/>
        <v/>
      </c>
      <c r="AD853" s="55" t="str">
        <f t="shared" si="83"/>
        <v/>
      </c>
    </row>
    <row r="854" spans="2:30" ht="15" customHeight="1" x14ac:dyDescent="0.2">
      <c r="B854" s="56" t="str">
        <f t="shared" si="78"/>
        <v/>
      </c>
      <c r="C854" s="57" t="str">
        <f>IFERROR(VLOOKUP(B854,Conciliação!C857:L1852,2,0),"")</f>
        <v/>
      </c>
      <c r="D854" s="52" t="str">
        <f t="shared" si="79"/>
        <v/>
      </c>
      <c r="E854" s="52" t="str">
        <f>IFERROR(VLOOKUP(B854,Conciliação!C857:L1852,4,0),"")</f>
        <v/>
      </c>
      <c r="F854" s="52" t="str">
        <f>IFERROR(VLOOKUP(B854,Conciliação!C857:L1852,5,0),"")</f>
        <v/>
      </c>
      <c r="G854" s="52" t="str">
        <f>IFERROR(VLOOKUP(B854,Conciliação!C857:L1852,6,0),"")</f>
        <v/>
      </c>
      <c r="H854" s="56" t="str">
        <f>IFERROR(VLOOKUP(B854,Conciliação!C857:L1852,7,0),"")</f>
        <v/>
      </c>
      <c r="I854" s="58" t="str">
        <f>IFERROR(VLOOKUP(B854,Conciliação!C857:L1852,8,0),"")</f>
        <v/>
      </c>
      <c r="J854" s="56" t="str">
        <f>IFERROR(VLOOKUP(B854,Conciliação!C857:L1852,9,0),"")</f>
        <v/>
      </c>
      <c r="K854" s="56" t="str">
        <f>IFERROR(VLOOKUP(B854,Conciliação!C857:L1852,10,0),"")</f>
        <v/>
      </c>
      <c r="R854" s="55" t="str">
        <f>IF(Conciliação!E857='Filtro (Conta)'!$C$2,$C$2,"x")</f>
        <v>x</v>
      </c>
      <c r="S854" s="55" t="str">
        <f>IF(R854="x","x",MAX($S$4:S853)+1)</f>
        <v>x</v>
      </c>
      <c r="T854" s="55">
        <v>850</v>
      </c>
      <c r="U854" s="55" t="str">
        <f t="shared" si="80"/>
        <v/>
      </c>
      <c r="V854" s="55" t="str">
        <f t="shared" si="81"/>
        <v/>
      </c>
      <c r="W854" s="45">
        <f>IF(Conciliação!E857='Filtro (Conta)'!R854,1,0)</f>
        <v>0</v>
      </c>
      <c r="X854" s="45">
        <f>W854+Conciliação!A857</f>
        <v>850</v>
      </c>
      <c r="Y854" s="45">
        <v>850</v>
      </c>
      <c r="Z854" s="55" t="str">
        <f>IF(X854=Y854,"",Conciliação!C857)</f>
        <v/>
      </c>
      <c r="AA854" s="55">
        <f>IF(Z854="x","x",MAX($S$4:AA853)+1)</f>
        <v>858</v>
      </c>
      <c r="AB854" s="55">
        <v>850</v>
      </c>
      <c r="AC854" s="55" t="str">
        <f t="shared" si="82"/>
        <v/>
      </c>
      <c r="AD854" s="55" t="str">
        <f t="shared" si="83"/>
        <v/>
      </c>
    </row>
    <row r="855" spans="2:30" ht="15" customHeight="1" x14ac:dyDescent="0.2">
      <c r="B855" s="56" t="str">
        <f t="shared" si="78"/>
        <v/>
      </c>
      <c r="C855" s="57" t="str">
        <f>IFERROR(VLOOKUP(B855,Conciliação!C858:L1853,2,0),"")</f>
        <v/>
      </c>
      <c r="D855" s="52" t="str">
        <f t="shared" si="79"/>
        <v/>
      </c>
      <c r="E855" s="52" t="str">
        <f>IFERROR(VLOOKUP(B855,Conciliação!C858:L1853,4,0),"")</f>
        <v/>
      </c>
      <c r="F855" s="52" t="str">
        <f>IFERROR(VLOOKUP(B855,Conciliação!C858:L1853,5,0),"")</f>
        <v/>
      </c>
      <c r="G855" s="52" t="str">
        <f>IFERROR(VLOOKUP(B855,Conciliação!C858:L1853,6,0),"")</f>
        <v/>
      </c>
      <c r="H855" s="56" t="str">
        <f>IFERROR(VLOOKUP(B855,Conciliação!C858:L1853,7,0),"")</f>
        <v/>
      </c>
      <c r="I855" s="58" t="str">
        <f>IFERROR(VLOOKUP(B855,Conciliação!C858:L1853,8,0),"")</f>
        <v/>
      </c>
      <c r="J855" s="56" t="str">
        <f>IFERROR(VLOOKUP(B855,Conciliação!C858:L1853,9,0),"")</f>
        <v/>
      </c>
      <c r="K855" s="56" t="str">
        <f>IFERROR(VLOOKUP(B855,Conciliação!C858:L1853,10,0),"")</f>
        <v/>
      </c>
      <c r="R855" s="55" t="str">
        <f>IF(Conciliação!E858='Filtro (Conta)'!$C$2,$C$2,"x")</f>
        <v>x</v>
      </c>
      <c r="S855" s="55" t="str">
        <f>IF(R855="x","x",MAX($S$4:S854)+1)</f>
        <v>x</v>
      </c>
      <c r="T855" s="55">
        <v>851</v>
      </c>
      <c r="U855" s="55" t="str">
        <f t="shared" si="80"/>
        <v/>
      </c>
      <c r="V855" s="55" t="str">
        <f t="shared" si="81"/>
        <v/>
      </c>
      <c r="W855" s="45">
        <f>IF(Conciliação!E858='Filtro (Conta)'!R855,1,0)</f>
        <v>0</v>
      </c>
      <c r="X855" s="45">
        <f>W855+Conciliação!A858</f>
        <v>851</v>
      </c>
      <c r="Y855" s="45">
        <v>851</v>
      </c>
      <c r="Z855" s="55" t="str">
        <f>IF(X855=Y855,"",Conciliação!C858)</f>
        <v/>
      </c>
      <c r="AA855" s="55">
        <f>IF(Z855="x","x",MAX($S$4:AA854)+1)</f>
        <v>859</v>
      </c>
      <c r="AB855" s="55">
        <v>851</v>
      </c>
      <c r="AC855" s="55" t="str">
        <f t="shared" si="82"/>
        <v/>
      </c>
      <c r="AD855" s="55" t="str">
        <f t="shared" si="83"/>
        <v/>
      </c>
    </row>
    <row r="856" spans="2:30" ht="15" customHeight="1" x14ac:dyDescent="0.2">
      <c r="B856" s="56" t="str">
        <f t="shared" si="78"/>
        <v/>
      </c>
      <c r="C856" s="57" t="str">
        <f>IFERROR(VLOOKUP(B856,Conciliação!C859:L1854,2,0),"")</f>
        <v/>
      </c>
      <c r="D856" s="52" t="str">
        <f t="shared" si="79"/>
        <v/>
      </c>
      <c r="E856" s="52" t="str">
        <f>IFERROR(VLOOKUP(B856,Conciliação!C859:L1854,4,0),"")</f>
        <v/>
      </c>
      <c r="F856" s="52" t="str">
        <f>IFERROR(VLOOKUP(B856,Conciliação!C859:L1854,5,0),"")</f>
        <v/>
      </c>
      <c r="G856" s="52" t="str">
        <f>IFERROR(VLOOKUP(B856,Conciliação!C859:L1854,6,0),"")</f>
        <v/>
      </c>
      <c r="H856" s="56" t="str">
        <f>IFERROR(VLOOKUP(B856,Conciliação!C859:L1854,7,0),"")</f>
        <v/>
      </c>
      <c r="I856" s="58" t="str">
        <f>IFERROR(VLOOKUP(B856,Conciliação!C859:L1854,8,0),"")</f>
        <v/>
      </c>
      <c r="J856" s="56" t="str">
        <f>IFERROR(VLOOKUP(B856,Conciliação!C859:L1854,9,0),"")</f>
        <v/>
      </c>
      <c r="K856" s="56" t="str">
        <f>IFERROR(VLOOKUP(B856,Conciliação!C859:L1854,10,0),"")</f>
        <v/>
      </c>
      <c r="R856" s="55" t="str">
        <f>IF(Conciliação!E859='Filtro (Conta)'!$C$2,$C$2,"x")</f>
        <v>x</v>
      </c>
      <c r="S856" s="55" t="str">
        <f>IF(R856="x","x",MAX($S$4:S855)+1)</f>
        <v>x</v>
      </c>
      <c r="T856" s="55">
        <v>852</v>
      </c>
      <c r="U856" s="55" t="str">
        <f t="shared" si="80"/>
        <v/>
      </c>
      <c r="V856" s="55" t="str">
        <f t="shared" si="81"/>
        <v/>
      </c>
      <c r="W856" s="45">
        <f>IF(Conciliação!E859='Filtro (Conta)'!R856,1,0)</f>
        <v>0</v>
      </c>
      <c r="X856" s="45">
        <f>W856+Conciliação!A859</f>
        <v>852</v>
      </c>
      <c r="Y856" s="45">
        <v>852</v>
      </c>
      <c r="Z856" s="55" t="str">
        <f>IF(X856=Y856,"",Conciliação!C859)</f>
        <v/>
      </c>
      <c r="AA856" s="55">
        <f>IF(Z856="x","x",MAX($S$4:AA855)+1)</f>
        <v>860</v>
      </c>
      <c r="AB856" s="55">
        <v>852</v>
      </c>
      <c r="AC856" s="55" t="str">
        <f t="shared" si="82"/>
        <v/>
      </c>
      <c r="AD856" s="55" t="str">
        <f t="shared" si="83"/>
        <v/>
      </c>
    </row>
    <row r="857" spans="2:30" ht="15" customHeight="1" x14ac:dyDescent="0.2">
      <c r="B857" s="56" t="str">
        <f t="shared" si="78"/>
        <v/>
      </c>
      <c r="C857" s="57" t="str">
        <f>IFERROR(VLOOKUP(B857,Conciliação!C860:L1855,2,0),"")</f>
        <v/>
      </c>
      <c r="D857" s="52" t="str">
        <f t="shared" si="79"/>
        <v/>
      </c>
      <c r="E857" s="52" t="str">
        <f>IFERROR(VLOOKUP(B857,Conciliação!C860:L1855,4,0),"")</f>
        <v/>
      </c>
      <c r="F857" s="52" t="str">
        <f>IFERROR(VLOOKUP(B857,Conciliação!C860:L1855,5,0),"")</f>
        <v/>
      </c>
      <c r="G857" s="52" t="str">
        <f>IFERROR(VLOOKUP(B857,Conciliação!C860:L1855,6,0),"")</f>
        <v/>
      </c>
      <c r="H857" s="56" t="str">
        <f>IFERROR(VLOOKUP(B857,Conciliação!C860:L1855,7,0),"")</f>
        <v/>
      </c>
      <c r="I857" s="58" t="str">
        <f>IFERROR(VLOOKUP(B857,Conciliação!C860:L1855,8,0),"")</f>
        <v/>
      </c>
      <c r="J857" s="56" t="str">
        <f>IFERROR(VLOOKUP(B857,Conciliação!C860:L1855,9,0),"")</f>
        <v/>
      </c>
      <c r="K857" s="56" t="str">
        <f>IFERROR(VLOOKUP(B857,Conciliação!C860:L1855,10,0),"")</f>
        <v/>
      </c>
      <c r="R857" s="55" t="str">
        <f>IF(Conciliação!E860='Filtro (Conta)'!$C$2,$C$2,"x")</f>
        <v>x</v>
      </c>
      <c r="S857" s="55" t="str">
        <f>IF(R857="x","x",MAX($S$4:S856)+1)</f>
        <v>x</v>
      </c>
      <c r="T857" s="55">
        <v>853</v>
      </c>
      <c r="U857" s="55" t="str">
        <f t="shared" si="80"/>
        <v/>
      </c>
      <c r="V857" s="55" t="str">
        <f t="shared" si="81"/>
        <v/>
      </c>
      <c r="W857" s="45">
        <f>IF(Conciliação!E860='Filtro (Conta)'!R857,1,0)</f>
        <v>0</v>
      </c>
      <c r="X857" s="45">
        <f>W857+Conciliação!A860</f>
        <v>853</v>
      </c>
      <c r="Y857" s="45">
        <v>853</v>
      </c>
      <c r="Z857" s="55" t="str">
        <f>IF(X857=Y857,"",Conciliação!C860)</f>
        <v/>
      </c>
      <c r="AA857" s="55">
        <f>IF(Z857="x","x",MAX($S$4:AA856)+1)</f>
        <v>861</v>
      </c>
      <c r="AB857" s="55">
        <v>853</v>
      </c>
      <c r="AC857" s="55" t="str">
        <f t="shared" si="82"/>
        <v/>
      </c>
      <c r="AD857" s="55" t="str">
        <f t="shared" si="83"/>
        <v/>
      </c>
    </row>
    <row r="858" spans="2:30" ht="15" customHeight="1" x14ac:dyDescent="0.2">
      <c r="B858" s="56" t="str">
        <f t="shared" si="78"/>
        <v/>
      </c>
      <c r="C858" s="57" t="str">
        <f>IFERROR(VLOOKUP(B858,Conciliação!C861:L1856,2,0),"")</f>
        <v/>
      </c>
      <c r="D858" s="52" t="str">
        <f t="shared" si="79"/>
        <v/>
      </c>
      <c r="E858" s="52" t="str">
        <f>IFERROR(VLOOKUP(B858,Conciliação!C861:L1856,4,0),"")</f>
        <v/>
      </c>
      <c r="F858" s="52" t="str">
        <f>IFERROR(VLOOKUP(B858,Conciliação!C861:L1856,5,0),"")</f>
        <v/>
      </c>
      <c r="G858" s="52" t="str">
        <f>IFERROR(VLOOKUP(B858,Conciliação!C861:L1856,6,0),"")</f>
        <v/>
      </c>
      <c r="H858" s="56" t="str">
        <f>IFERROR(VLOOKUP(B858,Conciliação!C861:L1856,7,0),"")</f>
        <v/>
      </c>
      <c r="I858" s="58" t="str">
        <f>IFERROR(VLOOKUP(B858,Conciliação!C861:L1856,8,0),"")</f>
        <v/>
      </c>
      <c r="J858" s="56" t="str">
        <f>IFERROR(VLOOKUP(B858,Conciliação!C861:L1856,9,0),"")</f>
        <v/>
      </c>
      <c r="K858" s="56" t="str">
        <f>IFERROR(VLOOKUP(B858,Conciliação!C861:L1856,10,0),"")</f>
        <v/>
      </c>
      <c r="R858" s="55" t="str">
        <f>IF(Conciliação!E861='Filtro (Conta)'!$C$2,$C$2,"x")</f>
        <v>x</v>
      </c>
      <c r="S858" s="55" t="str">
        <f>IF(R858="x","x",MAX($S$4:S857)+1)</f>
        <v>x</v>
      </c>
      <c r="T858" s="55">
        <v>854</v>
      </c>
      <c r="U858" s="55" t="str">
        <f t="shared" si="80"/>
        <v/>
      </c>
      <c r="V858" s="55" t="str">
        <f t="shared" si="81"/>
        <v/>
      </c>
      <c r="W858" s="45">
        <f>IF(Conciliação!E861='Filtro (Conta)'!R858,1,0)</f>
        <v>0</v>
      </c>
      <c r="X858" s="45">
        <f>W858+Conciliação!A861</f>
        <v>854</v>
      </c>
      <c r="Y858" s="45">
        <v>854</v>
      </c>
      <c r="Z858" s="55" t="str">
        <f>IF(X858=Y858,"",Conciliação!C861)</f>
        <v/>
      </c>
      <c r="AA858" s="55">
        <f>IF(Z858="x","x",MAX($S$4:AA857)+1)</f>
        <v>862</v>
      </c>
      <c r="AB858" s="55">
        <v>854</v>
      </c>
      <c r="AC858" s="55" t="str">
        <f t="shared" si="82"/>
        <v/>
      </c>
      <c r="AD858" s="55" t="str">
        <f t="shared" si="83"/>
        <v/>
      </c>
    </row>
    <row r="859" spans="2:30" ht="15" customHeight="1" x14ac:dyDescent="0.2">
      <c r="B859" s="56" t="str">
        <f t="shared" si="78"/>
        <v/>
      </c>
      <c r="C859" s="57" t="str">
        <f>IFERROR(VLOOKUP(B859,Conciliação!C862:L1857,2,0),"")</f>
        <v/>
      </c>
      <c r="D859" s="52" t="str">
        <f t="shared" si="79"/>
        <v/>
      </c>
      <c r="E859" s="52" t="str">
        <f>IFERROR(VLOOKUP(B859,Conciliação!C862:L1857,4,0),"")</f>
        <v/>
      </c>
      <c r="F859" s="52" t="str">
        <f>IFERROR(VLOOKUP(B859,Conciliação!C862:L1857,5,0),"")</f>
        <v/>
      </c>
      <c r="G859" s="52" t="str">
        <f>IFERROR(VLOOKUP(B859,Conciliação!C862:L1857,6,0),"")</f>
        <v/>
      </c>
      <c r="H859" s="56" t="str">
        <f>IFERROR(VLOOKUP(B859,Conciliação!C862:L1857,7,0),"")</f>
        <v/>
      </c>
      <c r="I859" s="58" t="str">
        <f>IFERROR(VLOOKUP(B859,Conciliação!C862:L1857,8,0),"")</f>
        <v/>
      </c>
      <c r="J859" s="56" t="str">
        <f>IFERROR(VLOOKUP(B859,Conciliação!C862:L1857,9,0),"")</f>
        <v/>
      </c>
      <c r="K859" s="56" t="str">
        <f>IFERROR(VLOOKUP(B859,Conciliação!C862:L1857,10,0),"")</f>
        <v/>
      </c>
      <c r="R859" s="55" t="str">
        <f>IF(Conciliação!E862='Filtro (Conta)'!$C$2,$C$2,"x")</f>
        <v>x</v>
      </c>
      <c r="S859" s="55" t="str">
        <f>IF(R859="x","x",MAX($S$4:S858)+1)</f>
        <v>x</v>
      </c>
      <c r="T859" s="55">
        <v>855</v>
      </c>
      <c r="U859" s="55" t="str">
        <f t="shared" si="80"/>
        <v/>
      </c>
      <c r="V859" s="55" t="str">
        <f t="shared" si="81"/>
        <v/>
      </c>
      <c r="W859" s="45">
        <f>IF(Conciliação!E862='Filtro (Conta)'!R859,1,0)</f>
        <v>0</v>
      </c>
      <c r="X859" s="45">
        <f>W859+Conciliação!A862</f>
        <v>855</v>
      </c>
      <c r="Y859" s="45">
        <v>855</v>
      </c>
      <c r="Z859" s="55" t="str">
        <f>IF(X859=Y859,"",Conciliação!C862)</f>
        <v/>
      </c>
      <c r="AA859" s="55">
        <f>IF(Z859="x","x",MAX($S$4:AA858)+1)</f>
        <v>863</v>
      </c>
      <c r="AB859" s="55">
        <v>855</v>
      </c>
      <c r="AC859" s="55" t="str">
        <f t="shared" si="82"/>
        <v/>
      </c>
      <c r="AD859" s="55" t="str">
        <f t="shared" si="83"/>
        <v/>
      </c>
    </row>
    <row r="860" spans="2:30" ht="15" customHeight="1" x14ac:dyDescent="0.2">
      <c r="B860" s="56" t="str">
        <f t="shared" si="78"/>
        <v/>
      </c>
      <c r="C860" s="57" t="str">
        <f>IFERROR(VLOOKUP(B860,Conciliação!C863:L1858,2,0),"")</f>
        <v/>
      </c>
      <c r="D860" s="52" t="str">
        <f t="shared" si="79"/>
        <v/>
      </c>
      <c r="E860" s="52" t="str">
        <f>IFERROR(VLOOKUP(B860,Conciliação!C863:L1858,4,0),"")</f>
        <v/>
      </c>
      <c r="F860" s="52" t="str">
        <f>IFERROR(VLOOKUP(B860,Conciliação!C863:L1858,5,0),"")</f>
        <v/>
      </c>
      <c r="G860" s="52" t="str">
        <f>IFERROR(VLOOKUP(B860,Conciliação!C863:L1858,6,0),"")</f>
        <v/>
      </c>
      <c r="H860" s="56" t="str">
        <f>IFERROR(VLOOKUP(B860,Conciliação!C863:L1858,7,0),"")</f>
        <v/>
      </c>
      <c r="I860" s="58" t="str">
        <f>IFERROR(VLOOKUP(B860,Conciliação!C863:L1858,8,0),"")</f>
        <v/>
      </c>
      <c r="J860" s="56" t="str">
        <f>IFERROR(VLOOKUP(B860,Conciliação!C863:L1858,9,0),"")</f>
        <v/>
      </c>
      <c r="K860" s="56" t="str">
        <f>IFERROR(VLOOKUP(B860,Conciliação!C863:L1858,10,0),"")</f>
        <v/>
      </c>
      <c r="R860" s="55" t="str">
        <f>IF(Conciliação!E863='Filtro (Conta)'!$C$2,$C$2,"x")</f>
        <v>x</v>
      </c>
      <c r="S860" s="55" t="str">
        <f>IF(R860="x","x",MAX($S$4:S859)+1)</f>
        <v>x</v>
      </c>
      <c r="T860" s="55">
        <v>856</v>
      </c>
      <c r="U860" s="55" t="str">
        <f t="shared" si="80"/>
        <v/>
      </c>
      <c r="V860" s="55" t="str">
        <f t="shared" si="81"/>
        <v/>
      </c>
      <c r="W860" s="45">
        <f>IF(Conciliação!E863='Filtro (Conta)'!R860,1,0)</f>
        <v>0</v>
      </c>
      <c r="X860" s="45">
        <f>W860+Conciliação!A863</f>
        <v>856</v>
      </c>
      <c r="Y860" s="45">
        <v>856</v>
      </c>
      <c r="Z860" s="55" t="str">
        <f>IF(X860=Y860,"",Conciliação!C863)</f>
        <v/>
      </c>
      <c r="AA860" s="55">
        <f>IF(Z860="x","x",MAX($S$4:AA859)+1)</f>
        <v>864</v>
      </c>
      <c r="AB860" s="55">
        <v>856</v>
      </c>
      <c r="AC860" s="55" t="str">
        <f t="shared" si="82"/>
        <v/>
      </c>
      <c r="AD860" s="55" t="str">
        <f t="shared" si="83"/>
        <v/>
      </c>
    </row>
    <row r="861" spans="2:30" ht="15" customHeight="1" x14ac:dyDescent="0.2">
      <c r="B861" s="56" t="str">
        <f t="shared" si="78"/>
        <v/>
      </c>
      <c r="C861" s="57" t="str">
        <f>IFERROR(VLOOKUP(B861,Conciliação!C864:L1859,2,0),"")</f>
        <v/>
      </c>
      <c r="D861" s="52" t="str">
        <f t="shared" si="79"/>
        <v/>
      </c>
      <c r="E861" s="52" t="str">
        <f>IFERROR(VLOOKUP(B861,Conciliação!C864:L1859,4,0),"")</f>
        <v/>
      </c>
      <c r="F861" s="52" t="str">
        <f>IFERROR(VLOOKUP(B861,Conciliação!C864:L1859,5,0),"")</f>
        <v/>
      </c>
      <c r="G861" s="52" t="str">
        <f>IFERROR(VLOOKUP(B861,Conciliação!C864:L1859,6,0),"")</f>
        <v/>
      </c>
      <c r="H861" s="56" t="str">
        <f>IFERROR(VLOOKUP(B861,Conciliação!C864:L1859,7,0),"")</f>
        <v/>
      </c>
      <c r="I861" s="58" t="str">
        <f>IFERROR(VLOOKUP(B861,Conciliação!C864:L1859,8,0),"")</f>
        <v/>
      </c>
      <c r="J861" s="56" t="str">
        <f>IFERROR(VLOOKUP(B861,Conciliação!C864:L1859,9,0),"")</f>
        <v/>
      </c>
      <c r="K861" s="56" t="str">
        <f>IFERROR(VLOOKUP(B861,Conciliação!C864:L1859,10,0),"")</f>
        <v/>
      </c>
      <c r="R861" s="55" t="str">
        <f>IF(Conciliação!E864='Filtro (Conta)'!$C$2,$C$2,"x")</f>
        <v>x</v>
      </c>
      <c r="S861" s="55" t="str">
        <f>IF(R861="x","x",MAX($S$4:S860)+1)</f>
        <v>x</v>
      </c>
      <c r="T861" s="55">
        <v>857</v>
      </c>
      <c r="U861" s="55" t="str">
        <f t="shared" si="80"/>
        <v/>
      </c>
      <c r="V861" s="55" t="str">
        <f t="shared" si="81"/>
        <v/>
      </c>
      <c r="W861" s="45">
        <f>IF(Conciliação!E864='Filtro (Conta)'!R861,1,0)</f>
        <v>0</v>
      </c>
      <c r="X861" s="45">
        <f>W861+Conciliação!A864</f>
        <v>857</v>
      </c>
      <c r="Y861" s="45">
        <v>857</v>
      </c>
      <c r="Z861" s="55" t="str">
        <f>IF(X861=Y861,"",Conciliação!C864)</f>
        <v/>
      </c>
      <c r="AA861" s="55">
        <f>IF(Z861="x","x",MAX($S$4:AA860)+1)</f>
        <v>865</v>
      </c>
      <c r="AB861" s="55">
        <v>857</v>
      </c>
      <c r="AC861" s="55" t="str">
        <f t="shared" si="82"/>
        <v/>
      </c>
      <c r="AD861" s="55" t="str">
        <f t="shared" si="83"/>
        <v/>
      </c>
    </row>
    <row r="862" spans="2:30" ht="15" customHeight="1" x14ac:dyDescent="0.2">
      <c r="B862" s="56" t="str">
        <f t="shared" si="78"/>
        <v/>
      </c>
      <c r="C862" s="57" t="str">
        <f>IFERROR(VLOOKUP(B862,Conciliação!C865:L1860,2,0),"")</f>
        <v/>
      </c>
      <c r="D862" s="52" t="str">
        <f t="shared" si="79"/>
        <v/>
      </c>
      <c r="E862" s="52" t="str">
        <f>IFERROR(VLOOKUP(B862,Conciliação!C865:L1860,4,0),"")</f>
        <v/>
      </c>
      <c r="F862" s="52" t="str">
        <f>IFERROR(VLOOKUP(B862,Conciliação!C865:L1860,5,0),"")</f>
        <v/>
      </c>
      <c r="G862" s="52" t="str">
        <f>IFERROR(VLOOKUP(B862,Conciliação!C865:L1860,6,0),"")</f>
        <v/>
      </c>
      <c r="H862" s="56" t="str">
        <f>IFERROR(VLOOKUP(B862,Conciliação!C865:L1860,7,0),"")</f>
        <v/>
      </c>
      <c r="I862" s="58" t="str">
        <f>IFERROR(VLOOKUP(B862,Conciliação!C865:L1860,8,0),"")</f>
        <v/>
      </c>
      <c r="J862" s="56" t="str">
        <f>IFERROR(VLOOKUP(B862,Conciliação!C865:L1860,9,0),"")</f>
        <v/>
      </c>
      <c r="K862" s="56" t="str">
        <f>IFERROR(VLOOKUP(B862,Conciliação!C865:L1860,10,0),"")</f>
        <v/>
      </c>
      <c r="R862" s="55" t="str">
        <f>IF(Conciliação!E865='Filtro (Conta)'!$C$2,$C$2,"x")</f>
        <v>x</v>
      </c>
      <c r="S862" s="55" t="str">
        <f>IF(R862="x","x",MAX($S$4:S861)+1)</f>
        <v>x</v>
      </c>
      <c r="T862" s="55">
        <v>858</v>
      </c>
      <c r="U862" s="55" t="str">
        <f t="shared" si="80"/>
        <v/>
      </c>
      <c r="V862" s="55" t="str">
        <f t="shared" si="81"/>
        <v/>
      </c>
      <c r="W862" s="45">
        <f>IF(Conciliação!E865='Filtro (Conta)'!R862,1,0)</f>
        <v>0</v>
      </c>
      <c r="X862" s="45">
        <f>W862+Conciliação!A865</f>
        <v>858</v>
      </c>
      <c r="Y862" s="45">
        <v>858</v>
      </c>
      <c r="Z862" s="55" t="str">
        <f>IF(X862=Y862,"",Conciliação!C865)</f>
        <v/>
      </c>
      <c r="AA862" s="55">
        <f>IF(Z862="x","x",MAX($S$4:AA861)+1)</f>
        <v>866</v>
      </c>
      <c r="AB862" s="55">
        <v>858</v>
      </c>
      <c r="AC862" s="55" t="str">
        <f t="shared" si="82"/>
        <v/>
      </c>
      <c r="AD862" s="55" t="str">
        <f t="shared" si="83"/>
        <v/>
      </c>
    </row>
    <row r="863" spans="2:30" ht="15" customHeight="1" x14ac:dyDescent="0.2">
      <c r="B863" s="56" t="str">
        <f t="shared" si="78"/>
        <v/>
      </c>
      <c r="C863" s="57" t="str">
        <f>IFERROR(VLOOKUP(B863,Conciliação!C866:L1861,2,0),"")</f>
        <v/>
      </c>
      <c r="D863" s="52" t="str">
        <f t="shared" si="79"/>
        <v/>
      </c>
      <c r="E863" s="52" t="str">
        <f>IFERROR(VLOOKUP(B863,Conciliação!C866:L1861,4,0),"")</f>
        <v/>
      </c>
      <c r="F863" s="52" t="str">
        <f>IFERROR(VLOOKUP(B863,Conciliação!C866:L1861,5,0),"")</f>
        <v/>
      </c>
      <c r="G863" s="52" t="str">
        <f>IFERROR(VLOOKUP(B863,Conciliação!C866:L1861,6,0),"")</f>
        <v/>
      </c>
      <c r="H863" s="56" t="str">
        <f>IFERROR(VLOOKUP(B863,Conciliação!C866:L1861,7,0),"")</f>
        <v/>
      </c>
      <c r="I863" s="58" t="str">
        <f>IFERROR(VLOOKUP(B863,Conciliação!C866:L1861,8,0),"")</f>
        <v/>
      </c>
      <c r="J863" s="56" t="str">
        <f>IFERROR(VLOOKUP(B863,Conciliação!C866:L1861,9,0),"")</f>
        <v/>
      </c>
      <c r="K863" s="56" t="str">
        <f>IFERROR(VLOOKUP(B863,Conciliação!C866:L1861,10,0),"")</f>
        <v/>
      </c>
      <c r="R863" s="55" t="str">
        <f>IF(Conciliação!E866='Filtro (Conta)'!$C$2,$C$2,"x")</f>
        <v>x</v>
      </c>
      <c r="S863" s="55" t="str">
        <f>IF(R863="x","x",MAX($S$4:S862)+1)</f>
        <v>x</v>
      </c>
      <c r="T863" s="55">
        <v>859</v>
      </c>
      <c r="U863" s="55" t="str">
        <f t="shared" si="80"/>
        <v/>
      </c>
      <c r="V863" s="55" t="str">
        <f t="shared" si="81"/>
        <v/>
      </c>
      <c r="W863" s="45">
        <f>IF(Conciliação!E866='Filtro (Conta)'!R863,1,0)</f>
        <v>0</v>
      </c>
      <c r="X863" s="45">
        <f>W863+Conciliação!A866</f>
        <v>859</v>
      </c>
      <c r="Y863" s="45">
        <v>859</v>
      </c>
      <c r="Z863" s="55" t="str">
        <f>IF(X863=Y863,"",Conciliação!C866)</f>
        <v/>
      </c>
      <c r="AA863" s="55">
        <f>IF(Z863="x","x",MAX($S$4:AA862)+1)</f>
        <v>867</v>
      </c>
      <c r="AB863" s="55">
        <v>859</v>
      </c>
      <c r="AC863" s="55" t="str">
        <f t="shared" si="82"/>
        <v/>
      </c>
      <c r="AD863" s="55" t="str">
        <f t="shared" si="83"/>
        <v/>
      </c>
    </row>
    <row r="864" spans="2:30" ht="15" customHeight="1" x14ac:dyDescent="0.2">
      <c r="B864" s="56" t="str">
        <f t="shared" si="78"/>
        <v/>
      </c>
      <c r="C864" s="57" t="str">
        <f>IFERROR(VLOOKUP(B864,Conciliação!C867:L1862,2,0),"")</f>
        <v/>
      </c>
      <c r="D864" s="52" t="str">
        <f t="shared" si="79"/>
        <v/>
      </c>
      <c r="E864" s="52" t="str">
        <f>IFERROR(VLOOKUP(B864,Conciliação!C867:L1862,4,0),"")</f>
        <v/>
      </c>
      <c r="F864" s="52" t="str">
        <f>IFERROR(VLOOKUP(B864,Conciliação!C867:L1862,5,0),"")</f>
        <v/>
      </c>
      <c r="G864" s="52" t="str">
        <f>IFERROR(VLOOKUP(B864,Conciliação!C867:L1862,6,0),"")</f>
        <v/>
      </c>
      <c r="H864" s="56" t="str">
        <f>IFERROR(VLOOKUP(B864,Conciliação!C867:L1862,7,0),"")</f>
        <v/>
      </c>
      <c r="I864" s="58" t="str">
        <f>IFERROR(VLOOKUP(B864,Conciliação!C867:L1862,8,0),"")</f>
        <v/>
      </c>
      <c r="J864" s="56" t="str">
        <f>IFERROR(VLOOKUP(B864,Conciliação!C867:L1862,9,0),"")</f>
        <v/>
      </c>
      <c r="K864" s="56" t="str">
        <f>IFERROR(VLOOKUP(B864,Conciliação!C867:L1862,10,0),"")</f>
        <v/>
      </c>
      <c r="R864" s="55" t="str">
        <f>IF(Conciliação!E867='Filtro (Conta)'!$C$2,$C$2,"x")</f>
        <v>x</v>
      </c>
      <c r="S864" s="55" t="str">
        <f>IF(R864="x","x",MAX($S$4:S863)+1)</f>
        <v>x</v>
      </c>
      <c r="T864" s="55">
        <v>860</v>
      </c>
      <c r="U864" s="55" t="str">
        <f t="shared" si="80"/>
        <v/>
      </c>
      <c r="V864" s="55" t="str">
        <f t="shared" si="81"/>
        <v/>
      </c>
      <c r="W864" s="45">
        <f>IF(Conciliação!E867='Filtro (Conta)'!R864,1,0)</f>
        <v>0</v>
      </c>
      <c r="X864" s="45">
        <f>W864+Conciliação!A867</f>
        <v>860</v>
      </c>
      <c r="Y864" s="45">
        <v>860</v>
      </c>
      <c r="Z864" s="55" t="str">
        <f>IF(X864=Y864,"",Conciliação!C867)</f>
        <v/>
      </c>
      <c r="AA864" s="55">
        <f>IF(Z864="x","x",MAX($S$4:AA863)+1)</f>
        <v>868</v>
      </c>
      <c r="AB864" s="55">
        <v>860</v>
      </c>
      <c r="AC864" s="55" t="str">
        <f t="shared" si="82"/>
        <v/>
      </c>
      <c r="AD864" s="55" t="str">
        <f t="shared" si="83"/>
        <v/>
      </c>
    </row>
    <row r="865" spans="2:30" ht="15" customHeight="1" x14ac:dyDescent="0.2">
      <c r="B865" s="56" t="str">
        <f t="shared" si="78"/>
        <v/>
      </c>
      <c r="C865" s="57" t="str">
        <f>IFERROR(VLOOKUP(B865,Conciliação!C868:L1863,2,0),"")</f>
        <v/>
      </c>
      <c r="D865" s="52" t="str">
        <f t="shared" si="79"/>
        <v/>
      </c>
      <c r="E865" s="52" t="str">
        <f>IFERROR(VLOOKUP(B865,Conciliação!C868:L1863,4,0),"")</f>
        <v/>
      </c>
      <c r="F865" s="52" t="str">
        <f>IFERROR(VLOOKUP(B865,Conciliação!C868:L1863,5,0),"")</f>
        <v/>
      </c>
      <c r="G865" s="52" t="str">
        <f>IFERROR(VLOOKUP(B865,Conciliação!C868:L1863,6,0),"")</f>
        <v/>
      </c>
      <c r="H865" s="56" t="str">
        <f>IFERROR(VLOOKUP(B865,Conciliação!C868:L1863,7,0),"")</f>
        <v/>
      </c>
      <c r="I865" s="58" t="str">
        <f>IFERROR(VLOOKUP(B865,Conciliação!C868:L1863,8,0),"")</f>
        <v/>
      </c>
      <c r="J865" s="56" t="str">
        <f>IFERROR(VLOOKUP(B865,Conciliação!C868:L1863,9,0),"")</f>
        <v/>
      </c>
      <c r="K865" s="56" t="str">
        <f>IFERROR(VLOOKUP(B865,Conciliação!C868:L1863,10,0),"")</f>
        <v/>
      </c>
      <c r="R865" s="55" t="str">
        <f>IF(Conciliação!E868='Filtro (Conta)'!$C$2,$C$2,"x")</f>
        <v>x</v>
      </c>
      <c r="S865" s="55" t="str">
        <f>IF(R865="x","x",MAX($S$4:S864)+1)</f>
        <v>x</v>
      </c>
      <c r="T865" s="55">
        <v>861</v>
      </c>
      <c r="U865" s="55" t="str">
        <f t="shared" si="80"/>
        <v/>
      </c>
      <c r="V865" s="55" t="str">
        <f t="shared" si="81"/>
        <v/>
      </c>
      <c r="W865" s="45">
        <f>IF(Conciliação!E868='Filtro (Conta)'!R865,1,0)</f>
        <v>0</v>
      </c>
      <c r="X865" s="45">
        <f>W865+Conciliação!A868</f>
        <v>861</v>
      </c>
      <c r="Y865" s="45">
        <v>861</v>
      </c>
      <c r="Z865" s="55" t="str">
        <f>IF(X865=Y865,"",Conciliação!C868)</f>
        <v/>
      </c>
      <c r="AA865" s="55">
        <f>IF(Z865="x","x",MAX($S$4:AA864)+1)</f>
        <v>869</v>
      </c>
      <c r="AB865" s="55">
        <v>861</v>
      </c>
      <c r="AC865" s="55" t="str">
        <f t="shared" si="82"/>
        <v/>
      </c>
      <c r="AD865" s="55" t="str">
        <f t="shared" si="83"/>
        <v/>
      </c>
    </row>
    <row r="866" spans="2:30" ht="15" customHeight="1" x14ac:dyDescent="0.2">
      <c r="B866" s="56" t="str">
        <f t="shared" si="78"/>
        <v/>
      </c>
      <c r="C866" s="57" t="str">
        <f>IFERROR(VLOOKUP(B866,Conciliação!C869:L1864,2,0),"")</f>
        <v/>
      </c>
      <c r="D866" s="52" t="str">
        <f t="shared" si="79"/>
        <v/>
      </c>
      <c r="E866" s="52" t="str">
        <f>IFERROR(VLOOKUP(B866,Conciliação!C869:L1864,4,0),"")</f>
        <v/>
      </c>
      <c r="F866" s="52" t="str">
        <f>IFERROR(VLOOKUP(B866,Conciliação!C869:L1864,5,0),"")</f>
        <v/>
      </c>
      <c r="G866" s="52" t="str">
        <f>IFERROR(VLOOKUP(B866,Conciliação!C869:L1864,6,0),"")</f>
        <v/>
      </c>
      <c r="H866" s="56" t="str">
        <f>IFERROR(VLOOKUP(B866,Conciliação!C869:L1864,7,0),"")</f>
        <v/>
      </c>
      <c r="I866" s="58" t="str">
        <f>IFERROR(VLOOKUP(B866,Conciliação!C869:L1864,8,0),"")</f>
        <v/>
      </c>
      <c r="J866" s="56" t="str">
        <f>IFERROR(VLOOKUP(B866,Conciliação!C869:L1864,9,0),"")</f>
        <v/>
      </c>
      <c r="K866" s="56" t="str">
        <f>IFERROR(VLOOKUP(B866,Conciliação!C869:L1864,10,0),"")</f>
        <v/>
      </c>
      <c r="R866" s="55" t="str">
        <f>IF(Conciliação!E869='Filtro (Conta)'!$C$2,$C$2,"x")</f>
        <v>x</v>
      </c>
      <c r="S866" s="55" t="str">
        <f>IF(R866="x","x",MAX($S$4:S865)+1)</f>
        <v>x</v>
      </c>
      <c r="T866" s="55">
        <v>862</v>
      </c>
      <c r="U866" s="55" t="str">
        <f t="shared" si="80"/>
        <v/>
      </c>
      <c r="V866" s="55" t="str">
        <f t="shared" si="81"/>
        <v/>
      </c>
      <c r="W866" s="45">
        <f>IF(Conciliação!E869='Filtro (Conta)'!R866,1,0)</f>
        <v>0</v>
      </c>
      <c r="X866" s="45">
        <f>W866+Conciliação!A869</f>
        <v>862</v>
      </c>
      <c r="Y866" s="45">
        <v>862</v>
      </c>
      <c r="Z866" s="55" t="str">
        <f>IF(X866=Y866,"",Conciliação!C869)</f>
        <v/>
      </c>
      <c r="AA866" s="55">
        <f>IF(Z866="x","x",MAX($S$4:AA865)+1)</f>
        <v>870</v>
      </c>
      <c r="AB866" s="55">
        <v>862</v>
      </c>
      <c r="AC866" s="55" t="str">
        <f t="shared" si="82"/>
        <v/>
      </c>
      <c r="AD866" s="55" t="str">
        <f t="shared" si="83"/>
        <v/>
      </c>
    </row>
    <row r="867" spans="2:30" ht="15" customHeight="1" x14ac:dyDescent="0.2">
      <c r="B867" s="56" t="str">
        <f t="shared" si="78"/>
        <v/>
      </c>
      <c r="C867" s="57" t="str">
        <f>IFERROR(VLOOKUP(B867,Conciliação!C870:L1865,2,0),"")</f>
        <v/>
      </c>
      <c r="D867" s="52" t="str">
        <f t="shared" si="79"/>
        <v/>
      </c>
      <c r="E867" s="52" t="str">
        <f>IFERROR(VLOOKUP(B867,Conciliação!C870:L1865,4,0),"")</f>
        <v/>
      </c>
      <c r="F867" s="52" t="str">
        <f>IFERROR(VLOOKUP(B867,Conciliação!C870:L1865,5,0),"")</f>
        <v/>
      </c>
      <c r="G867" s="52" t="str">
        <f>IFERROR(VLOOKUP(B867,Conciliação!C870:L1865,6,0),"")</f>
        <v/>
      </c>
      <c r="H867" s="56" t="str">
        <f>IFERROR(VLOOKUP(B867,Conciliação!C870:L1865,7,0),"")</f>
        <v/>
      </c>
      <c r="I867" s="58" t="str">
        <f>IFERROR(VLOOKUP(B867,Conciliação!C870:L1865,8,0),"")</f>
        <v/>
      </c>
      <c r="J867" s="56" t="str">
        <f>IFERROR(VLOOKUP(B867,Conciliação!C870:L1865,9,0),"")</f>
        <v/>
      </c>
      <c r="K867" s="56" t="str">
        <f>IFERROR(VLOOKUP(B867,Conciliação!C870:L1865,10,0),"")</f>
        <v/>
      </c>
      <c r="R867" s="55" t="str">
        <f>IF(Conciliação!E870='Filtro (Conta)'!$C$2,$C$2,"x")</f>
        <v>x</v>
      </c>
      <c r="S867" s="55" t="str">
        <f>IF(R867="x","x",MAX($S$4:S866)+1)</f>
        <v>x</v>
      </c>
      <c r="T867" s="55">
        <v>863</v>
      </c>
      <c r="U867" s="55" t="str">
        <f t="shared" si="80"/>
        <v/>
      </c>
      <c r="V867" s="55" t="str">
        <f t="shared" si="81"/>
        <v/>
      </c>
      <c r="W867" s="45">
        <f>IF(Conciliação!E870='Filtro (Conta)'!R867,1,0)</f>
        <v>0</v>
      </c>
      <c r="X867" s="45">
        <f>W867+Conciliação!A870</f>
        <v>863</v>
      </c>
      <c r="Y867" s="45">
        <v>863</v>
      </c>
      <c r="Z867" s="55" t="str">
        <f>IF(X867=Y867,"",Conciliação!C870)</f>
        <v/>
      </c>
      <c r="AA867" s="55">
        <f>IF(Z867="x","x",MAX($S$4:AA866)+1)</f>
        <v>871</v>
      </c>
      <c r="AB867" s="55">
        <v>863</v>
      </c>
      <c r="AC867" s="55" t="str">
        <f t="shared" si="82"/>
        <v/>
      </c>
      <c r="AD867" s="55" t="str">
        <f t="shared" si="83"/>
        <v/>
      </c>
    </row>
    <row r="868" spans="2:30" ht="15" customHeight="1" x14ac:dyDescent="0.2">
      <c r="B868" s="56" t="str">
        <f t="shared" si="78"/>
        <v/>
      </c>
      <c r="C868" s="57" t="str">
        <f>IFERROR(VLOOKUP(B868,Conciliação!C871:L1866,2,0),"")</f>
        <v/>
      </c>
      <c r="D868" s="52" t="str">
        <f t="shared" si="79"/>
        <v/>
      </c>
      <c r="E868" s="52" t="str">
        <f>IFERROR(VLOOKUP(B868,Conciliação!C871:L1866,4,0),"")</f>
        <v/>
      </c>
      <c r="F868" s="52" t="str">
        <f>IFERROR(VLOOKUP(B868,Conciliação!C871:L1866,5,0),"")</f>
        <v/>
      </c>
      <c r="G868" s="52" t="str">
        <f>IFERROR(VLOOKUP(B868,Conciliação!C871:L1866,6,0),"")</f>
        <v/>
      </c>
      <c r="H868" s="56" t="str">
        <f>IFERROR(VLOOKUP(B868,Conciliação!C871:L1866,7,0),"")</f>
        <v/>
      </c>
      <c r="I868" s="58" t="str">
        <f>IFERROR(VLOOKUP(B868,Conciliação!C871:L1866,8,0),"")</f>
        <v/>
      </c>
      <c r="J868" s="56" t="str">
        <f>IFERROR(VLOOKUP(B868,Conciliação!C871:L1866,9,0),"")</f>
        <v/>
      </c>
      <c r="K868" s="56" t="str">
        <f>IFERROR(VLOOKUP(B868,Conciliação!C871:L1866,10,0),"")</f>
        <v/>
      </c>
      <c r="R868" s="55" t="str">
        <f>IF(Conciliação!E871='Filtro (Conta)'!$C$2,$C$2,"x")</f>
        <v>x</v>
      </c>
      <c r="S868" s="55" t="str">
        <f>IF(R868="x","x",MAX($S$4:S867)+1)</f>
        <v>x</v>
      </c>
      <c r="T868" s="55">
        <v>864</v>
      </c>
      <c r="U868" s="55" t="str">
        <f t="shared" si="80"/>
        <v/>
      </c>
      <c r="V868" s="55" t="str">
        <f t="shared" si="81"/>
        <v/>
      </c>
      <c r="W868" s="45">
        <f>IF(Conciliação!E871='Filtro (Conta)'!R868,1,0)</f>
        <v>0</v>
      </c>
      <c r="X868" s="45">
        <f>W868+Conciliação!A871</f>
        <v>864</v>
      </c>
      <c r="Y868" s="45">
        <v>864</v>
      </c>
      <c r="Z868" s="55" t="str">
        <f>IF(X868=Y868,"",Conciliação!C871)</f>
        <v/>
      </c>
      <c r="AA868" s="55">
        <f>IF(Z868="x","x",MAX($S$4:AA867)+1)</f>
        <v>872</v>
      </c>
      <c r="AB868" s="55">
        <v>864</v>
      </c>
      <c r="AC868" s="55" t="str">
        <f t="shared" si="82"/>
        <v/>
      </c>
      <c r="AD868" s="55" t="str">
        <f t="shared" si="83"/>
        <v/>
      </c>
    </row>
    <row r="869" spans="2:30" ht="15" customHeight="1" x14ac:dyDescent="0.2">
      <c r="B869" s="56" t="str">
        <f t="shared" si="78"/>
        <v/>
      </c>
      <c r="C869" s="57" t="str">
        <f>IFERROR(VLOOKUP(B869,Conciliação!C872:L1867,2,0),"")</f>
        <v/>
      </c>
      <c r="D869" s="52" t="str">
        <f t="shared" si="79"/>
        <v/>
      </c>
      <c r="E869" s="52" t="str">
        <f>IFERROR(VLOOKUP(B869,Conciliação!C872:L1867,4,0),"")</f>
        <v/>
      </c>
      <c r="F869" s="52" t="str">
        <f>IFERROR(VLOOKUP(B869,Conciliação!C872:L1867,5,0),"")</f>
        <v/>
      </c>
      <c r="G869" s="52" t="str">
        <f>IFERROR(VLOOKUP(B869,Conciliação!C872:L1867,6,0),"")</f>
        <v/>
      </c>
      <c r="H869" s="56" t="str">
        <f>IFERROR(VLOOKUP(B869,Conciliação!C872:L1867,7,0),"")</f>
        <v/>
      </c>
      <c r="I869" s="58" t="str">
        <f>IFERROR(VLOOKUP(B869,Conciliação!C872:L1867,8,0),"")</f>
        <v/>
      </c>
      <c r="J869" s="56" t="str">
        <f>IFERROR(VLOOKUP(B869,Conciliação!C872:L1867,9,0),"")</f>
        <v/>
      </c>
      <c r="K869" s="56" t="str">
        <f>IFERROR(VLOOKUP(B869,Conciliação!C872:L1867,10,0),"")</f>
        <v/>
      </c>
      <c r="R869" s="55" t="str">
        <f>IF(Conciliação!E872='Filtro (Conta)'!$C$2,$C$2,"x")</f>
        <v>x</v>
      </c>
      <c r="S869" s="55" t="str">
        <f>IF(R869="x","x",MAX($S$4:S868)+1)</f>
        <v>x</v>
      </c>
      <c r="T869" s="55">
        <v>865</v>
      </c>
      <c r="U869" s="55" t="str">
        <f t="shared" si="80"/>
        <v/>
      </c>
      <c r="V869" s="55" t="str">
        <f t="shared" si="81"/>
        <v/>
      </c>
      <c r="W869" s="45">
        <f>IF(Conciliação!E872='Filtro (Conta)'!R869,1,0)</f>
        <v>0</v>
      </c>
      <c r="X869" s="45">
        <f>W869+Conciliação!A872</f>
        <v>865</v>
      </c>
      <c r="Y869" s="45">
        <v>865</v>
      </c>
      <c r="Z869" s="55" t="str">
        <f>IF(X869=Y869,"",Conciliação!C872)</f>
        <v/>
      </c>
      <c r="AA869" s="55">
        <f>IF(Z869="x","x",MAX($S$4:AA868)+1)</f>
        <v>873</v>
      </c>
      <c r="AB869" s="55">
        <v>865</v>
      </c>
      <c r="AC869" s="55" t="str">
        <f t="shared" si="82"/>
        <v/>
      </c>
      <c r="AD869" s="55" t="str">
        <f t="shared" si="83"/>
        <v/>
      </c>
    </row>
    <row r="870" spans="2:30" ht="15" customHeight="1" x14ac:dyDescent="0.2">
      <c r="B870" s="56" t="str">
        <f t="shared" si="78"/>
        <v/>
      </c>
      <c r="C870" s="57" t="str">
        <f>IFERROR(VLOOKUP(B870,Conciliação!C873:L1868,2,0),"")</f>
        <v/>
      </c>
      <c r="D870" s="52" t="str">
        <f t="shared" si="79"/>
        <v/>
      </c>
      <c r="E870" s="52" t="str">
        <f>IFERROR(VLOOKUP(B870,Conciliação!C873:L1868,4,0),"")</f>
        <v/>
      </c>
      <c r="F870" s="52" t="str">
        <f>IFERROR(VLOOKUP(B870,Conciliação!C873:L1868,5,0),"")</f>
        <v/>
      </c>
      <c r="G870" s="52" t="str">
        <f>IFERROR(VLOOKUP(B870,Conciliação!C873:L1868,6,0),"")</f>
        <v/>
      </c>
      <c r="H870" s="56" t="str">
        <f>IFERROR(VLOOKUP(B870,Conciliação!C873:L1868,7,0),"")</f>
        <v/>
      </c>
      <c r="I870" s="58" t="str">
        <f>IFERROR(VLOOKUP(B870,Conciliação!C873:L1868,8,0),"")</f>
        <v/>
      </c>
      <c r="J870" s="56" t="str">
        <f>IFERROR(VLOOKUP(B870,Conciliação!C873:L1868,9,0),"")</f>
        <v/>
      </c>
      <c r="K870" s="56" t="str">
        <f>IFERROR(VLOOKUP(B870,Conciliação!C873:L1868,10,0),"")</f>
        <v/>
      </c>
      <c r="R870" s="55" t="str">
        <f>IF(Conciliação!E873='Filtro (Conta)'!$C$2,$C$2,"x")</f>
        <v>x</v>
      </c>
      <c r="S870" s="55" t="str">
        <f>IF(R870="x","x",MAX($S$4:S869)+1)</f>
        <v>x</v>
      </c>
      <c r="T870" s="55">
        <v>866</v>
      </c>
      <c r="U870" s="55" t="str">
        <f t="shared" si="80"/>
        <v/>
      </c>
      <c r="V870" s="55" t="str">
        <f t="shared" si="81"/>
        <v/>
      </c>
      <c r="W870" s="45">
        <f>IF(Conciliação!E873='Filtro (Conta)'!R870,1,0)</f>
        <v>0</v>
      </c>
      <c r="X870" s="45">
        <f>W870+Conciliação!A873</f>
        <v>866</v>
      </c>
      <c r="Y870" s="45">
        <v>866</v>
      </c>
      <c r="Z870" s="55" t="str">
        <f>IF(X870=Y870,"",Conciliação!C873)</f>
        <v/>
      </c>
      <c r="AA870" s="55">
        <f>IF(Z870="x","x",MAX($S$4:AA869)+1)</f>
        <v>874</v>
      </c>
      <c r="AB870" s="55">
        <v>866</v>
      </c>
      <c r="AC870" s="55" t="str">
        <f t="shared" si="82"/>
        <v/>
      </c>
      <c r="AD870" s="55" t="str">
        <f t="shared" si="83"/>
        <v/>
      </c>
    </row>
    <row r="871" spans="2:30" ht="15" customHeight="1" x14ac:dyDescent="0.2">
      <c r="B871" s="56" t="str">
        <f t="shared" si="78"/>
        <v/>
      </c>
      <c r="C871" s="57" t="str">
        <f>IFERROR(VLOOKUP(B871,Conciliação!C874:L1869,2,0),"")</f>
        <v/>
      </c>
      <c r="D871" s="52" t="str">
        <f t="shared" si="79"/>
        <v/>
      </c>
      <c r="E871" s="52" t="str">
        <f>IFERROR(VLOOKUP(B871,Conciliação!C874:L1869,4,0),"")</f>
        <v/>
      </c>
      <c r="F871" s="52" t="str">
        <f>IFERROR(VLOOKUP(B871,Conciliação!C874:L1869,5,0),"")</f>
        <v/>
      </c>
      <c r="G871" s="52" t="str">
        <f>IFERROR(VLOOKUP(B871,Conciliação!C874:L1869,6,0),"")</f>
        <v/>
      </c>
      <c r="H871" s="56" t="str">
        <f>IFERROR(VLOOKUP(B871,Conciliação!C874:L1869,7,0),"")</f>
        <v/>
      </c>
      <c r="I871" s="58" t="str">
        <f>IFERROR(VLOOKUP(B871,Conciliação!C874:L1869,8,0),"")</f>
        <v/>
      </c>
      <c r="J871" s="56" t="str">
        <f>IFERROR(VLOOKUP(B871,Conciliação!C874:L1869,9,0),"")</f>
        <v/>
      </c>
      <c r="K871" s="56" t="str">
        <f>IFERROR(VLOOKUP(B871,Conciliação!C874:L1869,10,0),"")</f>
        <v/>
      </c>
      <c r="R871" s="55" t="str">
        <f>IF(Conciliação!E874='Filtro (Conta)'!$C$2,$C$2,"x")</f>
        <v>x</v>
      </c>
      <c r="S871" s="55" t="str">
        <f>IF(R871="x","x",MAX($S$4:S870)+1)</f>
        <v>x</v>
      </c>
      <c r="T871" s="55">
        <v>867</v>
      </c>
      <c r="U871" s="55" t="str">
        <f t="shared" si="80"/>
        <v/>
      </c>
      <c r="V871" s="55" t="str">
        <f t="shared" si="81"/>
        <v/>
      </c>
      <c r="W871" s="45">
        <f>IF(Conciliação!E874='Filtro (Conta)'!R871,1,0)</f>
        <v>0</v>
      </c>
      <c r="X871" s="45">
        <f>W871+Conciliação!A874</f>
        <v>867</v>
      </c>
      <c r="Y871" s="45">
        <v>867</v>
      </c>
      <c r="Z871" s="55" t="str">
        <f>IF(X871=Y871,"",Conciliação!C874)</f>
        <v/>
      </c>
      <c r="AA871" s="55">
        <f>IF(Z871="x","x",MAX($S$4:AA870)+1)</f>
        <v>875</v>
      </c>
      <c r="AB871" s="55">
        <v>867</v>
      </c>
      <c r="AC871" s="55" t="str">
        <f t="shared" si="82"/>
        <v/>
      </c>
      <c r="AD871" s="55" t="str">
        <f t="shared" si="83"/>
        <v/>
      </c>
    </row>
    <row r="872" spans="2:30" ht="15" customHeight="1" x14ac:dyDescent="0.2">
      <c r="B872" s="56" t="str">
        <f t="shared" si="78"/>
        <v/>
      </c>
      <c r="C872" s="57" t="str">
        <f>IFERROR(VLOOKUP(B872,Conciliação!C875:L1870,2,0),"")</f>
        <v/>
      </c>
      <c r="D872" s="52" t="str">
        <f t="shared" si="79"/>
        <v/>
      </c>
      <c r="E872" s="52" t="str">
        <f>IFERROR(VLOOKUP(B872,Conciliação!C875:L1870,4,0),"")</f>
        <v/>
      </c>
      <c r="F872" s="52" t="str">
        <f>IFERROR(VLOOKUP(B872,Conciliação!C875:L1870,5,0),"")</f>
        <v/>
      </c>
      <c r="G872" s="52" t="str">
        <f>IFERROR(VLOOKUP(B872,Conciliação!C875:L1870,6,0),"")</f>
        <v/>
      </c>
      <c r="H872" s="56" t="str">
        <f>IFERROR(VLOOKUP(B872,Conciliação!C875:L1870,7,0),"")</f>
        <v/>
      </c>
      <c r="I872" s="58" t="str">
        <f>IFERROR(VLOOKUP(B872,Conciliação!C875:L1870,8,0),"")</f>
        <v/>
      </c>
      <c r="J872" s="56" t="str">
        <f>IFERROR(VLOOKUP(B872,Conciliação!C875:L1870,9,0),"")</f>
        <v/>
      </c>
      <c r="K872" s="56" t="str">
        <f>IFERROR(VLOOKUP(B872,Conciliação!C875:L1870,10,0),"")</f>
        <v/>
      </c>
      <c r="R872" s="55" t="str">
        <f>IF(Conciliação!E875='Filtro (Conta)'!$C$2,$C$2,"x")</f>
        <v>x</v>
      </c>
      <c r="S872" s="55" t="str">
        <f>IF(R872="x","x",MAX($S$4:S871)+1)</f>
        <v>x</v>
      </c>
      <c r="T872" s="55">
        <v>868</v>
      </c>
      <c r="U872" s="55" t="str">
        <f t="shared" si="80"/>
        <v/>
      </c>
      <c r="V872" s="55" t="str">
        <f t="shared" si="81"/>
        <v/>
      </c>
      <c r="W872" s="45">
        <f>IF(Conciliação!E875='Filtro (Conta)'!R872,1,0)</f>
        <v>0</v>
      </c>
      <c r="X872" s="45">
        <f>W872+Conciliação!A875</f>
        <v>868</v>
      </c>
      <c r="Y872" s="45">
        <v>868</v>
      </c>
      <c r="Z872" s="55" t="str">
        <f>IF(X872=Y872,"",Conciliação!C875)</f>
        <v/>
      </c>
      <c r="AA872" s="55">
        <f>IF(Z872="x","x",MAX($S$4:AA871)+1)</f>
        <v>876</v>
      </c>
      <c r="AB872" s="55">
        <v>868</v>
      </c>
      <c r="AC872" s="55" t="str">
        <f t="shared" si="82"/>
        <v/>
      </c>
      <c r="AD872" s="55" t="str">
        <f t="shared" si="83"/>
        <v/>
      </c>
    </row>
    <row r="873" spans="2:30" ht="15" customHeight="1" x14ac:dyDescent="0.2">
      <c r="B873" s="56" t="str">
        <f t="shared" si="78"/>
        <v/>
      </c>
      <c r="C873" s="57" t="str">
        <f>IFERROR(VLOOKUP(B873,Conciliação!C876:L1871,2,0),"")</f>
        <v/>
      </c>
      <c r="D873" s="52" t="str">
        <f t="shared" si="79"/>
        <v/>
      </c>
      <c r="E873" s="52" t="str">
        <f>IFERROR(VLOOKUP(B873,Conciliação!C876:L1871,4,0),"")</f>
        <v/>
      </c>
      <c r="F873" s="52" t="str">
        <f>IFERROR(VLOOKUP(B873,Conciliação!C876:L1871,5,0),"")</f>
        <v/>
      </c>
      <c r="G873" s="52" t="str">
        <f>IFERROR(VLOOKUP(B873,Conciliação!C876:L1871,6,0),"")</f>
        <v/>
      </c>
      <c r="H873" s="56" t="str">
        <f>IFERROR(VLOOKUP(B873,Conciliação!C876:L1871,7,0),"")</f>
        <v/>
      </c>
      <c r="I873" s="58" t="str">
        <f>IFERROR(VLOOKUP(B873,Conciliação!C876:L1871,8,0),"")</f>
        <v/>
      </c>
      <c r="J873" s="56" t="str">
        <f>IFERROR(VLOOKUP(B873,Conciliação!C876:L1871,9,0),"")</f>
        <v/>
      </c>
      <c r="K873" s="56" t="str">
        <f>IFERROR(VLOOKUP(B873,Conciliação!C876:L1871,10,0),"")</f>
        <v/>
      </c>
      <c r="R873" s="55" t="str">
        <f>IF(Conciliação!E876='Filtro (Conta)'!$C$2,$C$2,"x")</f>
        <v>x</v>
      </c>
      <c r="S873" s="55" t="str">
        <f>IF(R873="x","x",MAX($S$4:S872)+1)</f>
        <v>x</v>
      </c>
      <c r="T873" s="55">
        <v>869</v>
      </c>
      <c r="U873" s="55" t="str">
        <f t="shared" si="80"/>
        <v/>
      </c>
      <c r="V873" s="55" t="str">
        <f t="shared" si="81"/>
        <v/>
      </c>
      <c r="W873" s="45">
        <f>IF(Conciliação!E876='Filtro (Conta)'!R873,1,0)</f>
        <v>0</v>
      </c>
      <c r="X873" s="45">
        <f>W873+Conciliação!A876</f>
        <v>869</v>
      </c>
      <c r="Y873" s="45">
        <v>869</v>
      </c>
      <c r="Z873" s="55" t="str">
        <f>IF(X873=Y873,"",Conciliação!C876)</f>
        <v/>
      </c>
      <c r="AA873" s="55">
        <f>IF(Z873="x","x",MAX($S$4:AA872)+1)</f>
        <v>877</v>
      </c>
      <c r="AB873" s="55">
        <v>869</v>
      </c>
      <c r="AC873" s="55" t="str">
        <f t="shared" si="82"/>
        <v/>
      </c>
      <c r="AD873" s="55" t="str">
        <f t="shared" si="83"/>
        <v/>
      </c>
    </row>
    <row r="874" spans="2:30" ht="15" customHeight="1" x14ac:dyDescent="0.2">
      <c r="B874" s="56" t="str">
        <f t="shared" si="78"/>
        <v/>
      </c>
      <c r="C874" s="57" t="str">
        <f>IFERROR(VLOOKUP(B874,Conciliação!C877:L1872,2,0),"")</f>
        <v/>
      </c>
      <c r="D874" s="52" t="str">
        <f t="shared" si="79"/>
        <v/>
      </c>
      <c r="E874" s="52" t="str">
        <f>IFERROR(VLOOKUP(B874,Conciliação!C877:L1872,4,0),"")</f>
        <v/>
      </c>
      <c r="F874" s="52" t="str">
        <f>IFERROR(VLOOKUP(B874,Conciliação!C877:L1872,5,0),"")</f>
        <v/>
      </c>
      <c r="G874" s="52" t="str">
        <f>IFERROR(VLOOKUP(B874,Conciliação!C877:L1872,6,0),"")</f>
        <v/>
      </c>
      <c r="H874" s="56" t="str">
        <f>IFERROR(VLOOKUP(B874,Conciliação!C877:L1872,7,0),"")</f>
        <v/>
      </c>
      <c r="I874" s="58" t="str">
        <f>IFERROR(VLOOKUP(B874,Conciliação!C877:L1872,8,0),"")</f>
        <v/>
      </c>
      <c r="J874" s="56" t="str">
        <f>IFERROR(VLOOKUP(B874,Conciliação!C877:L1872,9,0),"")</f>
        <v/>
      </c>
      <c r="K874" s="56" t="str">
        <f>IFERROR(VLOOKUP(B874,Conciliação!C877:L1872,10,0),"")</f>
        <v/>
      </c>
      <c r="R874" s="55" t="str">
        <f>IF(Conciliação!E877='Filtro (Conta)'!$C$2,$C$2,"x")</f>
        <v>x</v>
      </c>
      <c r="S874" s="55" t="str">
        <f>IF(R874="x","x",MAX($S$4:S873)+1)</f>
        <v>x</v>
      </c>
      <c r="T874" s="55">
        <v>870</v>
      </c>
      <c r="U874" s="55" t="str">
        <f t="shared" si="80"/>
        <v/>
      </c>
      <c r="V874" s="55" t="str">
        <f t="shared" si="81"/>
        <v/>
      </c>
      <c r="W874" s="45">
        <f>IF(Conciliação!E877='Filtro (Conta)'!R874,1,0)</f>
        <v>0</v>
      </c>
      <c r="X874" s="45">
        <f>W874+Conciliação!A877</f>
        <v>870</v>
      </c>
      <c r="Y874" s="45">
        <v>870</v>
      </c>
      <c r="Z874" s="55" t="str">
        <f>IF(X874=Y874,"",Conciliação!C877)</f>
        <v/>
      </c>
      <c r="AA874" s="55">
        <f>IF(Z874="x","x",MAX($S$4:AA873)+1)</f>
        <v>878</v>
      </c>
      <c r="AB874" s="55">
        <v>870</v>
      </c>
      <c r="AC874" s="55" t="str">
        <f t="shared" si="82"/>
        <v/>
      </c>
      <c r="AD874" s="55" t="str">
        <f t="shared" si="83"/>
        <v/>
      </c>
    </row>
    <row r="875" spans="2:30" ht="15" customHeight="1" x14ac:dyDescent="0.2">
      <c r="B875" s="56" t="str">
        <f t="shared" si="78"/>
        <v/>
      </c>
      <c r="C875" s="57" t="str">
        <f>IFERROR(VLOOKUP(B875,Conciliação!C878:L1873,2,0),"")</f>
        <v/>
      </c>
      <c r="D875" s="52" t="str">
        <f t="shared" si="79"/>
        <v/>
      </c>
      <c r="E875" s="52" t="str">
        <f>IFERROR(VLOOKUP(B875,Conciliação!C878:L1873,4,0),"")</f>
        <v/>
      </c>
      <c r="F875" s="52" t="str">
        <f>IFERROR(VLOOKUP(B875,Conciliação!C878:L1873,5,0),"")</f>
        <v/>
      </c>
      <c r="G875" s="52" t="str">
        <f>IFERROR(VLOOKUP(B875,Conciliação!C878:L1873,6,0),"")</f>
        <v/>
      </c>
      <c r="H875" s="56" t="str">
        <f>IFERROR(VLOOKUP(B875,Conciliação!C878:L1873,7,0),"")</f>
        <v/>
      </c>
      <c r="I875" s="58" t="str">
        <f>IFERROR(VLOOKUP(B875,Conciliação!C878:L1873,8,0),"")</f>
        <v/>
      </c>
      <c r="J875" s="56" t="str">
        <f>IFERROR(VLOOKUP(B875,Conciliação!C878:L1873,9,0),"")</f>
        <v/>
      </c>
      <c r="K875" s="56" t="str">
        <f>IFERROR(VLOOKUP(B875,Conciliação!C878:L1873,10,0),"")</f>
        <v/>
      </c>
      <c r="R875" s="55" t="str">
        <f>IF(Conciliação!E878='Filtro (Conta)'!$C$2,$C$2,"x")</f>
        <v>x</v>
      </c>
      <c r="S875" s="55" t="str">
        <f>IF(R875="x","x",MAX($S$4:S874)+1)</f>
        <v>x</v>
      </c>
      <c r="T875" s="55">
        <v>871</v>
      </c>
      <c r="U875" s="55" t="str">
        <f t="shared" si="80"/>
        <v/>
      </c>
      <c r="V875" s="55" t="str">
        <f t="shared" si="81"/>
        <v/>
      </c>
      <c r="W875" s="45">
        <f>IF(Conciliação!E878='Filtro (Conta)'!R875,1,0)</f>
        <v>0</v>
      </c>
      <c r="X875" s="45">
        <f>W875+Conciliação!A878</f>
        <v>871</v>
      </c>
      <c r="Y875" s="45">
        <v>871</v>
      </c>
      <c r="Z875" s="55" t="str">
        <f>IF(X875=Y875,"",Conciliação!C878)</f>
        <v/>
      </c>
      <c r="AA875" s="55">
        <f>IF(Z875="x","x",MAX($S$4:AA874)+1)</f>
        <v>879</v>
      </c>
      <c r="AB875" s="55">
        <v>871</v>
      </c>
      <c r="AC875" s="55" t="str">
        <f t="shared" si="82"/>
        <v/>
      </c>
      <c r="AD875" s="55" t="str">
        <f t="shared" si="83"/>
        <v/>
      </c>
    </row>
    <row r="876" spans="2:30" ht="15" customHeight="1" x14ac:dyDescent="0.2">
      <c r="B876" s="56" t="str">
        <f t="shared" si="78"/>
        <v/>
      </c>
      <c r="C876" s="57" t="str">
        <f>IFERROR(VLOOKUP(B876,Conciliação!C879:L1874,2,0),"")</f>
        <v/>
      </c>
      <c r="D876" s="52" t="str">
        <f t="shared" si="79"/>
        <v/>
      </c>
      <c r="E876" s="52" t="str">
        <f>IFERROR(VLOOKUP(B876,Conciliação!C879:L1874,4,0),"")</f>
        <v/>
      </c>
      <c r="F876" s="52" t="str">
        <f>IFERROR(VLOOKUP(B876,Conciliação!C879:L1874,5,0),"")</f>
        <v/>
      </c>
      <c r="G876" s="52" t="str">
        <f>IFERROR(VLOOKUP(B876,Conciliação!C879:L1874,6,0),"")</f>
        <v/>
      </c>
      <c r="H876" s="56" t="str">
        <f>IFERROR(VLOOKUP(B876,Conciliação!C879:L1874,7,0),"")</f>
        <v/>
      </c>
      <c r="I876" s="58" t="str">
        <f>IFERROR(VLOOKUP(B876,Conciliação!C879:L1874,8,0),"")</f>
        <v/>
      </c>
      <c r="J876" s="56" t="str">
        <f>IFERROR(VLOOKUP(B876,Conciliação!C879:L1874,9,0),"")</f>
        <v/>
      </c>
      <c r="K876" s="56" t="str">
        <f>IFERROR(VLOOKUP(B876,Conciliação!C879:L1874,10,0),"")</f>
        <v/>
      </c>
      <c r="R876" s="55" t="str">
        <f>IF(Conciliação!E879='Filtro (Conta)'!$C$2,$C$2,"x")</f>
        <v>x</v>
      </c>
      <c r="S876" s="55" t="str">
        <f>IF(R876="x","x",MAX($S$4:S875)+1)</f>
        <v>x</v>
      </c>
      <c r="T876" s="55">
        <v>872</v>
      </c>
      <c r="U876" s="55" t="str">
        <f t="shared" si="80"/>
        <v/>
      </c>
      <c r="V876" s="55" t="str">
        <f t="shared" si="81"/>
        <v/>
      </c>
      <c r="W876" s="45">
        <f>IF(Conciliação!E879='Filtro (Conta)'!R876,1,0)</f>
        <v>0</v>
      </c>
      <c r="X876" s="45">
        <f>W876+Conciliação!A879</f>
        <v>872</v>
      </c>
      <c r="Y876" s="45">
        <v>872</v>
      </c>
      <c r="Z876" s="55" t="str">
        <f>IF(X876=Y876,"",Conciliação!C879)</f>
        <v/>
      </c>
      <c r="AA876" s="55">
        <f>IF(Z876="x","x",MAX($S$4:AA875)+1)</f>
        <v>880</v>
      </c>
      <c r="AB876" s="55">
        <v>872</v>
      </c>
      <c r="AC876" s="55" t="str">
        <f t="shared" si="82"/>
        <v/>
      </c>
      <c r="AD876" s="55" t="str">
        <f t="shared" si="83"/>
        <v/>
      </c>
    </row>
    <row r="877" spans="2:30" ht="15" customHeight="1" x14ac:dyDescent="0.2">
      <c r="B877" s="56" t="str">
        <f t="shared" si="78"/>
        <v/>
      </c>
      <c r="C877" s="57" t="str">
        <f>IFERROR(VLOOKUP(B877,Conciliação!C880:L1875,2,0),"")</f>
        <v/>
      </c>
      <c r="D877" s="52" t="str">
        <f t="shared" si="79"/>
        <v/>
      </c>
      <c r="E877" s="52" t="str">
        <f>IFERROR(VLOOKUP(B877,Conciliação!C880:L1875,4,0),"")</f>
        <v/>
      </c>
      <c r="F877" s="52" t="str">
        <f>IFERROR(VLOOKUP(B877,Conciliação!C880:L1875,5,0),"")</f>
        <v/>
      </c>
      <c r="G877" s="52" t="str">
        <f>IFERROR(VLOOKUP(B877,Conciliação!C880:L1875,6,0),"")</f>
        <v/>
      </c>
      <c r="H877" s="56" t="str">
        <f>IFERROR(VLOOKUP(B877,Conciliação!C880:L1875,7,0),"")</f>
        <v/>
      </c>
      <c r="I877" s="58" t="str">
        <f>IFERROR(VLOOKUP(B877,Conciliação!C880:L1875,8,0),"")</f>
        <v/>
      </c>
      <c r="J877" s="56" t="str">
        <f>IFERROR(VLOOKUP(B877,Conciliação!C880:L1875,9,0),"")</f>
        <v/>
      </c>
      <c r="K877" s="56" t="str">
        <f>IFERROR(VLOOKUP(B877,Conciliação!C880:L1875,10,0),"")</f>
        <v/>
      </c>
      <c r="R877" s="55" t="str">
        <f>IF(Conciliação!E880='Filtro (Conta)'!$C$2,$C$2,"x")</f>
        <v>x</v>
      </c>
      <c r="S877" s="55" t="str">
        <f>IF(R877="x","x",MAX($S$4:S876)+1)</f>
        <v>x</v>
      </c>
      <c r="T877" s="55">
        <v>873</v>
      </c>
      <c r="U877" s="55" t="str">
        <f t="shared" si="80"/>
        <v/>
      </c>
      <c r="V877" s="55" t="str">
        <f t="shared" si="81"/>
        <v/>
      </c>
      <c r="W877" s="45">
        <f>IF(Conciliação!E880='Filtro (Conta)'!R877,1,0)</f>
        <v>0</v>
      </c>
      <c r="X877" s="45">
        <f>W877+Conciliação!A880</f>
        <v>873</v>
      </c>
      <c r="Y877" s="45">
        <v>873</v>
      </c>
      <c r="Z877" s="55" t="str">
        <f>IF(X877=Y877,"",Conciliação!C880)</f>
        <v/>
      </c>
      <c r="AA877" s="55">
        <f>IF(Z877="x","x",MAX($S$4:AA876)+1)</f>
        <v>881</v>
      </c>
      <c r="AB877" s="55">
        <v>873</v>
      </c>
      <c r="AC877" s="55" t="str">
        <f t="shared" si="82"/>
        <v/>
      </c>
      <c r="AD877" s="55" t="str">
        <f t="shared" si="83"/>
        <v/>
      </c>
    </row>
    <row r="878" spans="2:30" ht="15" customHeight="1" x14ac:dyDescent="0.2">
      <c r="B878" s="56" t="str">
        <f t="shared" si="78"/>
        <v/>
      </c>
      <c r="C878" s="57" t="str">
        <f>IFERROR(VLOOKUP(B878,Conciliação!C881:L1876,2,0),"")</f>
        <v/>
      </c>
      <c r="D878" s="52" t="str">
        <f t="shared" si="79"/>
        <v/>
      </c>
      <c r="E878" s="52" t="str">
        <f>IFERROR(VLOOKUP(B878,Conciliação!C881:L1876,4,0),"")</f>
        <v/>
      </c>
      <c r="F878" s="52" t="str">
        <f>IFERROR(VLOOKUP(B878,Conciliação!C881:L1876,5,0),"")</f>
        <v/>
      </c>
      <c r="G878" s="52" t="str">
        <f>IFERROR(VLOOKUP(B878,Conciliação!C881:L1876,6,0),"")</f>
        <v/>
      </c>
      <c r="H878" s="56" t="str">
        <f>IFERROR(VLOOKUP(B878,Conciliação!C881:L1876,7,0),"")</f>
        <v/>
      </c>
      <c r="I878" s="58" t="str">
        <f>IFERROR(VLOOKUP(B878,Conciliação!C881:L1876,8,0),"")</f>
        <v/>
      </c>
      <c r="J878" s="56" t="str">
        <f>IFERROR(VLOOKUP(B878,Conciliação!C881:L1876,9,0),"")</f>
        <v/>
      </c>
      <c r="K878" s="56" t="str">
        <f>IFERROR(VLOOKUP(B878,Conciliação!C881:L1876,10,0),"")</f>
        <v/>
      </c>
      <c r="R878" s="55" t="str">
        <f>IF(Conciliação!E881='Filtro (Conta)'!$C$2,$C$2,"x")</f>
        <v>x</v>
      </c>
      <c r="S878" s="55" t="str">
        <f>IF(R878="x","x",MAX($S$4:S877)+1)</f>
        <v>x</v>
      </c>
      <c r="T878" s="55">
        <v>874</v>
      </c>
      <c r="U878" s="55" t="str">
        <f t="shared" si="80"/>
        <v/>
      </c>
      <c r="V878" s="55" t="str">
        <f t="shared" si="81"/>
        <v/>
      </c>
      <c r="W878" s="45">
        <f>IF(Conciliação!E881='Filtro (Conta)'!R878,1,0)</f>
        <v>0</v>
      </c>
      <c r="X878" s="45">
        <f>W878+Conciliação!A881</f>
        <v>874</v>
      </c>
      <c r="Y878" s="45">
        <v>874</v>
      </c>
      <c r="Z878" s="55" t="str">
        <f>IF(X878=Y878,"",Conciliação!C881)</f>
        <v/>
      </c>
      <c r="AA878" s="55">
        <f>IF(Z878="x","x",MAX($S$4:AA877)+1)</f>
        <v>882</v>
      </c>
      <c r="AB878" s="55">
        <v>874</v>
      </c>
      <c r="AC878" s="55" t="str">
        <f t="shared" si="82"/>
        <v/>
      </c>
      <c r="AD878" s="55" t="str">
        <f t="shared" si="83"/>
        <v/>
      </c>
    </row>
    <row r="879" spans="2:30" ht="15" customHeight="1" x14ac:dyDescent="0.2">
      <c r="B879" s="56" t="str">
        <f t="shared" si="78"/>
        <v/>
      </c>
      <c r="C879" s="57" t="str">
        <f>IFERROR(VLOOKUP(B879,Conciliação!C882:L1877,2,0),"")</f>
        <v/>
      </c>
      <c r="D879" s="52" t="str">
        <f t="shared" si="79"/>
        <v/>
      </c>
      <c r="E879" s="52" t="str">
        <f>IFERROR(VLOOKUP(B879,Conciliação!C882:L1877,4,0),"")</f>
        <v/>
      </c>
      <c r="F879" s="52" t="str">
        <f>IFERROR(VLOOKUP(B879,Conciliação!C882:L1877,5,0),"")</f>
        <v/>
      </c>
      <c r="G879" s="52" t="str">
        <f>IFERROR(VLOOKUP(B879,Conciliação!C882:L1877,6,0),"")</f>
        <v/>
      </c>
      <c r="H879" s="56" t="str">
        <f>IFERROR(VLOOKUP(B879,Conciliação!C882:L1877,7,0),"")</f>
        <v/>
      </c>
      <c r="I879" s="58" t="str">
        <f>IFERROR(VLOOKUP(B879,Conciliação!C882:L1877,8,0),"")</f>
        <v/>
      </c>
      <c r="J879" s="56" t="str">
        <f>IFERROR(VLOOKUP(B879,Conciliação!C882:L1877,9,0),"")</f>
        <v/>
      </c>
      <c r="K879" s="56" t="str">
        <f>IFERROR(VLOOKUP(B879,Conciliação!C882:L1877,10,0),"")</f>
        <v/>
      </c>
      <c r="R879" s="55" t="str">
        <f>IF(Conciliação!E882='Filtro (Conta)'!$C$2,$C$2,"x")</f>
        <v>x</v>
      </c>
      <c r="S879" s="55" t="str">
        <f>IF(R879="x","x",MAX($S$4:S878)+1)</f>
        <v>x</v>
      </c>
      <c r="T879" s="55">
        <v>875</v>
      </c>
      <c r="U879" s="55" t="str">
        <f t="shared" si="80"/>
        <v/>
      </c>
      <c r="V879" s="55" t="str">
        <f t="shared" si="81"/>
        <v/>
      </c>
      <c r="W879" s="45">
        <f>IF(Conciliação!E882='Filtro (Conta)'!R879,1,0)</f>
        <v>0</v>
      </c>
      <c r="X879" s="45">
        <f>W879+Conciliação!A882</f>
        <v>875</v>
      </c>
      <c r="Y879" s="45">
        <v>875</v>
      </c>
      <c r="Z879" s="55" t="str">
        <f>IF(X879=Y879,"",Conciliação!C882)</f>
        <v/>
      </c>
      <c r="AA879" s="55">
        <f>IF(Z879="x","x",MAX($S$4:AA878)+1)</f>
        <v>883</v>
      </c>
      <c r="AB879" s="55">
        <v>875</v>
      </c>
      <c r="AC879" s="55" t="str">
        <f t="shared" si="82"/>
        <v/>
      </c>
      <c r="AD879" s="55" t="str">
        <f t="shared" si="83"/>
        <v/>
      </c>
    </row>
    <row r="880" spans="2:30" ht="15" customHeight="1" x14ac:dyDescent="0.2">
      <c r="B880" s="56" t="str">
        <f t="shared" si="78"/>
        <v/>
      </c>
      <c r="C880" s="57" t="str">
        <f>IFERROR(VLOOKUP(B880,Conciliação!C883:L1878,2,0),"")</f>
        <v/>
      </c>
      <c r="D880" s="52" t="str">
        <f t="shared" si="79"/>
        <v/>
      </c>
      <c r="E880" s="52" t="str">
        <f>IFERROR(VLOOKUP(B880,Conciliação!C883:L1878,4,0),"")</f>
        <v/>
      </c>
      <c r="F880" s="52" t="str">
        <f>IFERROR(VLOOKUP(B880,Conciliação!C883:L1878,5,0),"")</f>
        <v/>
      </c>
      <c r="G880" s="52" t="str">
        <f>IFERROR(VLOOKUP(B880,Conciliação!C883:L1878,6,0),"")</f>
        <v/>
      </c>
      <c r="H880" s="56" t="str">
        <f>IFERROR(VLOOKUP(B880,Conciliação!C883:L1878,7,0),"")</f>
        <v/>
      </c>
      <c r="I880" s="58" t="str">
        <f>IFERROR(VLOOKUP(B880,Conciliação!C883:L1878,8,0),"")</f>
        <v/>
      </c>
      <c r="J880" s="56" t="str">
        <f>IFERROR(VLOOKUP(B880,Conciliação!C883:L1878,9,0),"")</f>
        <v/>
      </c>
      <c r="K880" s="56" t="str">
        <f>IFERROR(VLOOKUP(B880,Conciliação!C883:L1878,10,0),"")</f>
        <v/>
      </c>
      <c r="R880" s="55" t="str">
        <f>IF(Conciliação!E883='Filtro (Conta)'!$C$2,$C$2,"x")</f>
        <v>x</v>
      </c>
      <c r="S880" s="55" t="str">
        <f>IF(R880="x","x",MAX($S$4:S879)+1)</f>
        <v>x</v>
      </c>
      <c r="T880" s="55">
        <v>876</v>
      </c>
      <c r="U880" s="55" t="str">
        <f t="shared" si="80"/>
        <v/>
      </c>
      <c r="V880" s="55" t="str">
        <f t="shared" si="81"/>
        <v/>
      </c>
      <c r="W880" s="45">
        <f>IF(Conciliação!E883='Filtro (Conta)'!R880,1,0)</f>
        <v>0</v>
      </c>
      <c r="X880" s="45">
        <f>W880+Conciliação!A883</f>
        <v>876</v>
      </c>
      <c r="Y880" s="45">
        <v>876</v>
      </c>
      <c r="Z880" s="55" t="str">
        <f>IF(X880=Y880,"",Conciliação!C883)</f>
        <v/>
      </c>
      <c r="AA880" s="55">
        <f>IF(Z880="x","x",MAX($S$4:AA879)+1)</f>
        <v>884</v>
      </c>
      <c r="AB880" s="55">
        <v>876</v>
      </c>
      <c r="AC880" s="55" t="str">
        <f t="shared" si="82"/>
        <v/>
      </c>
      <c r="AD880" s="55" t="str">
        <f t="shared" si="83"/>
        <v/>
      </c>
    </row>
    <row r="881" spans="2:30" ht="15" customHeight="1" x14ac:dyDescent="0.2">
      <c r="B881" s="56" t="str">
        <f t="shared" si="78"/>
        <v/>
      </c>
      <c r="C881" s="57" t="str">
        <f>IFERROR(VLOOKUP(B881,Conciliação!C884:L1879,2,0),"")</f>
        <v/>
      </c>
      <c r="D881" s="52" t="str">
        <f t="shared" si="79"/>
        <v/>
      </c>
      <c r="E881" s="52" t="str">
        <f>IFERROR(VLOOKUP(B881,Conciliação!C884:L1879,4,0),"")</f>
        <v/>
      </c>
      <c r="F881" s="52" t="str">
        <f>IFERROR(VLOOKUP(B881,Conciliação!C884:L1879,5,0),"")</f>
        <v/>
      </c>
      <c r="G881" s="52" t="str">
        <f>IFERROR(VLOOKUP(B881,Conciliação!C884:L1879,6,0),"")</f>
        <v/>
      </c>
      <c r="H881" s="56" t="str">
        <f>IFERROR(VLOOKUP(B881,Conciliação!C884:L1879,7,0),"")</f>
        <v/>
      </c>
      <c r="I881" s="58" t="str">
        <f>IFERROR(VLOOKUP(B881,Conciliação!C884:L1879,8,0),"")</f>
        <v/>
      </c>
      <c r="J881" s="56" t="str">
        <f>IFERROR(VLOOKUP(B881,Conciliação!C884:L1879,9,0),"")</f>
        <v/>
      </c>
      <c r="K881" s="56" t="str">
        <f>IFERROR(VLOOKUP(B881,Conciliação!C884:L1879,10,0),"")</f>
        <v/>
      </c>
      <c r="R881" s="55" t="str">
        <f>IF(Conciliação!E884='Filtro (Conta)'!$C$2,$C$2,"x")</f>
        <v>x</v>
      </c>
      <c r="S881" s="55" t="str">
        <f>IF(R881="x","x",MAX($S$4:S880)+1)</f>
        <v>x</v>
      </c>
      <c r="T881" s="55">
        <v>877</v>
      </c>
      <c r="U881" s="55" t="str">
        <f t="shared" si="80"/>
        <v/>
      </c>
      <c r="V881" s="55" t="str">
        <f t="shared" si="81"/>
        <v/>
      </c>
      <c r="W881" s="45">
        <f>IF(Conciliação!E884='Filtro (Conta)'!R881,1,0)</f>
        <v>0</v>
      </c>
      <c r="X881" s="45">
        <f>W881+Conciliação!A884</f>
        <v>877</v>
      </c>
      <c r="Y881" s="45">
        <v>877</v>
      </c>
      <c r="Z881" s="55" t="str">
        <f>IF(X881=Y881,"",Conciliação!C884)</f>
        <v/>
      </c>
      <c r="AA881" s="55">
        <f>IF(Z881="x","x",MAX($S$4:AA880)+1)</f>
        <v>885</v>
      </c>
      <c r="AB881" s="55">
        <v>877</v>
      </c>
      <c r="AC881" s="55" t="str">
        <f t="shared" si="82"/>
        <v/>
      </c>
      <c r="AD881" s="55" t="str">
        <f t="shared" si="83"/>
        <v/>
      </c>
    </row>
    <row r="882" spans="2:30" ht="15" customHeight="1" x14ac:dyDescent="0.2">
      <c r="B882" s="56" t="str">
        <f t="shared" si="78"/>
        <v/>
      </c>
      <c r="C882" s="57" t="str">
        <f>IFERROR(VLOOKUP(B882,Conciliação!C885:L1880,2,0),"")</f>
        <v/>
      </c>
      <c r="D882" s="52" t="str">
        <f t="shared" si="79"/>
        <v/>
      </c>
      <c r="E882" s="52" t="str">
        <f>IFERROR(VLOOKUP(B882,Conciliação!C885:L1880,4,0),"")</f>
        <v/>
      </c>
      <c r="F882" s="52" t="str">
        <f>IFERROR(VLOOKUP(B882,Conciliação!C885:L1880,5,0),"")</f>
        <v/>
      </c>
      <c r="G882" s="52" t="str">
        <f>IFERROR(VLOOKUP(B882,Conciliação!C885:L1880,6,0),"")</f>
        <v/>
      </c>
      <c r="H882" s="56" t="str">
        <f>IFERROR(VLOOKUP(B882,Conciliação!C885:L1880,7,0),"")</f>
        <v/>
      </c>
      <c r="I882" s="58" t="str">
        <f>IFERROR(VLOOKUP(B882,Conciliação!C885:L1880,8,0),"")</f>
        <v/>
      </c>
      <c r="J882" s="56" t="str">
        <f>IFERROR(VLOOKUP(B882,Conciliação!C885:L1880,9,0),"")</f>
        <v/>
      </c>
      <c r="K882" s="56" t="str">
        <f>IFERROR(VLOOKUP(B882,Conciliação!C885:L1880,10,0),"")</f>
        <v/>
      </c>
      <c r="R882" s="55" t="str">
        <f>IF(Conciliação!E885='Filtro (Conta)'!$C$2,$C$2,"x")</f>
        <v>x</v>
      </c>
      <c r="S882" s="55" t="str">
        <f>IF(R882="x","x",MAX($S$4:S881)+1)</f>
        <v>x</v>
      </c>
      <c r="T882" s="55">
        <v>878</v>
      </c>
      <c r="U882" s="55" t="str">
        <f t="shared" si="80"/>
        <v/>
      </c>
      <c r="V882" s="55" t="str">
        <f t="shared" si="81"/>
        <v/>
      </c>
      <c r="W882" s="45">
        <f>IF(Conciliação!E885='Filtro (Conta)'!R882,1,0)</f>
        <v>0</v>
      </c>
      <c r="X882" s="45">
        <f>W882+Conciliação!A885</f>
        <v>878</v>
      </c>
      <c r="Y882" s="45">
        <v>878</v>
      </c>
      <c r="Z882" s="55" t="str">
        <f>IF(X882=Y882,"",Conciliação!C885)</f>
        <v/>
      </c>
      <c r="AA882" s="55">
        <f>IF(Z882="x","x",MAX($S$4:AA881)+1)</f>
        <v>886</v>
      </c>
      <c r="AB882" s="55">
        <v>878</v>
      </c>
      <c r="AC882" s="55" t="str">
        <f t="shared" si="82"/>
        <v/>
      </c>
      <c r="AD882" s="55" t="str">
        <f t="shared" si="83"/>
        <v/>
      </c>
    </row>
    <row r="883" spans="2:30" ht="15" customHeight="1" x14ac:dyDescent="0.2">
      <c r="B883" s="56" t="str">
        <f t="shared" si="78"/>
        <v/>
      </c>
      <c r="C883" s="57" t="str">
        <f>IFERROR(VLOOKUP(B883,Conciliação!C886:L1881,2,0),"")</f>
        <v/>
      </c>
      <c r="D883" s="52" t="str">
        <f t="shared" si="79"/>
        <v/>
      </c>
      <c r="E883" s="52" t="str">
        <f>IFERROR(VLOOKUP(B883,Conciliação!C886:L1881,4,0),"")</f>
        <v/>
      </c>
      <c r="F883" s="52" t="str">
        <f>IFERROR(VLOOKUP(B883,Conciliação!C886:L1881,5,0),"")</f>
        <v/>
      </c>
      <c r="G883" s="52" t="str">
        <f>IFERROR(VLOOKUP(B883,Conciliação!C886:L1881,6,0),"")</f>
        <v/>
      </c>
      <c r="H883" s="56" t="str">
        <f>IFERROR(VLOOKUP(B883,Conciliação!C886:L1881,7,0),"")</f>
        <v/>
      </c>
      <c r="I883" s="58" t="str">
        <f>IFERROR(VLOOKUP(B883,Conciliação!C886:L1881,8,0),"")</f>
        <v/>
      </c>
      <c r="J883" s="56" t="str">
        <f>IFERROR(VLOOKUP(B883,Conciliação!C886:L1881,9,0),"")</f>
        <v/>
      </c>
      <c r="K883" s="56" t="str">
        <f>IFERROR(VLOOKUP(B883,Conciliação!C886:L1881,10,0),"")</f>
        <v/>
      </c>
      <c r="R883" s="55" t="str">
        <f>IF(Conciliação!E886='Filtro (Conta)'!$C$2,$C$2,"x")</f>
        <v>x</v>
      </c>
      <c r="S883" s="55" t="str">
        <f>IF(R883="x","x",MAX($S$4:S882)+1)</f>
        <v>x</v>
      </c>
      <c r="T883" s="55">
        <v>879</v>
      </c>
      <c r="U883" s="55" t="str">
        <f t="shared" si="80"/>
        <v/>
      </c>
      <c r="V883" s="55" t="str">
        <f t="shared" si="81"/>
        <v/>
      </c>
      <c r="W883" s="45">
        <f>IF(Conciliação!E886='Filtro (Conta)'!R883,1,0)</f>
        <v>0</v>
      </c>
      <c r="X883" s="45">
        <f>W883+Conciliação!A886</f>
        <v>879</v>
      </c>
      <c r="Y883" s="45">
        <v>879</v>
      </c>
      <c r="Z883" s="55" t="str">
        <f>IF(X883=Y883,"",Conciliação!C886)</f>
        <v/>
      </c>
      <c r="AA883" s="55">
        <f>IF(Z883="x","x",MAX($S$4:AA882)+1)</f>
        <v>887</v>
      </c>
      <c r="AB883" s="55">
        <v>879</v>
      </c>
      <c r="AC883" s="55" t="str">
        <f t="shared" si="82"/>
        <v/>
      </c>
      <c r="AD883" s="55" t="str">
        <f t="shared" si="83"/>
        <v/>
      </c>
    </row>
    <row r="884" spans="2:30" ht="15" customHeight="1" x14ac:dyDescent="0.2">
      <c r="B884" s="56" t="str">
        <f t="shared" si="78"/>
        <v/>
      </c>
      <c r="C884" s="57" t="str">
        <f>IFERROR(VLOOKUP(B884,Conciliação!C887:L1882,2,0),"")</f>
        <v/>
      </c>
      <c r="D884" s="52" t="str">
        <f t="shared" si="79"/>
        <v/>
      </c>
      <c r="E884" s="52" t="str">
        <f>IFERROR(VLOOKUP(B884,Conciliação!C887:L1882,4,0),"")</f>
        <v/>
      </c>
      <c r="F884" s="52" t="str">
        <f>IFERROR(VLOOKUP(B884,Conciliação!C887:L1882,5,0),"")</f>
        <v/>
      </c>
      <c r="G884" s="52" t="str">
        <f>IFERROR(VLOOKUP(B884,Conciliação!C887:L1882,6,0),"")</f>
        <v/>
      </c>
      <c r="H884" s="56" t="str">
        <f>IFERROR(VLOOKUP(B884,Conciliação!C887:L1882,7,0),"")</f>
        <v/>
      </c>
      <c r="I884" s="58" t="str">
        <f>IFERROR(VLOOKUP(B884,Conciliação!C887:L1882,8,0),"")</f>
        <v/>
      </c>
      <c r="J884" s="56" t="str">
        <f>IFERROR(VLOOKUP(B884,Conciliação!C887:L1882,9,0),"")</f>
        <v/>
      </c>
      <c r="K884" s="56" t="str">
        <f>IFERROR(VLOOKUP(B884,Conciliação!C887:L1882,10,0),"")</f>
        <v/>
      </c>
      <c r="R884" s="55" t="str">
        <f>IF(Conciliação!E887='Filtro (Conta)'!$C$2,$C$2,"x")</f>
        <v>x</v>
      </c>
      <c r="S884" s="55" t="str">
        <f>IF(R884="x","x",MAX($S$4:S883)+1)</f>
        <v>x</v>
      </c>
      <c r="T884" s="55">
        <v>880</v>
      </c>
      <c r="U884" s="55" t="str">
        <f t="shared" si="80"/>
        <v/>
      </c>
      <c r="V884" s="55" t="str">
        <f t="shared" si="81"/>
        <v/>
      </c>
      <c r="W884" s="45">
        <f>IF(Conciliação!E887='Filtro (Conta)'!R884,1,0)</f>
        <v>0</v>
      </c>
      <c r="X884" s="45">
        <f>W884+Conciliação!A887</f>
        <v>880</v>
      </c>
      <c r="Y884" s="45">
        <v>880</v>
      </c>
      <c r="Z884" s="55" t="str">
        <f>IF(X884=Y884,"",Conciliação!C887)</f>
        <v/>
      </c>
      <c r="AA884" s="55">
        <f>IF(Z884="x","x",MAX($S$4:AA883)+1)</f>
        <v>888</v>
      </c>
      <c r="AB884" s="55">
        <v>880</v>
      </c>
      <c r="AC884" s="55" t="str">
        <f t="shared" si="82"/>
        <v/>
      </c>
      <c r="AD884" s="55" t="str">
        <f t="shared" si="83"/>
        <v/>
      </c>
    </row>
    <row r="885" spans="2:30" ht="15" customHeight="1" x14ac:dyDescent="0.2">
      <c r="B885" s="56" t="str">
        <f t="shared" si="78"/>
        <v/>
      </c>
      <c r="C885" s="57" t="str">
        <f>IFERROR(VLOOKUP(B885,Conciliação!C888:L1883,2,0),"")</f>
        <v/>
      </c>
      <c r="D885" s="52" t="str">
        <f t="shared" si="79"/>
        <v/>
      </c>
      <c r="E885" s="52" t="str">
        <f>IFERROR(VLOOKUP(B885,Conciliação!C888:L1883,4,0),"")</f>
        <v/>
      </c>
      <c r="F885" s="52" t="str">
        <f>IFERROR(VLOOKUP(B885,Conciliação!C888:L1883,5,0),"")</f>
        <v/>
      </c>
      <c r="G885" s="52" t="str">
        <f>IFERROR(VLOOKUP(B885,Conciliação!C888:L1883,6,0),"")</f>
        <v/>
      </c>
      <c r="H885" s="56" t="str">
        <f>IFERROR(VLOOKUP(B885,Conciliação!C888:L1883,7,0),"")</f>
        <v/>
      </c>
      <c r="I885" s="58" t="str">
        <f>IFERROR(VLOOKUP(B885,Conciliação!C888:L1883,8,0),"")</f>
        <v/>
      </c>
      <c r="J885" s="56" t="str">
        <f>IFERROR(VLOOKUP(B885,Conciliação!C888:L1883,9,0),"")</f>
        <v/>
      </c>
      <c r="K885" s="56" t="str">
        <f>IFERROR(VLOOKUP(B885,Conciliação!C888:L1883,10,0),"")</f>
        <v/>
      </c>
      <c r="R885" s="55" t="str">
        <f>IF(Conciliação!E888='Filtro (Conta)'!$C$2,$C$2,"x")</f>
        <v>x</v>
      </c>
      <c r="S885" s="55" t="str">
        <f>IF(R885="x","x",MAX($S$4:S884)+1)</f>
        <v>x</v>
      </c>
      <c r="T885" s="55">
        <v>881</v>
      </c>
      <c r="U885" s="55" t="str">
        <f t="shared" si="80"/>
        <v/>
      </c>
      <c r="V885" s="55" t="str">
        <f t="shared" si="81"/>
        <v/>
      </c>
      <c r="W885" s="45">
        <f>IF(Conciliação!E888='Filtro (Conta)'!R885,1,0)</f>
        <v>0</v>
      </c>
      <c r="X885" s="45">
        <f>W885+Conciliação!A888</f>
        <v>881</v>
      </c>
      <c r="Y885" s="45">
        <v>881</v>
      </c>
      <c r="Z885" s="55" t="str">
        <f>IF(X885=Y885,"",Conciliação!C888)</f>
        <v/>
      </c>
      <c r="AA885" s="55">
        <f>IF(Z885="x","x",MAX($S$4:AA884)+1)</f>
        <v>889</v>
      </c>
      <c r="AB885" s="55">
        <v>881</v>
      </c>
      <c r="AC885" s="55" t="str">
        <f t="shared" si="82"/>
        <v/>
      </c>
      <c r="AD885" s="55" t="str">
        <f t="shared" si="83"/>
        <v/>
      </c>
    </row>
    <row r="886" spans="2:30" ht="15" customHeight="1" x14ac:dyDescent="0.2">
      <c r="B886" s="56" t="str">
        <f t="shared" si="78"/>
        <v/>
      </c>
      <c r="C886" s="57" t="str">
        <f>IFERROR(VLOOKUP(B886,Conciliação!C889:L1884,2,0),"")</f>
        <v/>
      </c>
      <c r="D886" s="52" t="str">
        <f t="shared" si="79"/>
        <v/>
      </c>
      <c r="E886" s="52" t="str">
        <f>IFERROR(VLOOKUP(B886,Conciliação!C889:L1884,4,0),"")</f>
        <v/>
      </c>
      <c r="F886" s="52" t="str">
        <f>IFERROR(VLOOKUP(B886,Conciliação!C889:L1884,5,0),"")</f>
        <v/>
      </c>
      <c r="G886" s="52" t="str">
        <f>IFERROR(VLOOKUP(B886,Conciliação!C889:L1884,6,0),"")</f>
        <v/>
      </c>
      <c r="H886" s="56" t="str">
        <f>IFERROR(VLOOKUP(B886,Conciliação!C889:L1884,7,0),"")</f>
        <v/>
      </c>
      <c r="I886" s="58" t="str">
        <f>IFERROR(VLOOKUP(B886,Conciliação!C889:L1884,8,0),"")</f>
        <v/>
      </c>
      <c r="J886" s="56" t="str">
        <f>IFERROR(VLOOKUP(B886,Conciliação!C889:L1884,9,0),"")</f>
        <v/>
      </c>
      <c r="K886" s="56" t="str">
        <f>IFERROR(VLOOKUP(B886,Conciliação!C889:L1884,10,0),"")</f>
        <v/>
      </c>
      <c r="R886" s="55" t="str">
        <f>IF(Conciliação!E889='Filtro (Conta)'!$C$2,$C$2,"x")</f>
        <v>x</v>
      </c>
      <c r="S886" s="55" t="str">
        <f>IF(R886="x","x",MAX($S$4:S885)+1)</f>
        <v>x</v>
      </c>
      <c r="T886" s="55">
        <v>882</v>
      </c>
      <c r="U886" s="55" t="str">
        <f t="shared" si="80"/>
        <v/>
      </c>
      <c r="V886" s="55" t="str">
        <f t="shared" si="81"/>
        <v/>
      </c>
      <c r="W886" s="45">
        <f>IF(Conciliação!E889='Filtro (Conta)'!R886,1,0)</f>
        <v>0</v>
      </c>
      <c r="X886" s="45">
        <f>W886+Conciliação!A889</f>
        <v>882</v>
      </c>
      <c r="Y886" s="45">
        <v>882</v>
      </c>
      <c r="Z886" s="55" t="str">
        <f>IF(X886=Y886,"",Conciliação!C889)</f>
        <v/>
      </c>
      <c r="AA886" s="55">
        <f>IF(Z886="x","x",MAX($S$4:AA885)+1)</f>
        <v>890</v>
      </c>
      <c r="AB886" s="55">
        <v>882</v>
      </c>
      <c r="AC886" s="55" t="str">
        <f t="shared" si="82"/>
        <v/>
      </c>
      <c r="AD886" s="55" t="str">
        <f t="shared" si="83"/>
        <v/>
      </c>
    </row>
    <row r="887" spans="2:30" ht="15" customHeight="1" x14ac:dyDescent="0.2">
      <c r="B887" s="56" t="str">
        <f t="shared" si="78"/>
        <v/>
      </c>
      <c r="C887" s="57" t="str">
        <f>IFERROR(VLOOKUP(B887,Conciliação!C890:L1885,2,0),"")</f>
        <v/>
      </c>
      <c r="D887" s="52" t="str">
        <f t="shared" si="79"/>
        <v/>
      </c>
      <c r="E887" s="52" t="str">
        <f>IFERROR(VLOOKUP(B887,Conciliação!C890:L1885,4,0),"")</f>
        <v/>
      </c>
      <c r="F887" s="52" t="str">
        <f>IFERROR(VLOOKUP(B887,Conciliação!C890:L1885,5,0),"")</f>
        <v/>
      </c>
      <c r="G887" s="52" t="str">
        <f>IFERROR(VLOOKUP(B887,Conciliação!C890:L1885,6,0),"")</f>
        <v/>
      </c>
      <c r="H887" s="56" t="str">
        <f>IFERROR(VLOOKUP(B887,Conciliação!C890:L1885,7,0),"")</f>
        <v/>
      </c>
      <c r="I887" s="58" t="str">
        <f>IFERROR(VLOOKUP(B887,Conciliação!C890:L1885,8,0),"")</f>
        <v/>
      </c>
      <c r="J887" s="56" t="str">
        <f>IFERROR(VLOOKUP(B887,Conciliação!C890:L1885,9,0),"")</f>
        <v/>
      </c>
      <c r="K887" s="56" t="str">
        <f>IFERROR(VLOOKUP(B887,Conciliação!C890:L1885,10,0),"")</f>
        <v/>
      </c>
      <c r="R887" s="55" t="str">
        <f>IF(Conciliação!E890='Filtro (Conta)'!$C$2,$C$2,"x")</f>
        <v>x</v>
      </c>
      <c r="S887" s="55" t="str">
        <f>IF(R887="x","x",MAX($S$4:S886)+1)</f>
        <v>x</v>
      </c>
      <c r="T887" s="55">
        <v>883</v>
      </c>
      <c r="U887" s="55" t="str">
        <f t="shared" si="80"/>
        <v/>
      </c>
      <c r="V887" s="55" t="str">
        <f t="shared" si="81"/>
        <v/>
      </c>
      <c r="W887" s="45">
        <f>IF(Conciliação!E890='Filtro (Conta)'!R887,1,0)</f>
        <v>0</v>
      </c>
      <c r="X887" s="45">
        <f>W887+Conciliação!A890</f>
        <v>883</v>
      </c>
      <c r="Y887" s="45">
        <v>883</v>
      </c>
      <c r="Z887" s="55" t="str">
        <f>IF(X887=Y887,"",Conciliação!C890)</f>
        <v/>
      </c>
      <c r="AA887" s="55">
        <f>IF(Z887="x","x",MAX($S$4:AA886)+1)</f>
        <v>891</v>
      </c>
      <c r="AB887" s="55">
        <v>883</v>
      </c>
      <c r="AC887" s="55" t="str">
        <f t="shared" si="82"/>
        <v/>
      </c>
      <c r="AD887" s="55" t="str">
        <f t="shared" si="83"/>
        <v/>
      </c>
    </row>
    <row r="888" spans="2:30" ht="15" customHeight="1" x14ac:dyDescent="0.2">
      <c r="B888" s="56" t="str">
        <f t="shared" si="78"/>
        <v/>
      </c>
      <c r="C888" s="57" t="str">
        <f>IFERROR(VLOOKUP(B888,Conciliação!C891:L1886,2,0),"")</f>
        <v/>
      </c>
      <c r="D888" s="52" t="str">
        <f t="shared" si="79"/>
        <v/>
      </c>
      <c r="E888" s="52" t="str">
        <f>IFERROR(VLOOKUP(B888,Conciliação!C891:L1886,4,0),"")</f>
        <v/>
      </c>
      <c r="F888" s="52" t="str">
        <f>IFERROR(VLOOKUP(B888,Conciliação!C891:L1886,5,0),"")</f>
        <v/>
      </c>
      <c r="G888" s="52" t="str">
        <f>IFERROR(VLOOKUP(B888,Conciliação!C891:L1886,6,0),"")</f>
        <v/>
      </c>
      <c r="H888" s="56" t="str">
        <f>IFERROR(VLOOKUP(B888,Conciliação!C891:L1886,7,0),"")</f>
        <v/>
      </c>
      <c r="I888" s="58" t="str">
        <f>IFERROR(VLOOKUP(B888,Conciliação!C891:L1886,8,0),"")</f>
        <v/>
      </c>
      <c r="J888" s="56" t="str">
        <f>IFERROR(VLOOKUP(B888,Conciliação!C891:L1886,9,0),"")</f>
        <v/>
      </c>
      <c r="K888" s="56" t="str">
        <f>IFERROR(VLOOKUP(B888,Conciliação!C891:L1886,10,0),"")</f>
        <v/>
      </c>
      <c r="R888" s="55" t="str">
        <f>IF(Conciliação!E891='Filtro (Conta)'!$C$2,$C$2,"x")</f>
        <v>x</v>
      </c>
      <c r="S888" s="55" t="str">
        <f>IF(R888="x","x",MAX($S$4:S887)+1)</f>
        <v>x</v>
      </c>
      <c r="T888" s="55">
        <v>884</v>
      </c>
      <c r="U888" s="55" t="str">
        <f t="shared" si="80"/>
        <v/>
      </c>
      <c r="V888" s="55" t="str">
        <f t="shared" si="81"/>
        <v/>
      </c>
      <c r="W888" s="45">
        <f>IF(Conciliação!E891='Filtro (Conta)'!R888,1,0)</f>
        <v>0</v>
      </c>
      <c r="X888" s="45">
        <f>W888+Conciliação!A891</f>
        <v>884</v>
      </c>
      <c r="Y888" s="45">
        <v>884</v>
      </c>
      <c r="Z888" s="55" t="str">
        <f>IF(X888=Y888,"",Conciliação!C891)</f>
        <v/>
      </c>
      <c r="AA888" s="55">
        <f>IF(Z888="x","x",MAX($S$4:AA887)+1)</f>
        <v>892</v>
      </c>
      <c r="AB888" s="55">
        <v>884</v>
      </c>
      <c r="AC888" s="55" t="str">
        <f t="shared" si="82"/>
        <v/>
      </c>
      <c r="AD888" s="55" t="str">
        <f t="shared" si="83"/>
        <v/>
      </c>
    </row>
    <row r="889" spans="2:30" ht="15" customHeight="1" x14ac:dyDescent="0.2">
      <c r="B889" s="56" t="str">
        <f t="shared" si="78"/>
        <v/>
      </c>
      <c r="C889" s="57" t="str">
        <f>IFERROR(VLOOKUP(B889,Conciliação!C892:L1887,2,0),"")</f>
        <v/>
      </c>
      <c r="D889" s="52" t="str">
        <f t="shared" si="79"/>
        <v/>
      </c>
      <c r="E889" s="52" t="str">
        <f>IFERROR(VLOOKUP(B889,Conciliação!C892:L1887,4,0),"")</f>
        <v/>
      </c>
      <c r="F889" s="52" t="str">
        <f>IFERROR(VLOOKUP(B889,Conciliação!C892:L1887,5,0),"")</f>
        <v/>
      </c>
      <c r="G889" s="52" t="str">
        <f>IFERROR(VLOOKUP(B889,Conciliação!C892:L1887,6,0),"")</f>
        <v/>
      </c>
      <c r="H889" s="56" t="str">
        <f>IFERROR(VLOOKUP(B889,Conciliação!C892:L1887,7,0),"")</f>
        <v/>
      </c>
      <c r="I889" s="58" t="str">
        <f>IFERROR(VLOOKUP(B889,Conciliação!C892:L1887,8,0),"")</f>
        <v/>
      </c>
      <c r="J889" s="56" t="str">
        <f>IFERROR(VLOOKUP(B889,Conciliação!C892:L1887,9,0),"")</f>
        <v/>
      </c>
      <c r="K889" s="56" t="str">
        <f>IFERROR(VLOOKUP(B889,Conciliação!C892:L1887,10,0),"")</f>
        <v/>
      </c>
      <c r="R889" s="55" t="str">
        <f>IF(Conciliação!E892='Filtro (Conta)'!$C$2,$C$2,"x")</f>
        <v>x</v>
      </c>
      <c r="S889" s="55" t="str">
        <f>IF(R889="x","x",MAX($S$4:S888)+1)</f>
        <v>x</v>
      </c>
      <c r="T889" s="55">
        <v>885</v>
      </c>
      <c r="U889" s="55" t="str">
        <f t="shared" si="80"/>
        <v/>
      </c>
      <c r="V889" s="55" t="str">
        <f t="shared" si="81"/>
        <v/>
      </c>
      <c r="W889" s="45">
        <f>IF(Conciliação!E892='Filtro (Conta)'!R889,1,0)</f>
        <v>0</v>
      </c>
      <c r="X889" s="45">
        <f>W889+Conciliação!A892</f>
        <v>885</v>
      </c>
      <c r="Y889" s="45">
        <v>885</v>
      </c>
      <c r="Z889" s="55" t="str">
        <f>IF(X889=Y889,"",Conciliação!C892)</f>
        <v/>
      </c>
      <c r="AA889" s="55">
        <f>IF(Z889="x","x",MAX($S$4:AA888)+1)</f>
        <v>893</v>
      </c>
      <c r="AB889" s="55">
        <v>885</v>
      </c>
      <c r="AC889" s="55" t="str">
        <f t="shared" si="82"/>
        <v/>
      </c>
      <c r="AD889" s="55" t="str">
        <f t="shared" si="83"/>
        <v/>
      </c>
    </row>
    <row r="890" spans="2:30" ht="15" customHeight="1" x14ac:dyDescent="0.2">
      <c r="B890" s="56" t="str">
        <f t="shared" si="78"/>
        <v/>
      </c>
      <c r="C890" s="57" t="str">
        <f>IFERROR(VLOOKUP(B890,Conciliação!C893:L1888,2,0),"")</f>
        <v/>
      </c>
      <c r="D890" s="52" t="str">
        <f t="shared" si="79"/>
        <v/>
      </c>
      <c r="E890" s="52" t="str">
        <f>IFERROR(VLOOKUP(B890,Conciliação!C893:L1888,4,0),"")</f>
        <v/>
      </c>
      <c r="F890" s="52" t="str">
        <f>IFERROR(VLOOKUP(B890,Conciliação!C893:L1888,5,0),"")</f>
        <v/>
      </c>
      <c r="G890" s="52" t="str">
        <f>IFERROR(VLOOKUP(B890,Conciliação!C893:L1888,6,0),"")</f>
        <v/>
      </c>
      <c r="H890" s="56" t="str">
        <f>IFERROR(VLOOKUP(B890,Conciliação!C893:L1888,7,0),"")</f>
        <v/>
      </c>
      <c r="I890" s="58" t="str">
        <f>IFERROR(VLOOKUP(B890,Conciliação!C893:L1888,8,0),"")</f>
        <v/>
      </c>
      <c r="J890" s="56" t="str">
        <f>IFERROR(VLOOKUP(B890,Conciliação!C893:L1888,9,0),"")</f>
        <v/>
      </c>
      <c r="K890" s="56" t="str">
        <f>IFERROR(VLOOKUP(B890,Conciliação!C893:L1888,10,0),"")</f>
        <v/>
      </c>
      <c r="R890" s="55" t="str">
        <f>IF(Conciliação!E893='Filtro (Conta)'!$C$2,$C$2,"x")</f>
        <v>x</v>
      </c>
      <c r="S890" s="55" t="str">
        <f>IF(R890="x","x",MAX($S$4:S889)+1)</f>
        <v>x</v>
      </c>
      <c r="T890" s="55">
        <v>886</v>
      </c>
      <c r="U890" s="55" t="str">
        <f t="shared" si="80"/>
        <v/>
      </c>
      <c r="V890" s="55" t="str">
        <f t="shared" si="81"/>
        <v/>
      </c>
      <c r="W890" s="45">
        <f>IF(Conciliação!E893='Filtro (Conta)'!R890,1,0)</f>
        <v>0</v>
      </c>
      <c r="X890" s="45">
        <f>W890+Conciliação!A893</f>
        <v>886</v>
      </c>
      <c r="Y890" s="45">
        <v>886</v>
      </c>
      <c r="Z890" s="55" t="str">
        <f>IF(X890=Y890,"",Conciliação!C893)</f>
        <v/>
      </c>
      <c r="AA890" s="55">
        <f>IF(Z890="x","x",MAX($S$4:AA889)+1)</f>
        <v>894</v>
      </c>
      <c r="AB890" s="55">
        <v>886</v>
      </c>
      <c r="AC890" s="55" t="str">
        <f t="shared" si="82"/>
        <v/>
      </c>
      <c r="AD890" s="55" t="str">
        <f t="shared" si="83"/>
        <v/>
      </c>
    </row>
    <row r="891" spans="2:30" ht="15" customHeight="1" x14ac:dyDescent="0.2">
      <c r="B891" s="56" t="str">
        <f t="shared" si="78"/>
        <v/>
      </c>
      <c r="C891" s="57" t="str">
        <f>IFERROR(VLOOKUP(B891,Conciliação!C894:L1889,2,0),"")</f>
        <v/>
      </c>
      <c r="D891" s="52" t="str">
        <f t="shared" si="79"/>
        <v/>
      </c>
      <c r="E891" s="52" t="str">
        <f>IFERROR(VLOOKUP(B891,Conciliação!C894:L1889,4,0),"")</f>
        <v/>
      </c>
      <c r="F891" s="52" t="str">
        <f>IFERROR(VLOOKUP(B891,Conciliação!C894:L1889,5,0),"")</f>
        <v/>
      </c>
      <c r="G891" s="52" t="str">
        <f>IFERROR(VLOOKUP(B891,Conciliação!C894:L1889,6,0),"")</f>
        <v/>
      </c>
      <c r="H891" s="56" t="str">
        <f>IFERROR(VLOOKUP(B891,Conciliação!C894:L1889,7,0),"")</f>
        <v/>
      </c>
      <c r="I891" s="58" t="str">
        <f>IFERROR(VLOOKUP(B891,Conciliação!C894:L1889,8,0),"")</f>
        <v/>
      </c>
      <c r="J891" s="56" t="str">
        <f>IFERROR(VLOOKUP(B891,Conciliação!C894:L1889,9,0),"")</f>
        <v/>
      </c>
      <c r="K891" s="56" t="str">
        <f>IFERROR(VLOOKUP(B891,Conciliação!C894:L1889,10,0),"")</f>
        <v/>
      </c>
      <c r="R891" s="55" t="str">
        <f>IF(Conciliação!E894='Filtro (Conta)'!$C$2,$C$2,"x")</f>
        <v>x</v>
      </c>
      <c r="S891" s="55" t="str">
        <f>IF(R891="x","x",MAX($S$4:S890)+1)</f>
        <v>x</v>
      </c>
      <c r="T891" s="55">
        <v>887</v>
      </c>
      <c r="U891" s="55" t="str">
        <f t="shared" si="80"/>
        <v/>
      </c>
      <c r="V891" s="55" t="str">
        <f t="shared" si="81"/>
        <v/>
      </c>
      <c r="W891" s="45">
        <f>IF(Conciliação!E894='Filtro (Conta)'!R891,1,0)</f>
        <v>0</v>
      </c>
      <c r="X891" s="45">
        <f>W891+Conciliação!A894</f>
        <v>887</v>
      </c>
      <c r="Y891" s="45">
        <v>887</v>
      </c>
      <c r="Z891" s="55" t="str">
        <f>IF(X891=Y891,"",Conciliação!C894)</f>
        <v/>
      </c>
      <c r="AA891" s="55">
        <f>IF(Z891="x","x",MAX($S$4:AA890)+1)</f>
        <v>895</v>
      </c>
      <c r="AB891" s="55">
        <v>887</v>
      </c>
      <c r="AC891" s="55" t="str">
        <f t="shared" si="82"/>
        <v/>
      </c>
      <c r="AD891" s="55" t="str">
        <f t="shared" si="83"/>
        <v/>
      </c>
    </row>
    <row r="892" spans="2:30" ht="15" customHeight="1" x14ac:dyDescent="0.2">
      <c r="B892" s="56" t="str">
        <f t="shared" si="78"/>
        <v/>
      </c>
      <c r="C892" s="57" t="str">
        <f>IFERROR(VLOOKUP(B892,Conciliação!C895:L1890,2,0),"")</f>
        <v/>
      </c>
      <c r="D892" s="52" t="str">
        <f t="shared" si="79"/>
        <v/>
      </c>
      <c r="E892" s="52" t="str">
        <f>IFERROR(VLOOKUP(B892,Conciliação!C895:L1890,4,0),"")</f>
        <v/>
      </c>
      <c r="F892" s="52" t="str">
        <f>IFERROR(VLOOKUP(B892,Conciliação!C895:L1890,5,0),"")</f>
        <v/>
      </c>
      <c r="G892" s="52" t="str">
        <f>IFERROR(VLOOKUP(B892,Conciliação!C895:L1890,6,0),"")</f>
        <v/>
      </c>
      <c r="H892" s="56" t="str">
        <f>IFERROR(VLOOKUP(B892,Conciliação!C895:L1890,7,0),"")</f>
        <v/>
      </c>
      <c r="I892" s="58" t="str">
        <f>IFERROR(VLOOKUP(B892,Conciliação!C895:L1890,8,0),"")</f>
        <v/>
      </c>
      <c r="J892" s="56" t="str">
        <f>IFERROR(VLOOKUP(B892,Conciliação!C895:L1890,9,0),"")</f>
        <v/>
      </c>
      <c r="K892" s="56" t="str">
        <f>IFERROR(VLOOKUP(B892,Conciliação!C895:L1890,10,0),"")</f>
        <v/>
      </c>
      <c r="R892" s="55" t="str">
        <f>IF(Conciliação!E895='Filtro (Conta)'!$C$2,$C$2,"x")</f>
        <v>x</v>
      </c>
      <c r="S892" s="55" t="str">
        <f>IF(R892="x","x",MAX($S$4:S891)+1)</f>
        <v>x</v>
      </c>
      <c r="T892" s="55">
        <v>888</v>
      </c>
      <c r="U892" s="55" t="str">
        <f t="shared" si="80"/>
        <v/>
      </c>
      <c r="V892" s="55" t="str">
        <f t="shared" si="81"/>
        <v/>
      </c>
      <c r="W892" s="45">
        <f>IF(Conciliação!E895='Filtro (Conta)'!R892,1,0)</f>
        <v>0</v>
      </c>
      <c r="X892" s="45">
        <f>W892+Conciliação!A895</f>
        <v>888</v>
      </c>
      <c r="Y892" s="45">
        <v>888</v>
      </c>
      <c r="Z892" s="55" t="str">
        <f>IF(X892=Y892,"",Conciliação!C895)</f>
        <v/>
      </c>
      <c r="AA892" s="55">
        <f>IF(Z892="x","x",MAX($S$4:AA891)+1)</f>
        <v>896</v>
      </c>
      <c r="AB892" s="55">
        <v>888</v>
      </c>
      <c r="AC892" s="55" t="str">
        <f t="shared" si="82"/>
        <v/>
      </c>
      <c r="AD892" s="55" t="str">
        <f t="shared" si="83"/>
        <v/>
      </c>
    </row>
    <row r="893" spans="2:30" ht="15" customHeight="1" x14ac:dyDescent="0.2">
      <c r="B893" s="56" t="str">
        <f t="shared" si="78"/>
        <v/>
      </c>
      <c r="C893" s="57" t="str">
        <f>IFERROR(VLOOKUP(B893,Conciliação!C896:L1891,2,0),"")</f>
        <v/>
      </c>
      <c r="D893" s="52" t="str">
        <f t="shared" si="79"/>
        <v/>
      </c>
      <c r="E893" s="52" t="str">
        <f>IFERROR(VLOOKUP(B893,Conciliação!C896:L1891,4,0),"")</f>
        <v/>
      </c>
      <c r="F893" s="52" t="str">
        <f>IFERROR(VLOOKUP(B893,Conciliação!C896:L1891,5,0),"")</f>
        <v/>
      </c>
      <c r="G893" s="52" t="str">
        <f>IFERROR(VLOOKUP(B893,Conciliação!C896:L1891,6,0),"")</f>
        <v/>
      </c>
      <c r="H893" s="56" t="str">
        <f>IFERROR(VLOOKUP(B893,Conciliação!C896:L1891,7,0),"")</f>
        <v/>
      </c>
      <c r="I893" s="58" t="str">
        <f>IFERROR(VLOOKUP(B893,Conciliação!C896:L1891,8,0),"")</f>
        <v/>
      </c>
      <c r="J893" s="56" t="str">
        <f>IFERROR(VLOOKUP(B893,Conciliação!C896:L1891,9,0),"")</f>
        <v/>
      </c>
      <c r="K893" s="56" t="str">
        <f>IFERROR(VLOOKUP(B893,Conciliação!C896:L1891,10,0),"")</f>
        <v/>
      </c>
      <c r="R893" s="55" t="str">
        <f>IF(Conciliação!E896='Filtro (Conta)'!$C$2,$C$2,"x")</f>
        <v>x</v>
      </c>
      <c r="S893" s="55" t="str">
        <f>IF(R893="x","x",MAX($S$4:S892)+1)</f>
        <v>x</v>
      </c>
      <c r="T893" s="55">
        <v>889</v>
      </c>
      <c r="U893" s="55" t="str">
        <f t="shared" si="80"/>
        <v/>
      </c>
      <c r="V893" s="55" t="str">
        <f t="shared" si="81"/>
        <v/>
      </c>
      <c r="W893" s="45">
        <f>IF(Conciliação!E896='Filtro (Conta)'!R893,1,0)</f>
        <v>0</v>
      </c>
      <c r="X893" s="45">
        <f>W893+Conciliação!A896</f>
        <v>889</v>
      </c>
      <c r="Y893" s="45">
        <v>889</v>
      </c>
      <c r="Z893" s="55" t="str">
        <f>IF(X893=Y893,"",Conciliação!C896)</f>
        <v/>
      </c>
      <c r="AA893" s="55">
        <f>IF(Z893="x","x",MAX($S$4:AA892)+1)</f>
        <v>897</v>
      </c>
      <c r="AB893" s="55">
        <v>889</v>
      </c>
      <c r="AC893" s="55" t="str">
        <f t="shared" si="82"/>
        <v/>
      </c>
      <c r="AD893" s="55" t="str">
        <f t="shared" si="83"/>
        <v/>
      </c>
    </row>
    <row r="894" spans="2:30" ht="15" customHeight="1" x14ac:dyDescent="0.2">
      <c r="B894" s="56" t="str">
        <f t="shared" si="78"/>
        <v/>
      </c>
      <c r="C894" s="57" t="str">
        <f>IFERROR(VLOOKUP(B894,Conciliação!C897:L1892,2,0),"")</f>
        <v/>
      </c>
      <c r="D894" s="52" t="str">
        <f t="shared" si="79"/>
        <v/>
      </c>
      <c r="E894" s="52" t="str">
        <f>IFERROR(VLOOKUP(B894,Conciliação!C897:L1892,4,0),"")</f>
        <v/>
      </c>
      <c r="F894" s="52" t="str">
        <f>IFERROR(VLOOKUP(B894,Conciliação!C897:L1892,5,0),"")</f>
        <v/>
      </c>
      <c r="G894" s="52" t="str">
        <f>IFERROR(VLOOKUP(B894,Conciliação!C897:L1892,6,0),"")</f>
        <v/>
      </c>
      <c r="H894" s="56" t="str">
        <f>IFERROR(VLOOKUP(B894,Conciliação!C897:L1892,7,0),"")</f>
        <v/>
      </c>
      <c r="I894" s="58" t="str">
        <f>IFERROR(VLOOKUP(B894,Conciliação!C897:L1892,8,0),"")</f>
        <v/>
      </c>
      <c r="J894" s="56" t="str">
        <f>IFERROR(VLOOKUP(B894,Conciliação!C897:L1892,9,0),"")</f>
        <v/>
      </c>
      <c r="K894" s="56" t="str">
        <f>IFERROR(VLOOKUP(B894,Conciliação!C897:L1892,10,0),"")</f>
        <v/>
      </c>
      <c r="R894" s="55" t="str">
        <f>IF(Conciliação!E897='Filtro (Conta)'!$C$2,$C$2,"x")</f>
        <v>x</v>
      </c>
      <c r="S894" s="55" t="str">
        <f>IF(R894="x","x",MAX($S$4:S893)+1)</f>
        <v>x</v>
      </c>
      <c r="T894" s="55">
        <v>890</v>
      </c>
      <c r="U894" s="55" t="str">
        <f t="shared" si="80"/>
        <v/>
      </c>
      <c r="V894" s="55" t="str">
        <f t="shared" si="81"/>
        <v/>
      </c>
      <c r="W894" s="45">
        <f>IF(Conciliação!E897='Filtro (Conta)'!R894,1,0)</f>
        <v>0</v>
      </c>
      <c r="X894" s="45">
        <f>W894+Conciliação!A897</f>
        <v>890</v>
      </c>
      <c r="Y894" s="45">
        <v>890</v>
      </c>
      <c r="Z894" s="55" t="str">
        <f>IF(X894=Y894,"",Conciliação!C897)</f>
        <v/>
      </c>
      <c r="AA894" s="55">
        <f>IF(Z894="x","x",MAX($S$4:AA893)+1)</f>
        <v>898</v>
      </c>
      <c r="AB894" s="55">
        <v>890</v>
      </c>
      <c r="AC894" s="55" t="str">
        <f t="shared" si="82"/>
        <v/>
      </c>
      <c r="AD894" s="55" t="str">
        <f t="shared" si="83"/>
        <v/>
      </c>
    </row>
    <row r="895" spans="2:30" ht="15" customHeight="1" x14ac:dyDescent="0.2">
      <c r="B895" s="56" t="str">
        <f t="shared" si="78"/>
        <v/>
      </c>
      <c r="C895" s="57" t="str">
        <f>IFERROR(VLOOKUP(B895,Conciliação!C898:L1893,2,0),"")</f>
        <v/>
      </c>
      <c r="D895" s="52" t="str">
        <f t="shared" si="79"/>
        <v/>
      </c>
      <c r="E895" s="52" t="str">
        <f>IFERROR(VLOOKUP(B895,Conciliação!C898:L1893,4,0),"")</f>
        <v/>
      </c>
      <c r="F895" s="52" t="str">
        <f>IFERROR(VLOOKUP(B895,Conciliação!C898:L1893,5,0),"")</f>
        <v/>
      </c>
      <c r="G895" s="52" t="str">
        <f>IFERROR(VLOOKUP(B895,Conciliação!C898:L1893,6,0),"")</f>
        <v/>
      </c>
      <c r="H895" s="56" t="str">
        <f>IFERROR(VLOOKUP(B895,Conciliação!C898:L1893,7,0),"")</f>
        <v/>
      </c>
      <c r="I895" s="58" t="str">
        <f>IFERROR(VLOOKUP(B895,Conciliação!C898:L1893,8,0),"")</f>
        <v/>
      </c>
      <c r="J895" s="56" t="str">
        <f>IFERROR(VLOOKUP(B895,Conciliação!C898:L1893,9,0),"")</f>
        <v/>
      </c>
      <c r="K895" s="56" t="str">
        <f>IFERROR(VLOOKUP(B895,Conciliação!C898:L1893,10,0),"")</f>
        <v/>
      </c>
      <c r="R895" s="55" t="str">
        <f>IF(Conciliação!E898='Filtro (Conta)'!$C$2,$C$2,"x")</f>
        <v>x</v>
      </c>
      <c r="S895" s="55" t="str">
        <f>IF(R895="x","x",MAX($S$4:S894)+1)</f>
        <v>x</v>
      </c>
      <c r="T895" s="55">
        <v>891</v>
      </c>
      <c r="U895" s="55" t="str">
        <f t="shared" si="80"/>
        <v/>
      </c>
      <c r="V895" s="55" t="str">
        <f t="shared" si="81"/>
        <v/>
      </c>
      <c r="W895" s="45">
        <f>IF(Conciliação!E898='Filtro (Conta)'!R895,1,0)</f>
        <v>0</v>
      </c>
      <c r="X895" s="45">
        <f>W895+Conciliação!A898</f>
        <v>891</v>
      </c>
      <c r="Y895" s="45">
        <v>891</v>
      </c>
      <c r="Z895" s="55" t="str">
        <f>IF(X895=Y895,"",Conciliação!C898)</f>
        <v/>
      </c>
      <c r="AA895" s="55">
        <f>IF(Z895="x","x",MAX($S$4:AA894)+1)</f>
        <v>899</v>
      </c>
      <c r="AB895" s="55">
        <v>891</v>
      </c>
      <c r="AC895" s="55" t="str">
        <f t="shared" si="82"/>
        <v/>
      </c>
      <c r="AD895" s="55" t="str">
        <f t="shared" si="83"/>
        <v/>
      </c>
    </row>
    <row r="896" spans="2:30" ht="15" customHeight="1" x14ac:dyDescent="0.2">
      <c r="B896" s="56" t="str">
        <f t="shared" si="78"/>
        <v/>
      </c>
      <c r="C896" s="57" t="str">
        <f>IFERROR(VLOOKUP(B896,Conciliação!C899:L1894,2,0),"")</f>
        <v/>
      </c>
      <c r="D896" s="52" t="str">
        <f t="shared" si="79"/>
        <v/>
      </c>
      <c r="E896" s="52" t="str">
        <f>IFERROR(VLOOKUP(B896,Conciliação!C899:L1894,4,0),"")</f>
        <v/>
      </c>
      <c r="F896" s="52" t="str">
        <f>IFERROR(VLOOKUP(B896,Conciliação!C899:L1894,5,0),"")</f>
        <v/>
      </c>
      <c r="G896" s="52" t="str">
        <f>IFERROR(VLOOKUP(B896,Conciliação!C899:L1894,6,0),"")</f>
        <v/>
      </c>
      <c r="H896" s="56" t="str">
        <f>IFERROR(VLOOKUP(B896,Conciliação!C899:L1894,7,0),"")</f>
        <v/>
      </c>
      <c r="I896" s="58" t="str">
        <f>IFERROR(VLOOKUP(B896,Conciliação!C899:L1894,8,0),"")</f>
        <v/>
      </c>
      <c r="J896" s="56" t="str">
        <f>IFERROR(VLOOKUP(B896,Conciliação!C899:L1894,9,0),"")</f>
        <v/>
      </c>
      <c r="K896" s="56" t="str">
        <f>IFERROR(VLOOKUP(B896,Conciliação!C899:L1894,10,0),"")</f>
        <v/>
      </c>
      <c r="R896" s="55" t="str">
        <f>IF(Conciliação!E899='Filtro (Conta)'!$C$2,$C$2,"x")</f>
        <v>x</v>
      </c>
      <c r="S896" s="55" t="str">
        <f>IF(R896="x","x",MAX($S$4:S895)+1)</f>
        <v>x</v>
      </c>
      <c r="T896" s="55">
        <v>892</v>
      </c>
      <c r="U896" s="55" t="str">
        <f t="shared" si="80"/>
        <v/>
      </c>
      <c r="V896" s="55" t="str">
        <f t="shared" si="81"/>
        <v/>
      </c>
      <c r="W896" s="45">
        <f>IF(Conciliação!E899='Filtro (Conta)'!R896,1,0)</f>
        <v>0</v>
      </c>
      <c r="X896" s="45">
        <f>W896+Conciliação!A899</f>
        <v>892</v>
      </c>
      <c r="Y896" s="45">
        <v>892</v>
      </c>
      <c r="Z896" s="55" t="str">
        <f>IF(X896=Y896,"",Conciliação!C899)</f>
        <v/>
      </c>
      <c r="AA896" s="55">
        <f>IF(Z896="x","x",MAX($S$4:AA895)+1)</f>
        <v>900</v>
      </c>
      <c r="AB896" s="55">
        <v>892</v>
      </c>
      <c r="AC896" s="55" t="str">
        <f t="shared" si="82"/>
        <v/>
      </c>
      <c r="AD896" s="55" t="str">
        <f t="shared" si="83"/>
        <v/>
      </c>
    </row>
    <row r="897" spans="2:30" ht="15" customHeight="1" x14ac:dyDescent="0.2">
      <c r="B897" s="56" t="str">
        <f t="shared" si="78"/>
        <v/>
      </c>
      <c r="C897" s="57" t="str">
        <f>IFERROR(VLOOKUP(B897,Conciliação!C900:L1895,2,0),"")</f>
        <v/>
      </c>
      <c r="D897" s="52" t="str">
        <f t="shared" si="79"/>
        <v/>
      </c>
      <c r="E897" s="52" t="str">
        <f>IFERROR(VLOOKUP(B897,Conciliação!C900:L1895,4,0),"")</f>
        <v/>
      </c>
      <c r="F897" s="52" t="str">
        <f>IFERROR(VLOOKUP(B897,Conciliação!C900:L1895,5,0),"")</f>
        <v/>
      </c>
      <c r="G897" s="52" t="str">
        <f>IFERROR(VLOOKUP(B897,Conciliação!C900:L1895,6,0),"")</f>
        <v/>
      </c>
      <c r="H897" s="56" t="str">
        <f>IFERROR(VLOOKUP(B897,Conciliação!C900:L1895,7,0),"")</f>
        <v/>
      </c>
      <c r="I897" s="58" t="str">
        <f>IFERROR(VLOOKUP(B897,Conciliação!C900:L1895,8,0),"")</f>
        <v/>
      </c>
      <c r="J897" s="56" t="str">
        <f>IFERROR(VLOOKUP(B897,Conciliação!C900:L1895,9,0),"")</f>
        <v/>
      </c>
      <c r="K897" s="56" t="str">
        <f>IFERROR(VLOOKUP(B897,Conciliação!C900:L1895,10,0),"")</f>
        <v/>
      </c>
      <c r="R897" s="55" t="str">
        <f>IF(Conciliação!E900='Filtro (Conta)'!$C$2,$C$2,"x")</f>
        <v>x</v>
      </c>
      <c r="S897" s="55" t="str">
        <f>IF(R897="x","x",MAX($S$4:S896)+1)</f>
        <v>x</v>
      </c>
      <c r="T897" s="55">
        <v>893</v>
      </c>
      <c r="U897" s="55" t="str">
        <f t="shared" si="80"/>
        <v/>
      </c>
      <c r="V897" s="55" t="str">
        <f t="shared" si="81"/>
        <v/>
      </c>
      <c r="W897" s="45">
        <f>IF(Conciliação!E900='Filtro (Conta)'!R897,1,0)</f>
        <v>0</v>
      </c>
      <c r="X897" s="45">
        <f>W897+Conciliação!A900</f>
        <v>893</v>
      </c>
      <c r="Y897" s="45">
        <v>893</v>
      </c>
      <c r="Z897" s="55" t="str">
        <f>IF(X897=Y897,"",Conciliação!C900)</f>
        <v/>
      </c>
      <c r="AA897" s="55">
        <f>IF(Z897="x","x",MAX($S$4:AA896)+1)</f>
        <v>901</v>
      </c>
      <c r="AB897" s="55">
        <v>893</v>
      </c>
      <c r="AC897" s="55" t="str">
        <f t="shared" si="82"/>
        <v/>
      </c>
      <c r="AD897" s="55" t="str">
        <f t="shared" si="83"/>
        <v/>
      </c>
    </row>
    <row r="898" spans="2:30" ht="15" customHeight="1" x14ac:dyDescent="0.2">
      <c r="B898" s="56" t="str">
        <f t="shared" si="78"/>
        <v/>
      </c>
      <c r="C898" s="57" t="str">
        <f>IFERROR(VLOOKUP(B898,Conciliação!C901:L1896,2,0),"")</f>
        <v/>
      </c>
      <c r="D898" s="52" t="str">
        <f t="shared" si="79"/>
        <v/>
      </c>
      <c r="E898" s="52" t="str">
        <f>IFERROR(VLOOKUP(B898,Conciliação!C901:L1896,4,0),"")</f>
        <v/>
      </c>
      <c r="F898" s="52" t="str">
        <f>IFERROR(VLOOKUP(B898,Conciliação!C901:L1896,5,0),"")</f>
        <v/>
      </c>
      <c r="G898" s="52" t="str">
        <f>IFERROR(VLOOKUP(B898,Conciliação!C901:L1896,6,0),"")</f>
        <v/>
      </c>
      <c r="H898" s="56" t="str">
        <f>IFERROR(VLOOKUP(B898,Conciliação!C901:L1896,7,0),"")</f>
        <v/>
      </c>
      <c r="I898" s="58" t="str">
        <f>IFERROR(VLOOKUP(B898,Conciliação!C901:L1896,8,0),"")</f>
        <v/>
      </c>
      <c r="J898" s="56" t="str">
        <f>IFERROR(VLOOKUP(B898,Conciliação!C901:L1896,9,0),"")</f>
        <v/>
      </c>
      <c r="K898" s="56" t="str">
        <f>IFERROR(VLOOKUP(B898,Conciliação!C901:L1896,10,0),"")</f>
        <v/>
      </c>
      <c r="R898" s="55" t="str">
        <f>IF(Conciliação!E901='Filtro (Conta)'!$C$2,$C$2,"x")</f>
        <v>x</v>
      </c>
      <c r="S898" s="55" t="str">
        <f>IF(R898="x","x",MAX($S$4:S897)+1)</f>
        <v>x</v>
      </c>
      <c r="T898" s="55">
        <v>894</v>
      </c>
      <c r="U898" s="55" t="str">
        <f t="shared" si="80"/>
        <v/>
      </c>
      <c r="V898" s="55" t="str">
        <f t="shared" si="81"/>
        <v/>
      </c>
      <c r="W898" s="45">
        <f>IF(Conciliação!E901='Filtro (Conta)'!R898,1,0)</f>
        <v>0</v>
      </c>
      <c r="X898" s="45">
        <f>W898+Conciliação!A901</f>
        <v>894</v>
      </c>
      <c r="Y898" s="45">
        <v>894</v>
      </c>
      <c r="Z898" s="55" t="str">
        <f>IF(X898=Y898,"",Conciliação!C901)</f>
        <v/>
      </c>
      <c r="AA898" s="55">
        <f>IF(Z898="x","x",MAX($S$4:AA897)+1)</f>
        <v>902</v>
      </c>
      <c r="AB898" s="55">
        <v>894</v>
      </c>
      <c r="AC898" s="55" t="str">
        <f t="shared" si="82"/>
        <v/>
      </c>
      <c r="AD898" s="55" t="str">
        <f t="shared" si="83"/>
        <v/>
      </c>
    </row>
    <row r="899" spans="2:30" ht="15" customHeight="1" x14ac:dyDescent="0.2">
      <c r="B899" s="56" t="str">
        <f t="shared" si="78"/>
        <v/>
      </c>
      <c r="C899" s="57" t="str">
        <f>IFERROR(VLOOKUP(B899,Conciliação!C902:L1897,2,0),"")</f>
        <v/>
      </c>
      <c r="D899" s="52" t="str">
        <f t="shared" si="79"/>
        <v/>
      </c>
      <c r="E899" s="52" t="str">
        <f>IFERROR(VLOOKUP(B899,Conciliação!C902:L1897,4,0),"")</f>
        <v/>
      </c>
      <c r="F899" s="52" t="str">
        <f>IFERROR(VLOOKUP(B899,Conciliação!C902:L1897,5,0),"")</f>
        <v/>
      </c>
      <c r="G899" s="52" t="str">
        <f>IFERROR(VLOOKUP(B899,Conciliação!C902:L1897,6,0),"")</f>
        <v/>
      </c>
      <c r="H899" s="56" t="str">
        <f>IFERROR(VLOOKUP(B899,Conciliação!C902:L1897,7,0),"")</f>
        <v/>
      </c>
      <c r="I899" s="58" t="str">
        <f>IFERROR(VLOOKUP(B899,Conciliação!C902:L1897,8,0),"")</f>
        <v/>
      </c>
      <c r="J899" s="56" t="str">
        <f>IFERROR(VLOOKUP(B899,Conciliação!C902:L1897,9,0),"")</f>
        <v/>
      </c>
      <c r="K899" s="56" t="str">
        <f>IFERROR(VLOOKUP(B899,Conciliação!C902:L1897,10,0),"")</f>
        <v/>
      </c>
      <c r="R899" s="55" t="str">
        <f>IF(Conciliação!E902='Filtro (Conta)'!$C$2,$C$2,"x")</f>
        <v>x</v>
      </c>
      <c r="S899" s="55" t="str">
        <f>IF(R899="x","x",MAX($S$4:S898)+1)</f>
        <v>x</v>
      </c>
      <c r="T899" s="55">
        <v>895</v>
      </c>
      <c r="U899" s="55" t="str">
        <f t="shared" si="80"/>
        <v/>
      </c>
      <c r="V899" s="55" t="str">
        <f t="shared" si="81"/>
        <v/>
      </c>
      <c r="W899" s="45">
        <f>IF(Conciliação!E902='Filtro (Conta)'!R899,1,0)</f>
        <v>0</v>
      </c>
      <c r="X899" s="45">
        <f>W899+Conciliação!A902</f>
        <v>895</v>
      </c>
      <c r="Y899" s="45">
        <v>895</v>
      </c>
      <c r="Z899" s="55" t="str">
        <f>IF(X899=Y899,"",Conciliação!C902)</f>
        <v/>
      </c>
      <c r="AA899" s="55">
        <f>IF(Z899="x","x",MAX($S$4:AA898)+1)</f>
        <v>903</v>
      </c>
      <c r="AB899" s="55">
        <v>895</v>
      </c>
      <c r="AC899" s="55" t="str">
        <f t="shared" si="82"/>
        <v/>
      </c>
      <c r="AD899" s="55" t="str">
        <f t="shared" si="83"/>
        <v/>
      </c>
    </row>
    <row r="900" spans="2:30" ht="15" customHeight="1" x14ac:dyDescent="0.2">
      <c r="B900" s="56" t="str">
        <f t="shared" si="78"/>
        <v/>
      </c>
      <c r="C900" s="57" t="str">
        <f>IFERROR(VLOOKUP(B900,Conciliação!C903:L1898,2,0),"")</f>
        <v/>
      </c>
      <c r="D900" s="52" t="str">
        <f t="shared" si="79"/>
        <v/>
      </c>
      <c r="E900" s="52" t="str">
        <f>IFERROR(VLOOKUP(B900,Conciliação!C903:L1898,4,0),"")</f>
        <v/>
      </c>
      <c r="F900" s="52" t="str">
        <f>IFERROR(VLOOKUP(B900,Conciliação!C903:L1898,5,0),"")</f>
        <v/>
      </c>
      <c r="G900" s="52" t="str">
        <f>IFERROR(VLOOKUP(B900,Conciliação!C903:L1898,6,0),"")</f>
        <v/>
      </c>
      <c r="H900" s="56" t="str">
        <f>IFERROR(VLOOKUP(B900,Conciliação!C903:L1898,7,0),"")</f>
        <v/>
      </c>
      <c r="I900" s="58" t="str">
        <f>IFERROR(VLOOKUP(B900,Conciliação!C903:L1898,8,0),"")</f>
        <v/>
      </c>
      <c r="J900" s="56" t="str">
        <f>IFERROR(VLOOKUP(B900,Conciliação!C903:L1898,9,0),"")</f>
        <v/>
      </c>
      <c r="K900" s="56" t="str">
        <f>IFERROR(VLOOKUP(B900,Conciliação!C903:L1898,10,0),"")</f>
        <v/>
      </c>
      <c r="R900" s="55" t="str">
        <f>IF(Conciliação!E903='Filtro (Conta)'!$C$2,$C$2,"x")</f>
        <v>x</v>
      </c>
      <c r="S900" s="55" t="str">
        <f>IF(R900="x","x",MAX($S$4:S899)+1)</f>
        <v>x</v>
      </c>
      <c r="T900" s="55">
        <v>896</v>
      </c>
      <c r="U900" s="55" t="str">
        <f t="shared" si="80"/>
        <v/>
      </c>
      <c r="V900" s="55" t="str">
        <f t="shared" si="81"/>
        <v/>
      </c>
      <c r="W900" s="45">
        <f>IF(Conciliação!E903='Filtro (Conta)'!R900,1,0)</f>
        <v>0</v>
      </c>
      <c r="X900" s="45">
        <f>W900+Conciliação!A903</f>
        <v>896</v>
      </c>
      <c r="Y900" s="45">
        <v>896</v>
      </c>
      <c r="Z900" s="55" t="str">
        <f>IF(X900=Y900,"",Conciliação!C903)</f>
        <v/>
      </c>
      <c r="AA900" s="55">
        <f>IF(Z900="x","x",MAX($S$4:AA899)+1)</f>
        <v>904</v>
      </c>
      <c r="AB900" s="55">
        <v>896</v>
      </c>
      <c r="AC900" s="55" t="str">
        <f t="shared" si="82"/>
        <v/>
      </c>
      <c r="AD900" s="55" t="str">
        <f t="shared" si="83"/>
        <v/>
      </c>
    </row>
    <row r="901" spans="2:30" ht="15" customHeight="1" x14ac:dyDescent="0.2">
      <c r="B901" s="56" t="str">
        <f t="shared" ref="B901:B964" si="84">(AD901)</f>
        <v/>
      </c>
      <c r="C901" s="57" t="str">
        <f>IFERROR(VLOOKUP(B901,Conciliação!C904:L1899,2,0),"")</f>
        <v/>
      </c>
      <c r="D901" s="52" t="str">
        <f t="shared" ref="D901:D964" si="85">(V901)</f>
        <v/>
      </c>
      <c r="E901" s="52" t="str">
        <f>IFERROR(VLOOKUP(B901,Conciliação!C904:L1899,4,0),"")</f>
        <v/>
      </c>
      <c r="F901" s="52" t="str">
        <f>IFERROR(VLOOKUP(B901,Conciliação!C904:L1899,5,0),"")</f>
        <v/>
      </c>
      <c r="G901" s="52" t="str">
        <f>IFERROR(VLOOKUP(B901,Conciliação!C904:L1899,6,0),"")</f>
        <v/>
      </c>
      <c r="H901" s="56" t="str">
        <f>IFERROR(VLOOKUP(B901,Conciliação!C904:L1899,7,0),"")</f>
        <v/>
      </c>
      <c r="I901" s="58" t="str">
        <f>IFERROR(VLOOKUP(B901,Conciliação!C904:L1899,8,0),"")</f>
        <v/>
      </c>
      <c r="J901" s="56" t="str">
        <f>IFERROR(VLOOKUP(B901,Conciliação!C904:L1899,9,0),"")</f>
        <v/>
      </c>
      <c r="K901" s="56" t="str">
        <f>IFERROR(VLOOKUP(B901,Conciliação!C904:L1899,10,0),"")</f>
        <v/>
      </c>
      <c r="R901" s="55" t="str">
        <f>IF(Conciliação!E904='Filtro (Conta)'!$C$2,$C$2,"x")</f>
        <v>x</v>
      </c>
      <c r="S901" s="55" t="str">
        <f>IF(R901="x","x",MAX($S$4:S900)+1)</f>
        <v>x</v>
      </c>
      <c r="T901" s="55">
        <v>897</v>
      </c>
      <c r="U901" s="55" t="str">
        <f t="shared" ref="U901:U964" si="86">IFERROR(MATCH(T901,$S$5:$S$1001,0),"")</f>
        <v/>
      </c>
      <c r="V901" s="55" t="str">
        <f t="shared" ref="V901:V964" si="87">IFERROR(INDEX(R$5:R$1048576,U901),"")</f>
        <v/>
      </c>
      <c r="W901" s="45">
        <f>IF(Conciliação!E904='Filtro (Conta)'!R901,1,0)</f>
        <v>0</v>
      </c>
      <c r="X901" s="45">
        <f>W901+Conciliação!A904</f>
        <v>897</v>
      </c>
      <c r="Y901" s="45">
        <v>897</v>
      </c>
      <c r="Z901" s="55" t="str">
        <f>IF(X901=Y901,"",Conciliação!C904)</f>
        <v/>
      </c>
      <c r="AA901" s="55">
        <f>IF(Z901="x","x",MAX($S$4:AA900)+1)</f>
        <v>905</v>
      </c>
      <c r="AB901" s="55">
        <v>897</v>
      </c>
      <c r="AC901" s="55" t="str">
        <f t="shared" ref="AC901:AC964" si="88">IFERROR(MATCH(AB901,$S$5:$S$1001,0),"")</f>
        <v/>
      </c>
      <c r="AD901" s="55" t="str">
        <f t="shared" ref="AD901:AD964" si="89">IFERROR(INDEX(Z$5:Z$1048576,AC901),"")</f>
        <v/>
      </c>
    </row>
    <row r="902" spans="2:30" ht="15" customHeight="1" x14ac:dyDescent="0.2">
      <c r="B902" s="56" t="str">
        <f t="shared" si="84"/>
        <v/>
      </c>
      <c r="C902" s="57" t="str">
        <f>IFERROR(VLOOKUP(B902,Conciliação!C905:L1900,2,0),"")</f>
        <v/>
      </c>
      <c r="D902" s="52" t="str">
        <f t="shared" si="85"/>
        <v/>
      </c>
      <c r="E902" s="52" t="str">
        <f>IFERROR(VLOOKUP(B902,Conciliação!C905:L1900,4,0),"")</f>
        <v/>
      </c>
      <c r="F902" s="52" t="str">
        <f>IFERROR(VLOOKUP(B902,Conciliação!C905:L1900,5,0),"")</f>
        <v/>
      </c>
      <c r="G902" s="52" t="str">
        <f>IFERROR(VLOOKUP(B902,Conciliação!C905:L1900,6,0),"")</f>
        <v/>
      </c>
      <c r="H902" s="56" t="str">
        <f>IFERROR(VLOOKUP(B902,Conciliação!C905:L1900,7,0),"")</f>
        <v/>
      </c>
      <c r="I902" s="58" t="str">
        <f>IFERROR(VLOOKUP(B902,Conciliação!C905:L1900,8,0),"")</f>
        <v/>
      </c>
      <c r="J902" s="56" t="str">
        <f>IFERROR(VLOOKUP(B902,Conciliação!C905:L1900,9,0),"")</f>
        <v/>
      </c>
      <c r="K902" s="56" t="str">
        <f>IFERROR(VLOOKUP(B902,Conciliação!C905:L1900,10,0),"")</f>
        <v/>
      </c>
      <c r="R902" s="55" t="str">
        <f>IF(Conciliação!E905='Filtro (Conta)'!$C$2,$C$2,"x")</f>
        <v>x</v>
      </c>
      <c r="S902" s="55" t="str">
        <f>IF(R902="x","x",MAX($S$4:S901)+1)</f>
        <v>x</v>
      </c>
      <c r="T902" s="55">
        <v>898</v>
      </c>
      <c r="U902" s="55" t="str">
        <f t="shared" si="86"/>
        <v/>
      </c>
      <c r="V902" s="55" t="str">
        <f t="shared" si="87"/>
        <v/>
      </c>
      <c r="W902" s="45">
        <f>IF(Conciliação!E905='Filtro (Conta)'!R902,1,0)</f>
        <v>0</v>
      </c>
      <c r="X902" s="45">
        <f>W902+Conciliação!A905</f>
        <v>898</v>
      </c>
      <c r="Y902" s="45">
        <v>898</v>
      </c>
      <c r="Z902" s="55" t="str">
        <f>IF(X902=Y902,"",Conciliação!C905)</f>
        <v/>
      </c>
      <c r="AA902" s="55">
        <f>IF(Z902="x","x",MAX($S$4:AA901)+1)</f>
        <v>906</v>
      </c>
      <c r="AB902" s="55">
        <v>898</v>
      </c>
      <c r="AC902" s="55" t="str">
        <f t="shared" si="88"/>
        <v/>
      </c>
      <c r="AD902" s="55" t="str">
        <f t="shared" si="89"/>
        <v/>
      </c>
    </row>
    <row r="903" spans="2:30" ht="15" customHeight="1" x14ac:dyDescent="0.2">
      <c r="B903" s="56" t="str">
        <f t="shared" si="84"/>
        <v/>
      </c>
      <c r="C903" s="57" t="str">
        <f>IFERROR(VLOOKUP(B903,Conciliação!C906:L1901,2,0),"")</f>
        <v/>
      </c>
      <c r="D903" s="52" t="str">
        <f t="shared" si="85"/>
        <v/>
      </c>
      <c r="E903" s="52" t="str">
        <f>IFERROR(VLOOKUP(B903,Conciliação!C906:L1901,4,0),"")</f>
        <v/>
      </c>
      <c r="F903" s="52" t="str">
        <f>IFERROR(VLOOKUP(B903,Conciliação!C906:L1901,5,0),"")</f>
        <v/>
      </c>
      <c r="G903" s="52" t="str">
        <f>IFERROR(VLOOKUP(B903,Conciliação!C906:L1901,6,0),"")</f>
        <v/>
      </c>
      <c r="H903" s="56" t="str">
        <f>IFERROR(VLOOKUP(B903,Conciliação!C906:L1901,7,0),"")</f>
        <v/>
      </c>
      <c r="I903" s="58" t="str">
        <f>IFERROR(VLOOKUP(B903,Conciliação!C906:L1901,8,0),"")</f>
        <v/>
      </c>
      <c r="J903" s="56" t="str">
        <f>IFERROR(VLOOKUP(B903,Conciliação!C906:L1901,9,0),"")</f>
        <v/>
      </c>
      <c r="K903" s="56" t="str">
        <f>IFERROR(VLOOKUP(B903,Conciliação!C906:L1901,10,0),"")</f>
        <v/>
      </c>
      <c r="R903" s="55" t="str">
        <f>IF(Conciliação!E906='Filtro (Conta)'!$C$2,$C$2,"x")</f>
        <v>x</v>
      </c>
      <c r="S903" s="55" t="str">
        <f>IF(R903="x","x",MAX($S$4:S902)+1)</f>
        <v>x</v>
      </c>
      <c r="T903" s="55">
        <v>899</v>
      </c>
      <c r="U903" s="55" t="str">
        <f t="shared" si="86"/>
        <v/>
      </c>
      <c r="V903" s="55" t="str">
        <f t="shared" si="87"/>
        <v/>
      </c>
      <c r="W903" s="45">
        <f>IF(Conciliação!E906='Filtro (Conta)'!R903,1,0)</f>
        <v>0</v>
      </c>
      <c r="X903" s="45">
        <f>W903+Conciliação!A906</f>
        <v>899</v>
      </c>
      <c r="Y903" s="45">
        <v>899</v>
      </c>
      <c r="Z903" s="55" t="str">
        <f>IF(X903=Y903,"",Conciliação!C906)</f>
        <v/>
      </c>
      <c r="AA903" s="55">
        <f>IF(Z903="x","x",MAX($S$4:AA902)+1)</f>
        <v>907</v>
      </c>
      <c r="AB903" s="55">
        <v>899</v>
      </c>
      <c r="AC903" s="55" t="str">
        <f t="shared" si="88"/>
        <v/>
      </c>
      <c r="AD903" s="55" t="str">
        <f t="shared" si="89"/>
        <v/>
      </c>
    </row>
    <row r="904" spans="2:30" ht="15" customHeight="1" x14ac:dyDescent="0.2">
      <c r="B904" s="56" t="str">
        <f t="shared" si="84"/>
        <v/>
      </c>
      <c r="C904" s="57" t="str">
        <f>IFERROR(VLOOKUP(B904,Conciliação!C907:L1902,2,0),"")</f>
        <v/>
      </c>
      <c r="D904" s="52" t="str">
        <f t="shared" si="85"/>
        <v/>
      </c>
      <c r="E904" s="52" t="str">
        <f>IFERROR(VLOOKUP(B904,Conciliação!C907:L1902,4,0),"")</f>
        <v/>
      </c>
      <c r="F904" s="52" t="str">
        <f>IFERROR(VLOOKUP(B904,Conciliação!C907:L1902,5,0),"")</f>
        <v/>
      </c>
      <c r="G904" s="52" t="str">
        <f>IFERROR(VLOOKUP(B904,Conciliação!C907:L1902,6,0),"")</f>
        <v/>
      </c>
      <c r="H904" s="56" t="str">
        <f>IFERROR(VLOOKUP(B904,Conciliação!C907:L1902,7,0),"")</f>
        <v/>
      </c>
      <c r="I904" s="58" t="str">
        <f>IFERROR(VLOOKUP(B904,Conciliação!C907:L1902,8,0),"")</f>
        <v/>
      </c>
      <c r="J904" s="56" t="str">
        <f>IFERROR(VLOOKUP(B904,Conciliação!C907:L1902,9,0),"")</f>
        <v/>
      </c>
      <c r="K904" s="56" t="str">
        <f>IFERROR(VLOOKUP(B904,Conciliação!C907:L1902,10,0),"")</f>
        <v/>
      </c>
      <c r="R904" s="55" t="str">
        <f>IF(Conciliação!E907='Filtro (Conta)'!$C$2,$C$2,"x")</f>
        <v>x</v>
      </c>
      <c r="S904" s="55" t="str">
        <f>IF(R904="x","x",MAX($S$4:S903)+1)</f>
        <v>x</v>
      </c>
      <c r="T904" s="55">
        <v>900</v>
      </c>
      <c r="U904" s="55" t="str">
        <f t="shared" si="86"/>
        <v/>
      </c>
      <c r="V904" s="55" t="str">
        <f t="shared" si="87"/>
        <v/>
      </c>
      <c r="W904" s="45">
        <f>IF(Conciliação!E907='Filtro (Conta)'!R904,1,0)</f>
        <v>0</v>
      </c>
      <c r="X904" s="45">
        <f>W904+Conciliação!A907</f>
        <v>900</v>
      </c>
      <c r="Y904" s="45">
        <v>900</v>
      </c>
      <c r="Z904" s="55" t="str">
        <f>IF(X904=Y904,"",Conciliação!C907)</f>
        <v/>
      </c>
      <c r="AA904" s="55">
        <f>IF(Z904="x","x",MAX($S$4:AA903)+1)</f>
        <v>908</v>
      </c>
      <c r="AB904" s="55">
        <v>900</v>
      </c>
      <c r="AC904" s="55" t="str">
        <f t="shared" si="88"/>
        <v/>
      </c>
      <c r="AD904" s="55" t="str">
        <f t="shared" si="89"/>
        <v/>
      </c>
    </row>
    <row r="905" spans="2:30" ht="15" customHeight="1" x14ac:dyDescent="0.2">
      <c r="B905" s="56" t="str">
        <f t="shared" si="84"/>
        <v/>
      </c>
      <c r="C905" s="57" t="str">
        <f>IFERROR(VLOOKUP(B905,Conciliação!C908:L1903,2,0),"")</f>
        <v/>
      </c>
      <c r="D905" s="52" t="str">
        <f t="shared" si="85"/>
        <v/>
      </c>
      <c r="E905" s="52" t="str">
        <f>IFERROR(VLOOKUP(B905,Conciliação!C908:L1903,4,0),"")</f>
        <v/>
      </c>
      <c r="F905" s="52" t="str">
        <f>IFERROR(VLOOKUP(B905,Conciliação!C908:L1903,5,0),"")</f>
        <v/>
      </c>
      <c r="G905" s="52" t="str">
        <f>IFERROR(VLOOKUP(B905,Conciliação!C908:L1903,6,0),"")</f>
        <v/>
      </c>
      <c r="H905" s="56" t="str">
        <f>IFERROR(VLOOKUP(B905,Conciliação!C908:L1903,7,0),"")</f>
        <v/>
      </c>
      <c r="I905" s="58" t="str">
        <f>IFERROR(VLOOKUP(B905,Conciliação!C908:L1903,8,0),"")</f>
        <v/>
      </c>
      <c r="J905" s="56" t="str">
        <f>IFERROR(VLOOKUP(B905,Conciliação!C908:L1903,9,0),"")</f>
        <v/>
      </c>
      <c r="K905" s="56" t="str">
        <f>IFERROR(VLOOKUP(B905,Conciliação!C908:L1903,10,0),"")</f>
        <v/>
      </c>
      <c r="R905" s="55" t="str">
        <f>IF(Conciliação!E908='Filtro (Conta)'!$C$2,$C$2,"x")</f>
        <v>x</v>
      </c>
      <c r="S905" s="55" t="str">
        <f>IF(R905="x","x",MAX($S$4:S904)+1)</f>
        <v>x</v>
      </c>
      <c r="T905" s="55">
        <v>901</v>
      </c>
      <c r="U905" s="55" t="str">
        <f t="shared" si="86"/>
        <v/>
      </c>
      <c r="V905" s="55" t="str">
        <f t="shared" si="87"/>
        <v/>
      </c>
      <c r="W905" s="45">
        <f>IF(Conciliação!E908='Filtro (Conta)'!R905,1,0)</f>
        <v>0</v>
      </c>
      <c r="X905" s="45">
        <f>W905+Conciliação!A908</f>
        <v>901</v>
      </c>
      <c r="Y905" s="45">
        <v>901</v>
      </c>
      <c r="Z905" s="55" t="str">
        <f>IF(X905=Y905,"",Conciliação!C908)</f>
        <v/>
      </c>
      <c r="AA905" s="55">
        <f>IF(Z905="x","x",MAX($S$4:AA904)+1)</f>
        <v>909</v>
      </c>
      <c r="AB905" s="55">
        <v>901</v>
      </c>
      <c r="AC905" s="55" t="str">
        <f t="shared" si="88"/>
        <v/>
      </c>
      <c r="AD905" s="55" t="str">
        <f t="shared" si="89"/>
        <v/>
      </c>
    </row>
    <row r="906" spans="2:30" ht="15" customHeight="1" x14ac:dyDescent="0.2">
      <c r="B906" s="56" t="str">
        <f t="shared" si="84"/>
        <v/>
      </c>
      <c r="C906" s="57" t="str">
        <f>IFERROR(VLOOKUP(B906,Conciliação!C909:L1904,2,0),"")</f>
        <v/>
      </c>
      <c r="D906" s="52" t="str">
        <f t="shared" si="85"/>
        <v/>
      </c>
      <c r="E906" s="52" t="str">
        <f>IFERROR(VLOOKUP(B906,Conciliação!C909:L1904,4,0),"")</f>
        <v/>
      </c>
      <c r="F906" s="52" t="str">
        <f>IFERROR(VLOOKUP(B906,Conciliação!C909:L1904,5,0),"")</f>
        <v/>
      </c>
      <c r="G906" s="52" t="str">
        <f>IFERROR(VLOOKUP(B906,Conciliação!C909:L1904,6,0),"")</f>
        <v/>
      </c>
      <c r="H906" s="56" t="str">
        <f>IFERROR(VLOOKUP(B906,Conciliação!C909:L1904,7,0),"")</f>
        <v/>
      </c>
      <c r="I906" s="58" t="str">
        <f>IFERROR(VLOOKUP(B906,Conciliação!C909:L1904,8,0),"")</f>
        <v/>
      </c>
      <c r="J906" s="56" t="str">
        <f>IFERROR(VLOOKUP(B906,Conciliação!C909:L1904,9,0),"")</f>
        <v/>
      </c>
      <c r="K906" s="56" t="str">
        <f>IFERROR(VLOOKUP(B906,Conciliação!C909:L1904,10,0),"")</f>
        <v/>
      </c>
      <c r="R906" s="55" t="str">
        <f>IF(Conciliação!E909='Filtro (Conta)'!$C$2,$C$2,"x")</f>
        <v>x</v>
      </c>
      <c r="S906" s="55" t="str">
        <f>IF(R906="x","x",MAX($S$4:S905)+1)</f>
        <v>x</v>
      </c>
      <c r="T906" s="55">
        <v>902</v>
      </c>
      <c r="U906" s="55" t="str">
        <f t="shared" si="86"/>
        <v/>
      </c>
      <c r="V906" s="55" t="str">
        <f t="shared" si="87"/>
        <v/>
      </c>
      <c r="W906" s="45">
        <f>IF(Conciliação!E909='Filtro (Conta)'!R906,1,0)</f>
        <v>0</v>
      </c>
      <c r="X906" s="45">
        <f>W906+Conciliação!A909</f>
        <v>902</v>
      </c>
      <c r="Y906" s="45">
        <v>902</v>
      </c>
      <c r="Z906" s="55" t="str">
        <f>IF(X906=Y906,"",Conciliação!C909)</f>
        <v/>
      </c>
      <c r="AA906" s="55">
        <f>IF(Z906="x","x",MAX($S$4:AA905)+1)</f>
        <v>910</v>
      </c>
      <c r="AB906" s="55">
        <v>902</v>
      </c>
      <c r="AC906" s="55" t="str">
        <f t="shared" si="88"/>
        <v/>
      </c>
      <c r="AD906" s="55" t="str">
        <f t="shared" si="89"/>
        <v/>
      </c>
    </row>
    <row r="907" spans="2:30" ht="15" customHeight="1" x14ac:dyDescent="0.2">
      <c r="B907" s="56" t="str">
        <f t="shared" si="84"/>
        <v/>
      </c>
      <c r="C907" s="57" t="str">
        <f>IFERROR(VLOOKUP(B907,Conciliação!C910:L1905,2,0),"")</f>
        <v/>
      </c>
      <c r="D907" s="52" t="str">
        <f t="shared" si="85"/>
        <v/>
      </c>
      <c r="E907" s="52" t="str">
        <f>IFERROR(VLOOKUP(B907,Conciliação!C910:L1905,4,0),"")</f>
        <v/>
      </c>
      <c r="F907" s="52" t="str">
        <f>IFERROR(VLOOKUP(B907,Conciliação!C910:L1905,5,0),"")</f>
        <v/>
      </c>
      <c r="G907" s="52" t="str">
        <f>IFERROR(VLOOKUP(B907,Conciliação!C910:L1905,6,0),"")</f>
        <v/>
      </c>
      <c r="H907" s="56" t="str">
        <f>IFERROR(VLOOKUP(B907,Conciliação!C910:L1905,7,0),"")</f>
        <v/>
      </c>
      <c r="I907" s="58" t="str">
        <f>IFERROR(VLOOKUP(B907,Conciliação!C910:L1905,8,0),"")</f>
        <v/>
      </c>
      <c r="J907" s="56" t="str">
        <f>IFERROR(VLOOKUP(B907,Conciliação!C910:L1905,9,0),"")</f>
        <v/>
      </c>
      <c r="K907" s="56" t="str">
        <f>IFERROR(VLOOKUP(B907,Conciliação!C910:L1905,10,0),"")</f>
        <v/>
      </c>
      <c r="R907" s="55" t="str">
        <f>IF(Conciliação!E910='Filtro (Conta)'!$C$2,$C$2,"x")</f>
        <v>x</v>
      </c>
      <c r="S907" s="55" t="str">
        <f>IF(R907="x","x",MAX($S$4:S906)+1)</f>
        <v>x</v>
      </c>
      <c r="T907" s="55">
        <v>903</v>
      </c>
      <c r="U907" s="55" t="str">
        <f t="shared" si="86"/>
        <v/>
      </c>
      <c r="V907" s="55" t="str">
        <f t="shared" si="87"/>
        <v/>
      </c>
      <c r="W907" s="45">
        <f>IF(Conciliação!E910='Filtro (Conta)'!R907,1,0)</f>
        <v>0</v>
      </c>
      <c r="X907" s="45">
        <f>W907+Conciliação!A910</f>
        <v>903</v>
      </c>
      <c r="Y907" s="45">
        <v>903</v>
      </c>
      <c r="Z907" s="55" t="str">
        <f>IF(X907=Y907,"",Conciliação!C910)</f>
        <v/>
      </c>
      <c r="AA907" s="55">
        <f>IF(Z907="x","x",MAX($S$4:AA906)+1)</f>
        <v>911</v>
      </c>
      <c r="AB907" s="55">
        <v>903</v>
      </c>
      <c r="AC907" s="55" t="str">
        <f t="shared" si="88"/>
        <v/>
      </c>
      <c r="AD907" s="55" t="str">
        <f t="shared" si="89"/>
        <v/>
      </c>
    </row>
    <row r="908" spans="2:30" ht="15" customHeight="1" x14ac:dyDescent="0.2">
      <c r="B908" s="56" t="str">
        <f t="shared" si="84"/>
        <v/>
      </c>
      <c r="C908" s="57" t="str">
        <f>IFERROR(VLOOKUP(B908,Conciliação!C911:L1906,2,0),"")</f>
        <v/>
      </c>
      <c r="D908" s="52" t="str">
        <f t="shared" si="85"/>
        <v/>
      </c>
      <c r="E908" s="52" t="str">
        <f>IFERROR(VLOOKUP(B908,Conciliação!C911:L1906,4,0),"")</f>
        <v/>
      </c>
      <c r="F908" s="52" t="str">
        <f>IFERROR(VLOOKUP(B908,Conciliação!C911:L1906,5,0),"")</f>
        <v/>
      </c>
      <c r="G908" s="52" t="str">
        <f>IFERROR(VLOOKUP(B908,Conciliação!C911:L1906,6,0),"")</f>
        <v/>
      </c>
      <c r="H908" s="56" t="str">
        <f>IFERROR(VLOOKUP(B908,Conciliação!C911:L1906,7,0),"")</f>
        <v/>
      </c>
      <c r="I908" s="58" t="str">
        <f>IFERROR(VLOOKUP(B908,Conciliação!C911:L1906,8,0),"")</f>
        <v/>
      </c>
      <c r="J908" s="56" t="str">
        <f>IFERROR(VLOOKUP(B908,Conciliação!C911:L1906,9,0),"")</f>
        <v/>
      </c>
      <c r="K908" s="56" t="str">
        <f>IFERROR(VLOOKUP(B908,Conciliação!C911:L1906,10,0),"")</f>
        <v/>
      </c>
      <c r="R908" s="55" t="str">
        <f>IF(Conciliação!E911='Filtro (Conta)'!$C$2,$C$2,"x")</f>
        <v>x</v>
      </c>
      <c r="S908" s="55" t="str">
        <f>IF(R908="x","x",MAX($S$4:S907)+1)</f>
        <v>x</v>
      </c>
      <c r="T908" s="55">
        <v>904</v>
      </c>
      <c r="U908" s="55" t="str">
        <f t="shared" si="86"/>
        <v/>
      </c>
      <c r="V908" s="55" t="str">
        <f t="shared" si="87"/>
        <v/>
      </c>
      <c r="W908" s="45">
        <f>IF(Conciliação!E911='Filtro (Conta)'!R908,1,0)</f>
        <v>0</v>
      </c>
      <c r="X908" s="45">
        <f>W908+Conciliação!A911</f>
        <v>904</v>
      </c>
      <c r="Y908" s="45">
        <v>904</v>
      </c>
      <c r="Z908" s="55" t="str">
        <f>IF(X908=Y908,"",Conciliação!C911)</f>
        <v/>
      </c>
      <c r="AA908" s="55">
        <f>IF(Z908="x","x",MAX($S$4:AA907)+1)</f>
        <v>912</v>
      </c>
      <c r="AB908" s="55">
        <v>904</v>
      </c>
      <c r="AC908" s="55" t="str">
        <f t="shared" si="88"/>
        <v/>
      </c>
      <c r="AD908" s="55" t="str">
        <f t="shared" si="89"/>
        <v/>
      </c>
    </row>
    <row r="909" spans="2:30" ht="15" customHeight="1" x14ac:dyDescent="0.2">
      <c r="B909" s="56" t="str">
        <f t="shared" si="84"/>
        <v/>
      </c>
      <c r="C909" s="57" t="str">
        <f>IFERROR(VLOOKUP(B909,Conciliação!C912:L1907,2,0),"")</f>
        <v/>
      </c>
      <c r="D909" s="52" t="str">
        <f t="shared" si="85"/>
        <v/>
      </c>
      <c r="E909" s="52" t="str">
        <f>IFERROR(VLOOKUP(B909,Conciliação!C912:L1907,4,0),"")</f>
        <v/>
      </c>
      <c r="F909" s="52" t="str">
        <f>IFERROR(VLOOKUP(B909,Conciliação!C912:L1907,5,0),"")</f>
        <v/>
      </c>
      <c r="G909" s="52" t="str">
        <f>IFERROR(VLOOKUP(B909,Conciliação!C912:L1907,6,0),"")</f>
        <v/>
      </c>
      <c r="H909" s="56" t="str">
        <f>IFERROR(VLOOKUP(B909,Conciliação!C912:L1907,7,0),"")</f>
        <v/>
      </c>
      <c r="I909" s="58" t="str">
        <f>IFERROR(VLOOKUP(B909,Conciliação!C912:L1907,8,0),"")</f>
        <v/>
      </c>
      <c r="J909" s="56" t="str">
        <f>IFERROR(VLOOKUP(B909,Conciliação!C912:L1907,9,0),"")</f>
        <v/>
      </c>
      <c r="K909" s="56" t="str">
        <f>IFERROR(VLOOKUP(B909,Conciliação!C912:L1907,10,0),"")</f>
        <v/>
      </c>
      <c r="R909" s="55" t="str">
        <f>IF(Conciliação!E912='Filtro (Conta)'!$C$2,$C$2,"x")</f>
        <v>x</v>
      </c>
      <c r="S909" s="55" t="str">
        <f>IF(R909="x","x",MAX($S$4:S908)+1)</f>
        <v>x</v>
      </c>
      <c r="T909" s="55">
        <v>905</v>
      </c>
      <c r="U909" s="55" t="str">
        <f t="shared" si="86"/>
        <v/>
      </c>
      <c r="V909" s="55" t="str">
        <f t="shared" si="87"/>
        <v/>
      </c>
      <c r="W909" s="45">
        <f>IF(Conciliação!E912='Filtro (Conta)'!R909,1,0)</f>
        <v>0</v>
      </c>
      <c r="X909" s="45">
        <f>W909+Conciliação!A912</f>
        <v>905</v>
      </c>
      <c r="Y909" s="45">
        <v>905</v>
      </c>
      <c r="Z909" s="55" t="str">
        <f>IF(X909=Y909,"",Conciliação!C912)</f>
        <v/>
      </c>
      <c r="AA909" s="55">
        <f>IF(Z909="x","x",MAX($S$4:AA908)+1)</f>
        <v>913</v>
      </c>
      <c r="AB909" s="55">
        <v>905</v>
      </c>
      <c r="AC909" s="55" t="str">
        <f t="shared" si="88"/>
        <v/>
      </c>
      <c r="AD909" s="55" t="str">
        <f t="shared" si="89"/>
        <v/>
      </c>
    </row>
    <row r="910" spans="2:30" ht="15" customHeight="1" x14ac:dyDescent="0.2">
      <c r="B910" s="56" t="str">
        <f t="shared" si="84"/>
        <v/>
      </c>
      <c r="C910" s="57" t="str">
        <f>IFERROR(VLOOKUP(B910,Conciliação!C913:L1908,2,0),"")</f>
        <v/>
      </c>
      <c r="D910" s="52" t="str">
        <f t="shared" si="85"/>
        <v/>
      </c>
      <c r="E910" s="52" t="str">
        <f>IFERROR(VLOOKUP(B910,Conciliação!C913:L1908,4,0),"")</f>
        <v/>
      </c>
      <c r="F910" s="52" t="str">
        <f>IFERROR(VLOOKUP(B910,Conciliação!C913:L1908,5,0),"")</f>
        <v/>
      </c>
      <c r="G910" s="52" t="str">
        <f>IFERROR(VLOOKUP(B910,Conciliação!C913:L1908,6,0),"")</f>
        <v/>
      </c>
      <c r="H910" s="56" t="str">
        <f>IFERROR(VLOOKUP(B910,Conciliação!C913:L1908,7,0),"")</f>
        <v/>
      </c>
      <c r="I910" s="58" t="str">
        <f>IFERROR(VLOOKUP(B910,Conciliação!C913:L1908,8,0),"")</f>
        <v/>
      </c>
      <c r="J910" s="56" t="str">
        <f>IFERROR(VLOOKUP(B910,Conciliação!C913:L1908,9,0),"")</f>
        <v/>
      </c>
      <c r="K910" s="56" t="str">
        <f>IFERROR(VLOOKUP(B910,Conciliação!C913:L1908,10,0),"")</f>
        <v/>
      </c>
      <c r="R910" s="55" t="str">
        <f>IF(Conciliação!E913='Filtro (Conta)'!$C$2,$C$2,"x")</f>
        <v>x</v>
      </c>
      <c r="S910" s="55" t="str">
        <f>IF(R910="x","x",MAX($S$4:S909)+1)</f>
        <v>x</v>
      </c>
      <c r="T910" s="55">
        <v>906</v>
      </c>
      <c r="U910" s="55" t="str">
        <f t="shared" si="86"/>
        <v/>
      </c>
      <c r="V910" s="55" t="str">
        <f t="shared" si="87"/>
        <v/>
      </c>
      <c r="W910" s="45">
        <f>IF(Conciliação!E913='Filtro (Conta)'!R910,1,0)</f>
        <v>0</v>
      </c>
      <c r="X910" s="45">
        <f>W910+Conciliação!A913</f>
        <v>906</v>
      </c>
      <c r="Y910" s="45">
        <v>906</v>
      </c>
      <c r="Z910" s="55" t="str">
        <f>IF(X910=Y910,"",Conciliação!C913)</f>
        <v/>
      </c>
      <c r="AA910" s="55">
        <f>IF(Z910="x","x",MAX($S$4:AA909)+1)</f>
        <v>914</v>
      </c>
      <c r="AB910" s="55">
        <v>906</v>
      </c>
      <c r="AC910" s="55" t="str">
        <f t="shared" si="88"/>
        <v/>
      </c>
      <c r="AD910" s="55" t="str">
        <f t="shared" si="89"/>
        <v/>
      </c>
    </row>
    <row r="911" spans="2:30" ht="15" customHeight="1" x14ac:dyDescent="0.2">
      <c r="B911" s="56" t="str">
        <f t="shared" si="84"/>
        <v/>
      </c>
      <c r="C911" s="57" t="str">
        <f>IFERROR(VLOOKUP(B911,Conciliação!C914:L1909,2,0),"")</f>
        <v/>
      </c>
      <c r="D911" s="52" t="str">
        <f t="shared" si="85"/>
        <v/>
      </c>
      <c r="E911" s="52" t="str">
        <f>IFERROR(VLOOKUP(B911,Conciliação!C914:L1909,4,0),"")</f>
        <v/>
      </c>
      <c r="F911" s="52" t="str">
        <f>IFERROR(VLOOKUP(B911,Conciliação!C914:L1909,5,0),"")</f>
        <v/>
      </c>
      <c r="G911" s="52" t="str">
        <f>IFERROR(VLOOKUP(B911,Conciliação!C914:L1909,6,0),"")</f>
        <v/>
      </c>
      <c r="H911" s="56" t="str">
        <f>IFERROR(VLOOKUP(B911,Conciliação!C914:L1909,7,0),"")</f>
        <v/>
      </c>
      <c r="I911" s="58" t="str">
        <f>IFERROR(VLOOKUP(B911,Conciliação!C914:L1909,8,0),"")</f>
        <v/>
      </c>
      <c r="J911" s="56" t="str">
        <f>IFERROR(VLOOKUP(B911,Conciliação!C914:L1909,9,0),"")</f>
        <v/>
      </c>
      <c r="K911" s="56" t="str">
        <f>IFERROR(VLOOKUP(B911,Conciliação!C914:L1909,10,0),"")</f>
        <v/>
      </c>
      <c r="R911" s="55" t="str">
        <f>IF(Conciliação!E914='Filtro (Conta)'!$C$2,$C$2,"x")</f>
        <v>x</v>
      </c>
      <c r="S911" s="55" t="str">
        <f>IF(R911="x","x",MAX($S$4:S910)+1)</f>
        <v>x</v>
      </c>
      <c r="T911" s="55">
        <v>907</v>
      </c>
      <c r="U911" s="55" t="str">
        <f t="shared" si="86"/>
        <v/>
      </c>
      <c r="V911" s="55" t="str">
        <f t="shared" si="87"/>
        <v/>
      </c>
      <c r="W911" s="45">
        <f>IF(Conciliação!E914='Filtro (Conta)'!R911,1,0)</f>
        <v>0</v>
      </c>
      <c r="X911" s="45">
        <f>W911+Conciliação!A914</f>
        <v>907</v>
      </c>
      <c r="Y911" s="45">
        <v>907</v>
      </c>
      <c r="Z911" s="55" t="str">
        <f>IF(X911=Y911,"",Conciliação!C914)</f>
        <v/>
      </c>
      <c r="AA911" s="55">
        <f>IF(Z911="x","x",MAX($S$4:AA910)+1)</f>
        <v>915</v>
      </c>
      <c r="AB911" s="55">
        <v>907</v>
      </c>
      <c r="AC911" s="55" t="str">
        <f t="shared" si="88"/>
        <v/>
      </c>
      <c r="AD911" s="55" t="str">
        <f t="shared" si="89"/>
        <v/>
      </c>
    </row>
    <row r="912" spans="2:30" ht="15" customHeight="1" x14ac:dyDescent="0.2">
      <c r="B912" s="56" t="str">
        <f t="shared" si="84"/>
        <v/>
      </c>
      <c r="C912" s="57" t="str">
        <f>IFERROR(VLOOKUP(B912,Conciliação!C915:L1910,2,0),"")</f>
        <v/>
      </c>
      <c r="D912" s="52" t="str">
        <f t="shared" si="85"/>
        <v/>
      </c>
      <c r="E912" s="52" t="str">
        <f>IFERROR(VLOOKUP(B912,Conciliação!C915:L1910,4,0),"")</f>
        <v/>
      </c>
      <c r="F912" s="52" t="str">
        <f>IFERROR(VLOOKUP(B912,Conciliação!C915:L1910,5,0),"")</f>
        <v/>
      </c>
      <c r="G912" s="52" t="str">
        <f>IFERROR(VLOOKUP(B912,Conciliação!C915:L1910,6,0),"")</f>
        <v/>
      </c>
      <c r="H912" s="56" t="str">
        <f>IFERROR(VLOOKUP(B912,Conciliação!C915:L1910,7,0),"")</f>
        <v/>
      </c>
      <c r="I912" s="58" t="str">
        <f>IFERROR(VLOOKUP(B912,Conciliação!C915:L1910,8,0),"")</f>
        <v/>
      </c>
      <c r="J912" s="56" t="str">
        <f>IFERROR(VLOOKUP(B912,Conciliação!C915:L1910,9,0),"")</f>
        <v/>
      </c>
      <c r="K912" s="56" t="str">
        <f>IFERROR(VLOOKUP(B912,Conciliação!C915:L1910,10,0),"")</f>
        <v/>
      </c>
      <c r="R912" s="55" t="str">
        <f>IF(Conciliação!E915='Filtro (Conta)'!$C$2,$C$2,"x")</f>
        <v>x</v>
      </c>
      <c r="S912" s="55" t="str">
        <f>IF(R912="x","x",MAX($S$4:S911)+1)</f>
        <v>x</v>
      </c>
      <c r="T912" s="55">
        <v>908</v>
      </c>
      <c r="U912" s="55" t="str">
        <f t="shared" si="86"/>
        <v/>
      </c>
      <c r="V912" s="55" t="str">
        <f t="shared" si="87"/>
        <v/>
      </c>
      <c r="W912" s="45">
        <f>IF(Conciliação!E915='Filtro (Conta)'!R912,1,0)</f>
        <v>0</v>
      </c>
      <c r="X912" s="45">
        <f>W912+Conciliação!A915</f>
        <v>908</v>
      </c>
      <c r="Y912" s="45">
        <v>908</v>
      </c>
      <c r="Z912" s="55" t="str">
        <f>IF(X912=Y912,"",Conciliação!C915)</f>
        <v/>
      </c>
      <c r="AA912" s="55">
        <f>IF(Z912="x","x",MAX($S$4:AA911)+1)</f>
        <v>916</v>
      </c>
      <c r="AB912" s="55">
        <v>908</v>
      </c>
      <c r="AC912" s="55" t="str">
        <f t="shared" si="88"/>
        <v/>
      </c>
      <c r="AD912" s="55" t="str">
        <f t="shared" si="89"/>
        <v/>
      </c>
    </row>
    <row r="913" spans="2:30" ht="15" customHeight="1" x14ac:dyDescent="0.2">
      <c r="B913" s="56" t="str">
        <f t="shared" si="84"/>
        <v/>
      </c>
      <c r="C913" s="57" t="str">
        <f>IFERROR(VLOOKUP(B913,Conciliação!C916:L1911,2,0),"")</f>
        <v/>
      </c>
      <c r="D913" s="52" t="str">
        <f t="shared" si="85"/>
        <v/>
      </c>
      <c r="E913" s="52" t="str">
        <f>IFERROR(VLOOKUP(B913,Conciliação!C916:L1911,4,0),"")</f>
        <v/>
      </c>
      <c r="F913" s="52" t="str">
        <f>IFERROR(VLOOKUP(B913,Conciliação!C916:L1911,5,0),"")</f>
        <v/>
      </c>
      <c r="G913" s="52" t="str">
        <f>IFERROR(VLOOKUP(B913,Conciliação!C916:L1911,6,0),"")</f>
        <v/>
      </c>
      <c r="H913" s="56" t="str">
        <f>IFERROR(VLOOKUP(B913,Conciliação!C916:L1911,7,0),"")</f>
        <v/>
      </c>
      <c r="I913" s="58" t="str">
        <f>IFERROR(VLOOKUP(B913,Conciliação!C916:L1911,8,0),"")</f>
        <v/>
      </c>
      <c r="J913" s="56" t="str">
        <f>IFERROR(VLOOKUP(B913,Conciliação!C916:L1911,9,0),"")</f>
        <v/>
      </c>
      <c r="K913" s="56" t="str">
        <f>IFERROR(VLOOKUP(B913,Conciliação!C916:L1911,10,0),"")</f>
        <v/>
      </c>
      <c r="R913" s="55" t="str">
        <f>IF(Conciliação!E916='Filtro (Conta)'!$C$2,$C$2,"x")</f>
        <v>x</v>
      </c>
      <c r="S913" s="55" t="str">
        <f>IF(R913="x","x",MAX($S$4:S912)+1)</f>
        <v>x</v>
      </c>
      <c r="T913" s="55">
        <v>909</v>
      </c>
      <c r="U913" s="55" t="str">
        <f t="shared" si="86"/>
        <v/>
      </c>
      <c r="V913" s="55" t="str">
        <f t="shared" si="87"/>
        <v/>
      </c>
      <c r="W913" s="45">
        <f>IF(Conciliação!E916='Filtro (Conta)'!R913,1,0)</f>
        <v>0</v>
      </c>
      <c r="X913" s="45">
        <f>W913+Conciliação!A916</f>
        <v>909</v>
      </c>
      <c r="Y913" s="45">
        <v>909</v>
      </c>
      <c r="Z913" s="55" t="str">
        <f>IF(X913=Y913,"",Conciliação!C916)</f>
        <v/>
      </c>
      <c r="AA913" s="55">
        <f>IF(Z913="x","x",MAX($S$4:AA912)+1)</f>
        <v>917</v>
      </c>
      <c r="AB913" s="55">
        <v>909</v>
      </c>
      <c r="AC913" s="55" t="str">
        <f t="shared" si="88"/>
        <v/>
      </c>
      <c r="AD913" s="55" t="str">
        <f t="shared" si="89"/>
        <v/>
      </c>
    </row>
    <row r="914" spans="2:30" ht="15" customHeight="1" x14ac:dyDescent="0.2">
      <c r="B914" s="56" t="str">
        <f t="shared" si="84"/>
        <v/>
      </c>
      <c r="C914" s="57" t="str">
        <f>IFERROR(VLOOKUP(B914,Conciliação!C917:L1912,2,0),"")</f>
        <v/>
      </c>
      <c r="D914" s="52" t="str">
        <f t="shared" si="85"/>
        <v/>
      </c>
      <c r="E914" s="52" t="str">
        <f>IFERROR(VLOOKUP(B914,Conciliação!C917:L1912,4,0),"")</f>
        <v/>
      </c>
      <c r="F914" s="52" t="str">
        <f>IFERROR(VLOOKUP(B914,Conciliação!C917:L1912,5,0),"")</f>
        <v/>
      </c>
      <c r="G914" s="52" t="str">
        <f>IFERROR(VLOOKUP(B914,Conciliação!C917:L1912,6,0),"")</f>
        <v/>
      </c>
      <c r="H914" s="56" t="str">
        <f>IFERROR(VLOOKUP(B914,Conciliação!C917:L1912,7,0),"")</f>
        <v/>
      </c>
      <c r="I914" s="58" t="str">
        <f>IFERROR(VLOOKUP(B914,Conciliação!C917:L1912,8,0),"")</f>
        <v/>
      </c>
      <c r="J914" s="56" t="str">
        <f>IFERROR(VLOOKUP(B914,Conciliação!C917:L1912,9,0),"")</f>
        <v/>
      </c>
      <c r="K914" s="56" t="str">
        <f>IFERROR(VLOOKUP(B914,Conciliação!C917:L1912,10,0),"")</f>
        <v/>
      </c>
      <c r="R914" s="55" t="str">
        <f>IF(Conciliação!E917='Filtro (Conta)'!$C$2,$C$2,"x")</f>
        <v>x</v>
      </c>
      <c r="S914" s="55" t="str">
        <f>IF(R914="x","x",MAX($S$4:S913)+1)</f>
        <v>x</v>
      </c>
      <c r="T914" s="55">
        <v>910</v>
      </c>
      <c r="U914" s="55" t="str">
        <f t="shared" si="86"/>
        <v/>
      </c>
      <c r="V914" s="55" t="str">
        <f t="shared" si="87"/>
        <v/>
      </c>
      <c r="W914" s="45">
        <f>IF(Conciliação!E917='Filtro (Conta)'!R914,1,0)</f>
        <v>0</v>
      </c>
      <c r="X914" s="45">
        <f>W914+Conciliação!A917</f>
        <v>910</v>
      </c>
      <c r="Y914" s="45">
        <v>910</v>
      </c>
      <c r="Z914" s="55" t="str">
        <f>IF(X914=Y914,"",Conciliação!C917)</f>
        <v/>
      </c>
      <c r="AA914" s="55">
        <f>IF(Z914="x","x",MAX($S$4:AA913)+1)</f>
        <v>918</v>
      </c>
      <c r="AB914" s="55">
        <v>910</v>
      </c>
      <c r="AC914" s="55" t="str">
        <f t="shared" si="88"/>
        <v/>
      </c>
      <c r="AD914" s="55" t="str">
        <f t="shared" si="89"/>
        <v/>
      </c>
    </row>
    <row r="915" spans="2:30" ht="15" customHeight="1" x14ac:dyDescent="0.2">
      <c r="B915" s="56" t="str">
        <f t="shared" si="84"/>
        <v/>
      </c>
      <c r="C915" s="57" t="str">
        <f>IFERROR(VLOOKUP(B915,Conciliação!C918:L1913,2,0),"")</f>
        <v/>
      </c>
      <c r="D915" s="52" t="str">
        <f t="shared" si="85"/>
        <v/>
      </c>
      <c r="E915" s="52" t="str">
        <f>IFERROR(VLOOKUP(B915,Conciliação!C918:L1913,4,0),"")</f>
        <v/>
      </c>
      <c r="F915" s="52" t="str">
        <f>IFERROR(VLOOKUP(B915,Conciliação!C918:L1913,5,0),"")</f>
        <v/>
      </c>
      <c r="G915" s="52" t="str">
        <f>IFERROR(VLOOKUP(B915,Conciliação!C918:L1913,6,0),"")</f>
        <v/>
      </c>
      <c r="H915" s="56" t="str">
        <f>IFERROR(VLOOKUP(B915,Conciliação!C918:L1913,7,0),"")</f>
        <v/>
      </c>
      <c r="I915" s="58" t="str">
        <f>IFERROR(VLOOKUP(B915,Conciliação!C918:L1913,8,0),"")</f>
        <v/>
      </c>
      <c r="J915" s="56" t="str">
        <f>IFERROR(VLOOKUP(B915,Conciliação!C918:L1913,9,0),"")</f>
        <v/>
      </c>
      <c r="K915" s="56" t="str">
        <f>IFERROR(VLOOKUP(B915,Conciliação!C918:L1913,10,0),"")</f>
        <v/>
      </c>
      <c r="R915" s="55" t="str">
        <f>IF(Conciliação!E918='Filtro (Conta)'!$C$2,$C$2,"x")</f>
        <v>x</v>
      </c>
      <c r="S915" s="55" t="str">
        <f>IF(R915="x","x",MAX($S$4:S914)+1)</f>
        <v>x</v>
      </c>
      <c r="T915" s="55">
        <v>911</v>
      </c>
      <c r="U915" s="55" t="str">
        <f t="shared" si="86"/>
        <v/>
      </c>
      <c r="V915" s="55" t="str">
        <f t="shared" si="87"/>
        <v/>
      </c>
      <c r="W915" s="45">
        <f>IF(Conciliação!E918='Filtro (Conta)'!R915,1,0)</f>
        <v>0</v>
      </c>
      <c r="X915" s="45">
        <f>W915+Conciliação!A918</f>
        <v>911</v>
      </c>
      <c r="Y915" s="45">
        <v>911</v>
      </c>
      <c r="Z915" s="55" t="str">
        <f>IF(X915=Y915,"",Conciliação!C918)</f>
        <v/>
      </c>
      <c r="AA915" s="55">
        <f>IF(Z915="x","x",MAX($S$4:AA914)+1)</f>
        <v>919</v>
      </c>
      <c r="AB915" s="55">
        <v>911</v>
      </c>
      <c r="AC915" s="55" t="str">
        <f t="shared" si="88"/>
        <v/>
      </c>
      <c r="AD915" s="55" t="str">
        <f t="shared" si="89"/>
        <v/>
      </c>
    </row>
    <row r="916" spans="2:30" ht="15" customHeight="1" x14ac:dyDescent="0.2">
      <c r="B916" s="56" t="str">
        <f t="shared" si="84"/>
        <v/>
      </c>
      <c r="C916" s="57" t="str">
        <f>IFERROR(VLOOKUP(B916,Conciliação!C919:L1914,2,0),"")</f>
        <v/>
      </c>
      <c r="D916" s="52" t="str">
        <f t="shared" si="85"/>
        <v/>
      </c>
      <c r="E916" s="52" t="str">
        <f>IFERROR(VLOOKUP(B916,Conciliação!C919:L1914,4,0),"")</f>
        <v/>
      </c>
      <c r="F916" s="52" t="str">
        <f>IFERROR(VLOOKUP(B916,Conciliação!C919:L1914,5,0),"")</f>
        <v/>
      </c>
      <c r="G916" s="52" t="str">
        <f>IFERROR(VLOOKUP(B916,Conciliação!C919:L1914,6,0),"")</f>
        <v/>
      </c>
      <c r="H916" s="56" t="str">
        <f>IFERROR(VLOOKUP(B916,Conciliação!C919:L1914,7,0),"")</f>
        <v/>
      </c>
      <c r="I916" s="58" t="str">
        <f>IFERROR(VLOOKUP(B916,Conciliação!C919:L1914,8,0),"")</f>
        <v/>
      </c>
      <c r="J916" s="56" t="str">
        <f>IFERROR(VLOOKUP(B916,Conciliação!C919:L1914,9,0),"")</f>
        <v/>
      </c>
      <c r="K916" s="56" t="str">
        <f>IFERROR(VLOOKUP(B916,Conciliação!C919:L1914,10,0),"")</f>
        <v/>
      </c>
      <c r="R916" s="55" t="str">
        <f>IF(Conciliação!E919='Filtro (Conta)'!$C$2,$C$2,"x")</f>
        <v>x</v>
      </c>
      <c r="S916" s="55" t="str">
        <f>IF(R916="x","x",MAX($S$4:S915)+1)</f>
        <v>x</v>
      </c>
      <c r="T916" s="55">
        <v>912</v>
      </c>
      <c r="U916" s="55" t="str">
        <f t="shared" si="86"/>
        <v/>
      </c>
      <c r="V916" s="55" t="str">
        <f t="shared" si="87"/>
        <v/>
      </c>
      <c r="W916" s="45">
        <f>IF(Conciliação!E919='Filtro (Conta)'!R916,1,0)</f>
        <v>0</v>
      </c>
      <c r="X916" s="45">
        <f>W916+Conciliação!A919</f>
        <v>912</v>
      </c>
      <c r="Y916" s="45">
        <v>912</v>
      </c>
      <c r="Z916" s="55" t="str">
        <f>IF(X916=Y916,"",Conciliação!C919)</f>
        <v/>
      </c>
      <c r="AA916" s="55">
        <f>IF(Z916="x","x",MAX($S$4:AA915)+1)</f>
        <v>920</v>
      </c>
      <c r="AB916" s="55">
        <v>912</v>
      </c>
      <c r="AC916" s="55" t="str">
        <f t="shared" si="88"/>
        <v/>
      </c>
      <c r="AD916" s="55" t="str">
        <f t="shared" si="89"/>
        <v/>
      </c>
    </row>
    <row r="917" spans="2:30" ht="15" customHeight="1" x14ac:dyDescent="0.2">
      <c r="B917" s="56" t="str">
        <f t="shared" si="84"/>
        <v/>
      </c>
      <c r="C917" s="57" t="str">
        <f>IFERROR(VLOOKUP(B917,Conciliação!C920:L1915,2,0),"")</f>
        <v/>
      </c>
      <c r="D917" s="52" t="str">
        <f t="shared" si="85"/>
        <v/>
      </c>
      <c r="E917" s="52" t="str">
        <f>IFERROR(VLOOKUP(B917,Conciliação!C920:L1915,4,0),"")</f>
        <v/>
      </c>
      <c r="F917" s="52" t="str">
        <f>IFERROR(VLOOKUP(B917,Conciliação!C920:L1915,5,0),"")</f>
        <v/>
      </c>
      <c r="G917" s="52" t="str">
        <f>IFERROR(VLOOKUP(B917,Conciliação!C920:L1915,6,0),"")</f>
        <v/>
      </c>
      <c r="H917" s="56" t="str">
        <f>IFERROR(VLOOKUP(B917,Conciliação!C920:L1915,7,0),"")</f>
        <v/>
      </c>
      <c r="I917" s="58" t="str">
        <f>IFERROR(VLOOKUP(B917,Conciliação!C920:L1915,8,0),"")</f>
        <v/>
      </c>
      <c r="J917" s="56" t="str">
        <f>IFERROR(VLOOKUP(B917,Conciliação!C920:L1915,9,0),"")</f>
        <v/>
      </c>
      <c r="K917" s="56" t="str">
        <f>IFERROR(VLOOKUP(B917,Conciliação!C920:L1915,10,0),"")</f>
        <v/>
      </c>
      <c r="R917" s="55" t="str">
        <f>IF(Conciliação!E920='Filtro (Conta)'!$C$2,$C$2,"x")</f>
        <v>x</v>
      </c>
      <c r="S917" s="55" t="str">
        <f>IF(R917="x","x",MAX($S$4:S916)+1)</f>
        <v>x</v>
      </c>
      <c r="T917" s="55">
        <v>913</v>
      </c>
      <c r="U917" s="55" t="str">
        <f t="shared" si="86"/>
        <v/>
      </c>
      <c r="V917" s="55" t="str">
        <f t="shared" si="87"/>
        <v/>
      </c>
      <c r="W917" s="45">
        <f>IF(Conciliação!E920='Filtro (Conta)'!R917,1,0)</f>
        <v>0</v>
      </c>
      <c r="X917" s="45">
        <f>W917+Conciliação!A920</f>
        <v>913</v>
      </c>
      <c r="Y917" s="45">
        <v>913</v>
      </c>
      <c r="Z917" s="55" t="str">
        <f>IF(X917=Y917,"",Conciliação!C920)</f>
        <v/>
      </c>
      <c r="AA917" s="55">
        <f>IF(Z917="x","x",MAX($S$4:AA916)+1)</f>
        <v>921</v>
      </c>
      <c r="AB917" s="55">
        <v>913</v>
      </c>
      <c r="AC917" s="55" t="str">
        <f t="shared" si="88"/>
        <v/>
      </c>
      <c r="AD917" s="55" t="str">
        <f t="shared" si="89"/>
        <v/>
      </c>
    </row>
    <row r="918" spans="2:30" ht="15" customHeight="1" x14ac:dyDescent="0.2">
      <c r="B918" s="56" t="str">
        <f t="shared" si="84"/>
        <v/>
      </c>
      <c r="C918" s="57" t="str">
        <f>IFERROR(VLOOKUP(B918,Conciliação!C921:L1916,2,0),"")</f>
        <v/>
      </c>
      <c r="D918" s="52" t="str">
        <f t="shared" si="85"/>
        <v/>
      </c>
      <c r="E918" s="52" t="str">
        <f>IFERROR(VLOOKUP(B918,Conciliação!C921:L1916,4,0),"")</f>
        <v/>
      </c>
      <c r="F918" s="52" t="str">
        <f>IFERROR(VLOOKUP(B918,Conciliação!C921:L1916,5,0),"")</f>
        <v/>
      </c>
      <c r="G918" s="52" t="str">
        <f>IFERROR(VLOOKUP(B918,Conciliação!C921:L1916,6,0),"")</f>
        <v/>
      </c>
      <c r="H918" s="56" t="str">
        <f>IFERROR(VLOOKUP(B918,Conciliação!C921:L1916,7,0),"")</f>
        <v/>
      </c>
      <c r="I918" s="58" t="str">
        <f>IFERROR(VLOOKUP(B918,Conciliação!C921:L1916,8,0),"")</f>
        <v/>
      </c>
      <c r="J918" s="56" t="str">
        <f>IFERROR(VLOOKUP(B918,Conciliação!C921:L1916,9,0),"")</f>
        <v/>
      </c>
      <c r="K918" s="56" t="str">
        <f>IFERROR(VLOOKUP(B918,Conciliação!C921:L1916,10,0),"")</f>
        <v/>
      </c>
      <c r="R918" s="55" t="str">
        <f>IF(Conciliação!E921='Filtro (Conta)'!$C$2,$C$2,"x")</f>
        <v>x</v>
      </c>
      <c r="S918" s="55" t="str">
        <f>IF(R918="x","x",MAX($S$4:S917)+1)</f>
        <v>x</v>
      </c>
      <c r="T918" s="55">
        <v>914</v>
      </c>
      <c r="U918" s="55" t="str">
        <f t="shared" si="86"/>
        <v/>
      </c>
      <c r="V918" s="55" t="str">
        <f t="shared" si="87"/>
        <v/>
      </c>
      <c r="W918" s="45">
        <f>IF(Conciliação!E921='Filtro (Conta)'!R918,1,0)</f>
        <v>0</v>
      </c>
      <c r="X918" s="45">
        <f>W918+Conciliação!A921</f>
        <v>914</v>
      </c>
      <c r="Y918" s="45">
        <v>914</v>
      </c>
      <c r="Z918" s="55" t="str">
        <f>IF(X918=Y918,"",Conciliação!C921)</f>
        <v/>
      </c>
      <c r="AA918" s="55">
        <f>IF(Z918="x","x",MAX($S$4:AA917)+1)</f>
        <v>922</v>
      </c>
      <c r="AB918" s="55">
        <v>914</v>
      </c>
      <c r="AC918" s="55" t="str">
        <f t="shared" si="88"/>
        <v/>
      </c>
      <c r="AD918" s="55" t="str">
        <f t="shared" si="89"/>
        <v/>
      </c>
    </row>
    <row r="919" spans="2:30" ht="15" customHeight="1" x14ac:dyDescent="0.2">
      <c r="B919" s="56" t="str">
        <f t="shared" si="84"/>
        <v/>
      </c>
      <c r="C919" s="57" t="str">
        <f>IFERROR(VLOOKUP(B919,Conciliação!C922:L1917,2,0),"")</f>
        <v/>
      </c>
      <c r="D919" s="52" t="str">
        <f t="shared" si="85"/>
        <v/>
      </c>
      <c r="E919" s="52" t="str">
        <f>IFERROR(VLOOKUP(B919,Conciliação!C922:L1917,4,0),"")</f>
        <v/>
      </c>
      <c r="F919" s="52" t="str">
        <f>IFERROR(VLOOKUP(B919,Conciliação!C922:L1917,5,0),"")</f>
        <v/>
      </c>
      <c r="G919" s="52" t="str">
        <f>IFERROR(VLOOKUP(B919,Conciliação!C922:L1917,6,0),"")</f>
        <v/>
      </c>
      <c r="H919" s="56" t="str">
        <f>IFERROR(VLOOKUP(B919,Conciliação!C922:L1917,7,0),"")</f>
        <v/>
      </c>
      <c r="I919" s="58" t="str">
        <f>IFERROR(VLOOKUP(B919,Conciliação!C922:L1917,8,0),"")</f>
        <v/>
      </c>
      <c r="J919" s="56" t="str">
        <f>IFERROR(VLOOKUP(B919,Conciliação!C922:L1917,9,0),"")</f>
        <v/>
      </c>
      <c r="K919" s="56" t="str">
        <f>IFERROR(VLOOKUP(B919,Conciliação!C922:L1917,10,0),"")</f>
        <v/>
      </c>
      <c r="R919" s="55" t="str">
        <f>IF(Conciliação!E922='Filtro (Conta)'!$C$2,$C$2,"x")</f>
        <v>x</v>
      </c>
      <c r="S919" s="55" t="str">
        <f>IF(R919="x","x",MAX($S$4:S918)+1)</f>
        <v>x</v>
      </c>
      <c r="T919" s="55">
        <v>915</v>
      </c>
      <c r="U919" s="55" t="str">
        <f t="shared" si="86"/>
        <v/>
      </c>
      <c r="V919" s="55" t="str">
        <f t="shared" si="87"/>
        <v/>
      </c>
      <c r="W919" s="45">
        <f>IF(Conciliação!E922='Filtro (Conta)'!R919,1,0)</f>
        <v>0</v>
      </c>
      <c r="X919" s="45">
        <f>W919+Conciliação!A922</f>
        <v>915</v>
      </c>
      <c r="Y919" s="45">
        <v>915</v>
      </c>
      <c r="Z919" s="55" t="str">
        <f>IF(X919=Y919,"",Conciliação!C922)</f>
        <v/>
      </c>
      <c r="AA919" s="55">
        <f>IF(Z919="x","x",MAX($S$4:AA918)+1)</f>
        <v>923</v>
      </c>
      <c r="AB919" s="55">
        <v>915</v>
      </c>
      <c r="AC919" s="55" t="str">
        <f t="shared" si="88"/>
        <v/>
      </c>
      <c r="AD919" s="55" t="str">
        <f t="shared" si="89"/>
        <v/>
      </c>
    </row>
    <row r="920" spans="2:30" ht="15" customHeight="1" x14ac:dyDescent="0.2">
      <c r="B920" s="56" t="str">
        <f t="shared" si="84"/>
        <v/>
      </c>
      <c r="C920" s="57" t="str">
        <f>IFERROR(VLOOKUP(B920,Conciliação!C923:L1918,2,0),"")</f>
        <v/>
      </c>
      <c r="D920" s="52" t="str">
        <f t="shared" si="85"/>
        <v/>
      </c>
      <c r="E920" s="52" t="str">
        <f>IFERROR(VLOOKUP(B920,Conciliação!C923:L1918,4,0),"")</f>
        <v/>
      </c>
      <c r="F920" s="52" t="str">
        <f>IFERROR(VLOOKUP(B920,Conciliação!C923:L1918,5,0),"")</f>
        <v/>
      </c>
      <c r="G920" s="52" t="str">
        <f>IFERROR(VLOOKUP(B920,Conciliação!C923:L1918,6,0),"")</f>
        <v/>
      </c>
      <c r="H920" s="56" t="str">
        <f>IFERROR(VLOOKUP(B920,Conciliação!C923:L1918,7,0),"")</f>
        <v/>
      </c>
      <c r="I920" s="58" t="str">
        <f>IFERROR(VLOOKUP(B920,Conciliação!C923:L1918,8,0),"")</f>
        <v/>
      </c>
      <c r="J920" s="56" t="str">
        <f>IFERROR(VLOOKUP(B920,Conciliação!C923:L1918,9,0),"")</f>
        <v/>
      </c>
      <c r="K920" s="56" t="str">
        <f>IFERROR(VLOOKUP(B920,Conciliação!C923:L1918,10,0),"")</f>
        <v/>
      </c>
      <c r="R920" s="55" t="str">
        <f>IF(Conciliação!E923='Filtro (Conta)'!$C$2,$C$2,"x")</f>
        <v>x</v>
      </c>
      <c r="S920" s="55" t="str">
        <f>IF(R920="x","x",MAX($S$4:S919)+1)</f>
        <v>x</v>
      </c>
      <c r="T920" s="55">
        <v>916</v>
      </c>
      <c r="U920" s="55" t="str">
        <f t="shared" si="86"/>
        <v/>
      </c>
      <c r="V920" s="55" t="str">
        <f t="shared" si="87"/>
        <v/>
      </c>
      <c r="W920" s="45">
        <f>IF(Conciliação!E923='Filtro (Conta)'!R920,1,0)</f>
        <v>0</v>
      </c>
      <c r="X920" s="45">
        <f>W920+Conciliação!A923</f>
        <v>916</v>
      </c>
      <c r="Y920" s="45">
        <v>916</v>
      </c>
      <c r="Z920" s="55" t="str">
        <f>IF(X920=Y920,"",Conciliação!C923)</f>
        <v/>
      </c>
      <c r="AA920" s="55">
        <f>IF(Z920="x","x",MAX($S$4:AA919)+1)</f>
        <v>924</v>
      </c>
      <c r="AB920" s="55">
        <v>916</v>
      </c>
      <c r="AC920" s="55" t="str">
        <f t="shared" si="88"/>
        <v/>
      </c>
      <c r="AD920" s="55" t="str">
        <f t="shared" si="89"/>
        <v/>
      </c>
    </row>
    <row r="921" spans="2:30" ht="15" customHeight="1" x14ac:dyDescent="0.2">
      <c r="B921" s="56" t="str">
        <f t="shared" si="84"/>
        <v/>
      </c>
      <c r="C921" s="57" t="str">
        <f>IFERROR(VLOOKUP(B921,Conciliação!C924:L1919,2,0),"")</f>
        <v/>
      </c>
      <c r="D921" s="52" t="str">
        <f t="shared" si="85"/>
        <v/>
      </c>
      <c r="E921" s="52" t="str">
        <f>IFERROR(VLOOKUP(B921,Conciliação!C924:L1919,4,0),"")</f>
        <v/>
      </c>
      <c r="F921" s="52" t="str">
        <f>IFERROR(VLOOKUP(B921,Conciliação!C924:L1919,5,0),"")</f>
        <v/>
      </c>
      <c r="G921" s="52" t="str">
        <f>IFERROR(VLOOKUP(B921,Conciliação!C924:L1919,6,0),"")</f>
        <v/>
      </c>
      <c r="H921" s="56" t="str">
        <f>IFERROR(VLOOKUP(B921,Conciliação!C924:L1919,7,0),"")</f>
        <v/>
      </c>
      <c r="I921" s="58" t="str">
        <f>IFERROR(VLOOKUP(B921,Conciliação!C924:L1919,8,0),"")</f>
        <v/>
      </c>
      <c r="J921" s="56" t="str">
        <f>IFERROR(VLOOKUP(B921,Conciliação!C924:L1919,9,0),"")</f>
        <v/>
      </c>
      <c r="K921" s="56" t="str">
        <f>IFERROR(VLOOKUP(B921,Conciliação!C924:L1919,10,0),"")</f>
        <v/>
      </c>
      <c r="R921" s="55" t="str">
        <f>IF(Conciliação!E924='Filtro (Conta)'!$C$2,$C$2,"x")</f>
        <v>x</v>
      </c>
      <c r="S921" s="55" t="str">
        <f>IF(R921="x","x",MAX($S$4:S920)+1)</f>
        <v>x</v>
      </c>
      <c r="T921" s="55">
        <v>917</v>
      </c>
      <c r="U921" s="55" t="str">
        <f t="shared" si="86"/>
        <v/>
      </c>
      <c r="V921" s="55" t="str">
        <f t="shared" si="87"/>
        <v/>
      </c>
      <c r="W921" s="45">
        <f>IF(Conciliação!E924='Filtro (Conta)'!R921,1,0)</f>
        <v>0</v>
      </c>
      <c r="X921" s="45">
        <f>W921+Conciliação!A924</f>
        <v>917</v>
      </c>
      <c r="Y921" s="45">
        <v>917</v>
      </c>
      <c r="Z921" s="55" t="str">
        <f>IF(X921=Y921,"",Conciliação!C924)</f>
        <v/>
      </c>
      <c r="AA921" s="55">
        <f>IF(Z921="x","x",MAX($S$4:AA920)+1)</f>
        <v>925</v>
      </c>
      <c r="AB921" s="55">
        <v>917</v>
      </c>
      <c r="AC921" s="55" t="str">
        <f t="shared" si="88"/>
        <v/>
      </c>
      <c r="AD921" s="55" t="str">
        <f t="shared" si="89"/>
        <v/>
      </c>
    </row>
    <row r="922" spans="2:30" ht="15" customHeight="1" x14ac:dyDescent="0.2">
      <c r="B922" s="56" t="str">
        <f t="shared" si="84"/>
        <v/>
      </c>
      <c r="C922" s="57" t="str">
        <f>IFERROR(VLOOKUP(B922,Conciliação!C925:L1920,2,0),"")</f>
        <v/>
      </c>
      <c r="D922" s="52" t="str">
        <f t="shared" si="85"/>
        <v/>
      </c>
      <c r="E922" s="52" t="str">
        <f>IFERROR(VLOOKUP(B922,Conciliação!C925:L1920,4,0),"")</f>
        <v/>
      </c>
      <c r="F922" s="52" t="str">
        <f>IFERROR(VLOOKUP(B922,Conciliação!C925:L1920,5,0),"")</f>
        <v/>
      </c>
      <c r="G922" s="52" t="str">
        <f>IFERROR(VLOOKUP(B922,Conciliação!C925:L1920,6,0),"")</f>
        <v/>
      </c>
      <c r="H922" s="56" t="str">
        <f>IFERROR(VLOOKUP(B922,Conciliação!C925:L1920,7,0),"")</f>
        <v/>
      </c>
      <c r="I922" s="58" t="str">
        <f>IFERROR(VLOOKUP(B922,Conciliação!C925:L1920,8,0),"")</f>
        <v/>
      </c>
      <c r="J922" s="56" t="str">
        <f>IFERROR(VLOOKUP(B922,Conciliação!C925:L1920,9,0),"")</f>
        <v/>
      </c>
      <c r="K922" s="56" t="str">
        <f>IFERROR(VLOOKUP(B922,Conciliação!C925:L1920,10,0),"")</f>
        <v/>
      </c>
      <c r="R922" s="55" t="str">
        <f>IF(Conciliação!E925='Filtro (Conta)'!$C$2,$C$2,"x")</f>
        <v>x</v>
      </c>
      <c r="S922" s="55" t="str">
        <f>IF(R922="x","x",MAX($S$4:S921)+1)</f>
        <v>x</v>
      </c>
      <c r="T922" s="55">
        <v>918</v>
      </c>
      <c r="U922" s="55" t="str">
        <f t="shared" si="86"/>
        <v/>
      </c>
      <c r="V922" s="55" t="str">
        <f t="shared" si="87"/>
        <v/>
      </c>
      <c r="W922" s="45">
        <f>IF(Conciliação!E925='Filtro (Conta)'!R922,1,0)</f>
        <v>0</v>
      </c>
      <c r="X922" s="45">
        <f>W922+Conciliação!A925</f>
        <v>918</v>
      </c>
      <c r="Y922" s="45">
        <v>918</v>
      </c>
      <c r="Z922" s="55" t="str">
        <f>IF(X922=Y922,"",Conciliação!C925)</f>
        <v/>
      </c>
      <c r="AA922" s="55">
        <f>IF(Z922="x","x",MAX($S$4:AA921)+1)</f>
        <v>926</v>
      </c>
      <c r="AB922" s="55">
        <v>918</v>
      </c>
      <c r="AC922" s="55" t="str">
        <f t="shared" si="88"/>
        <v/>
      </c>
      <c r="AD922" s="55" t="str">
        <f t="shared" si="89"/>
        <v/>
      </c>
    </row>
    <row r="923" spans="2:30" ht="15" customHeight="1" x14ac:dyDescent="0.2">
      <c r="B923" s="56" t="str">
        <f t="shared" si="84"/>
        <v/>
      </c>
      <c r="C923" s="57" t="str">
        <f>IFERROR(VLOOKUP(B923,Conciliação!C926:L1921,2,0),"")</f>
        <v/>
      </c>
      <c r="D923" s="52" t="str">
        <f t="shared" si="85"/>
        <v/>
      </c>
      <c r="E923" s="52" t="str">
        <f>IFERROR(VLOOKUP(B923,Conciliação!C926:L1921,4,0),"")</f>
        <v/>
      </c>
      <c r="F923" s="52" t="str">
        <f>IFERROR(VLOOKUP(B923,Conciliação!C926:L1921,5,0),"")</f>
        <v/>
      </c>
      <c r="G923" s="52" t="str">
        <f>IFERROR(VLOOKUP(B923,Conciliação!C926:L1921,6,0),"")</f>
        <v/>
      </c>
      <c r="H923" s="56" t="str">
        <f>IFERROR(VLOOKUP(B923,Conciliação!C926:L1921,7,0),"")</f>
        <v/>
      </c>
      <c r="I923" s="58" t="str">
        <f>IFERROR(VLOOKUP(B923,Conciliação!C926:L1921,8,0),"")</f>
        <v/>
      </c>
      <c r="J923" s="56" t="str">
        <f>IFERROR(VLOOKUP(B923,Conciliação!C926:L1921,9,0),"")</f>
        <v/>
      </c>
      <c r="K923" s="56" t="str">
        <f>IFERROR(VLOOKUP(B923,Conciliação!C926:L1921,10,0),"")</f>
        <v/>
      </c>
      <c r="R923" s="55" t="str">
        <f>IF(Conciliação!E926='Filtro (Conta)'!$C$2,$C$2,"x")</f>
        <v>x</v>
      </c>
      <c r="S923" s="55" t="str">
        <f>IF(R923="x","x",MAX($S$4:S922)+1)</f>
        <v>x</v>
      </c>
      <c r="T923" s="55">
        <v>919</v>
      </c>
      <c r="U923" s="55" t="str">
        <f t="shared" si="86"/>
        <v/>
      </c>
      <c r="V923" s="55" t="str">
        <f t="shared" si="87"/>
        <v/>
      </c>
      <c r="W923" s="45">
        <f>IF(Conciliação!E926='Filtro (Conta)'!R923,1,0)</f>
        <v>0</v>
      </c>
      <c r="X923" s="45">
        <f>W923+Conciliação!A926</f>
        <v>919</v>
      </c>
      <c r="Y923" s="45">
        <v>919</v>
      </c>
      <c r="Z923" s="55" t="str">
        <f>IF(X923=Y923,"",Conciliação!C926)</f>
        <v/>
      </c>
      <c r="AA923" s="55">
        <f>IF(Z923="x","x",MAX($S$4:AA922)+1)</f>
        <v>927</v>
      </c>
      <c r="AB923" s="55">
        <v>919</v>
      </c>
      <c r="AC923" s="55" t="str">
        <f t="shared" si="88"/>
        <v/>
      </c>
      <c r="AD923" s="55" t="str">
        <f t="shared" si="89"/>
        <v/>
      </c>
    </row>
    <row r="924" spans="2:30" ht="15" customHeight="1" x14ac:dyDescent="0.2">
      <c r="B924" s="56" t="str">
        <f t="shared" si="84"/>
        <v/>
      </c>
      <c r="C924" s="57" t="str">
        <f>IFERROR(VLOOKUP(B924,Conciliação!C927:L1922,2,0),"")</f>
        <v/>
      </c>
      <c r="D924" s="52" t="str">
        <f t="shared" si="85"/>
        <v/>
      </c>
      <c r="E924" s="52" t="str">
        <f>IFERROR(VLOOKUP(B924,Conciliação!C927:L1922,4,0),"")</f>
        <v/>
      </c>
      <c r="F924" s="52" t="str">
        <f>IFERROR(VLOOKUP(B924,Conciliação!C927:L1922,5,0),"")</f>
        <v/>
      </c>
      <c r="G924" s="52" t="str">
        <f>IFERROR(VLOOKUP(B924,Conciliação!C927:L1922,6,0),"")</f>
        <v/>
      </c>
      <c r="H924" s="56" t="str">
        <f>IFERROR(VLOOKUP(B924,Conciliação!C927:L1922,7,0),"")</f>
        <v/>
      </c>
      <c r="I924" s="58" t="str">
        <f>IFERROR(VLOOKUP(B924,Conciliação!C927:L1922,8,0),"")</f>
        <v/>
      </c>
      <c r="J924" s="56" t="str">
        <f>IFERROR(VLOOKUP(B924,Conciliação!C927:L1922,9,0),"")</f>
        <v/>
      </c>
      <c r="K924" s="56" t="str">
        <f>IFERROR(VLOOKUP(B924,Conciliação!C927:L1922,10,0),"")</f>
        <v/>
      </c>
      <c r="R924" s="55" t="str">
        <f>IF(Conciliação!E927='Filtro (Conta)'!$C$2,$C$2,"x")</f>
        <v>x</v>
      </c>
      <c r="S924" s="55" t="str">
        <f>IF(R924="x","x",MAX($S$4:S923)+1)</f>
        <v>x</v>
      </c>
      <c r="T924" s="55">
        <v>920</v>
      </c>
      <c r="U924" s="55" t="str">
        <f t="shared" si="86"/>
        <v/>
      </c>
      <c r="V924" s="55" t="str">
        <f t="shared" si="87"/>
        <v/>
      </c>
      <c r="W924" s="45">
        <f>IF(Conciliação!E927='Filtro (Conta)'!R924,1,0)</f>
        <v>0</v>
      </c>
      <c r="X924" s="45">
        <f>W924+Conciliação!A927</f>
        <v>920</v>
      </c>
      <c r="Y924" s="45">
        <v>920</v>
      </c>
      <c r="Z924" s="55" t="str">
        <f>IF(X924=Y924,"",Conciliação!C927)</f>
        <v/>
      </c>
      <c r="AA924" s="55">
        <f>IF(Z924="x","x",MAX($S$4:AA923)+1)</f>
        <v>928</v>
      </c>
      <c r="AB924" s="55">
        <v>920</v>
      </c>
      <c r="AC924" s="55" t="str">
        <f t="shared" si="88"/>
        <v/>
      </c>
      <c r="AD924" s="55" t="str">
        <f t="shared" si="89"/>
        <v/>
      </c>
    </row>
    <row r="925" spans="2:30" ht="15" customHeight="1" x14ac:dyDescent="0.2">
      <c r="B925" s="56" t="str">
        <f t="shared" si="84"/>
        <v/>
      </c>
      <c r="C925" s="57" t="str">
        <f>IFERROR(VLOOKUP(B925,Conciliação!C928:L1923,2,0),"")</f>
        <v/>
      </c>
      <c r="D925" s="52" t="str">
        <f t="shared" si="85"/>
        <v/>
      </c>
      <c r="E925" s="52" t="str">
        <f>IFERROR(VLOOKUP(B925,Conciliação!C928:L1923,4,0),"")</f>
        <v/>
      </c>
      <c r="F925" s="52" t="str">
        <f>IFERROR(VLOOKUP(B925,Conciliação!C928:L1923,5,0),"")</f>
        <v/>
      </c>
      <c r="G925" s="52" t="str">
        <f>IFERROR(VLOOKUP(B925,Conciliação!C928:L1923,6,0),"")</f>
        <v/>
      </c>
      <c r="H925" s="56" t="str">
        <f>IFERROR(VLOOKUP(B925,Conciliação!C928:L1923,7,0),"")</f>
        <v/>
      </c>
      <c r="I925" s="58" t="str">
        <f>IFERROR(VLOOKUP(B925,Conciliação!C928:L1923,8,0),"")</f>
        <v/>
      </c>
      <c r="J925" s="56" t="str">
        <f>IFERROR(VLOOKUP(B925,Conciliação!C928:L1923,9,0),"")</f>
        <v/>
      </c>
      <c r="K925" s="56" t="str">
        <f>IFERROR(VLOOKUP(B925,Conciliação!C928:L1923,10,0),"")</f>
        <v/>
      </c>
      <c r="R925" s="55" t="str">
        <f>IF(Conciliação!E928='Filtro (Conta)'!$C$2,$C$2,"x")</f>
        <v>x</v>
      </c>
      <c r="S925" s="55" t="str">
        <f>IF(R925="x","x",MAX($S$4:S924)+1)</f>
        <v>x</v>
      </c>
      <c r="T925" s="55">
        <v>921</v>
      </c>
      <c r="U925" s="55" t="str">
        <f t="shared" si="86"/>
        <v/>
      </c>
      <c r="V925" s="55" t="str">
        <f t="shared" si="87"/>
        <v/>
      </c>
      <c r="W925" s="45">
        <f>IF(Conciliação!E928='Filtro (Conta)'!R925,1,0)</f>
        <v>0</v>
      </c>
      <c r="X925" s="45">
        <f>W925+Conciliação!A928</f>
        <v>921</v>
      </c>
      <c r="Y925" s="45">
        <v>921</v>
      </c>
      <c r="Z925" s="55" t="str">
        <f>IF(X925=Y925,"",Conciliação!C928)</f>
        <v/>
      </c>
      <c r="AA925" s="55">
        <f>IF(Z925="x","x",MAX($S$4:AA924)+1)</f>
        <v>929</v>
      </c>
      <c r="AB925" s="55">
        <v>921</v>
      </c>
      <c r="AC925" s="55" t="str">
        <f t="shared" si="88"/>
        <v/>
      </c>
      <c r="AD925" s="55" t="str">
        <f t="shared" si="89"/>
        <v/>
      </c>
    </row>
    <row r="926" spans="2:30" ht="15" customHeight="1" x14ac:dyDescent="0.2">
      <c r="B926" s="56" t="str">
        <f t="shared" si="84"/>
        <v/>
      </c>
      <c r="C926" s="57" t="str">
        <f>IFERROR(VLOOKUP(B926,Conciliação!C929:L1924,2,0),"")</f>
        <v/>
      </c>
      <c r="D926" s="52" t="str">
        <f t="shared" si="85"/>
        <v/>
      </c>
      <c r="E926" s="52" t="str">
        <f>IFERROR(VLOOKUP(B926,Conciliação!C929:L1924,4,0),"")</f>
        <v/>
      </c>
      <c r="F926" s="52" t="str">
        <f>IFERROR(VLOOKUP(B926,Conciliação!C929:L1924,5,0),"")</f>
        <v/>
      </c>
      <c r="G926" s="52" t="str">
        <f>IFERROR(VLOOKUP(B926,Conciliação!C929:L1924,6,0),"")</f>
        <v/>
      </c>
      <c r="H926" s="56" t="str">
        <f>IFERROR(VLOOKUP(B926,Conciliação!C929:L1924,7,0),"")</f>
        <v/>
      </c>
      <c r="I926" s="58" t="str">
        <f>IFERROR(VLOOKUP(B926,Conciliação!C929:L1924,8,0),"")</f>
        <v/>
      </c>
      <c r="J926" s="56" t="str">
        <f>IFERROR(VLOOKUP(B926,Conciliação!C929:L1924,9,0),"")</f>
        <v/>
      </c>
      <c r="K926" s="56" t="str">
        <f>IFERROR(VLOOKUP(B926,Conciliação!C929:L1924,10,0),"")</f>
        <v/>
      </c>
      <c r="R926" s="55" t="str">
        <f>IF(Conciliação!E929='Filtro (Conta)'!$C$2,$C$2,"x")</f>
        <v>x</v>
      </c>
      <c r="S926" s="55" t="str">
        <f>IF(R926="x","x",MAX($S$4:S925)+1)</f>
        <v>x</v>
      </c>
      <c r="T926" s="55">
        <v>922</v>
      </c>
      <c r="U926" s="55" t="str">
        <f t="shared" si="86"/>
        <v/>
      </c>
      <c r="V926" s="55" t="str">
        <f t="shared" si="87"/>
        <v/>
      </c>
      <c r="W926" s="45">
        <f>IF(Conciliação!E929='Filtro (Conta)'!R926,1,0)</f>
        <v>0</v>
      </c>
      <c r="X926" s="45">
        <f>W926+Conciliação!A929</f>
        <v>922</v>
      </c>
      <c r="Y926" s="45">
        <v>922</v>
      </c>
      <c r="Z926" s="55" t="str">
        <f>IF(X926=Y926,"",Conciliação!C929)</f>
        <v/>
      </c>
      <c r="AA926" s="55">
        <f>IF(Z926="x","x",MAX($S$4:AA925)+1)</f>
        <v>930</v>
      </c>
      <c r="AB926" s="55">
        <v>922</v>
      </c>
      <c r="AC926" s="55" t="str">
        <f t="shared" si="88"/>
        <v/>
      </c>
      <c r="AD926" s="55" t="str">
        <f t="shared" si="89"/>
        <v/>
      </c>
    </row>
    <row r="927" spans="2:30" ht="15" customHeight="1" x14ac:dyDescent="0.2">
      <c r="B927" s="56" t="str">
        <f t="shared" si="84"/>
        <v/>
      </c>
      <c r="C927" s="57" t="str">
        <f>IFERROR(VLOOKUP(B927,Conciliação!C930:L1925,2,0),"")</f>
        <v/>
      </c>
      <c r="D927" s="52" t="str">
        <f t="shared" si="85"/>
        <v/>
      </c>
      <c r="E927" s="52" t="str">
        <f>IFERROR(VLOOKUP(B927,Conciliação!C930:L1925,4,0),"")</f>
        <v/>
      </c>
      <c r="F927" s="52" t="str">
        <f>IFERROR(VLOOKUP(B927,Conciliação!C930:L1925,5,0),"")</f>
        <v/>
      </c>
      <c r="G927" s="52" t="str">
        <f>IFERROR(VLOOKUP(B927,Conciliação!C930:L1925,6,0),"")</f>
        <v/>
      </c>
      <c r="H927" s="56" t="str">
        <f>IFERROR(VLOOKUP(B927,Conciliação!C930:L1925,7,0),"")</f>
        <v/>
      </c>
      <c r="I927" s="58" t="str">
        <f>IFERROR(VLOOKUP(B927,Conciliação!C930:L1925,8,0),"")</f>
        <v/>
      </c>
      <c r="J927" s="56" t="str">
        <f>IFERROR(VLOOKUP(B927,Conciliação!C930:L1925,9,0),"")</f>
        <v/>
      </c>
      <c r="K927" s="56" t="str">
        <f>IFERROR(VLOOKUP(B927,Conciliação!C930:L1925,10,0),"")</f>
        <v/>
      </c>
      <c r="R927" s="55" t="str">
        <f>IF(Conciliação!E930='Filtro (Conta)'!$C$2,$C$2,"x")</f>
        <v>x</v>
      </c>
      <c r="S927" s="55" t="str">
        <f>IF(R927="x","x",MAX($S$4:S926)+1)</f>
        <v>x</v>
      </c>
      <c r="T927" s="55">
        <v>923</v>
      </c>
      <c r="U927" s="55" t="str">
        <f t="shared" si="86"/>
        <v/>
      </c>
      <c r="V927" s="55" t="str">
        <f t="shared" si="87"/>
        <v/>
      </c>
      <c r="W927" s="45">
        <f>IF(Conciliação!E930='Filtro (Conta)'!R927,1,0)</f>
        <v>0</v>
      </c>
      <c r="X927" s="45">
        <f>W927+Conciliação!A930</f>
        <v>923</v>
      </c>
      <c r="Y927" s="45">
        <v>923</v>
      </c>
      <c r="Z927" s="55" t="str">
        <f>IF(X927=Y927,"",Conciliação!C930)</f>
        <v/>
      </c>
      <c r="AA927" s="55">
        <f>IF(Z927="x","x",MAX($S$4:AA926)+1)</f>
        <v>931</v>
      </c>
      <c r="AB927" s="55">
        <v>923</v>
      </c>
      <c r="AC927" s="55" t="str">
        <f t="shared" si="88"/>
        <v/>
      </c>
      <c r="AD927" s="55" t="str">
        <f t="shared" si="89"/>
        <v/>
      </c>
    </row>
    <row r="928" spans="2:30" ht="15" customHeight="1" x14ac:dyDescent="0.2">
      <c r="B928" s="56" t="str">
        <f t="shared" si="84"/>
        <v/>
      </c>
      <c r="C928" s="57" t="str">
        <f>IFERROR(VLOOKUP(B928,Conciliação!C931:L1926,2,0),"")</f>
        <v/>
      </c>
      <c r="D928" s="52" t="str">
        <f t="shared" si="85"/>
        <v/>
      </c>
      <c r="E928" s="52" t="str">
        <f>IFERROR(VLOOKUP(B928,Conciliação!C931:L1926,4,0),"")</f>
        <v/>
      </c>
      <c r="F928" s="52" t="str">
        <f>IFERROR(VLOOKUP(B928,Conciliação!C931:L1926,5,0),"")</f>
        <v/>
      </c>
      <c r="G928" s="52" t="str">
        <f>IFERROR(VLOOKUP(B928,Conciliação!C931:L1926,6,0),"")</f>
        <v/>
      </c>
      <c r="H928" s="56" t="str">
        <f>IFERROR(VLOOKUP(B928,Conciliação!C931:L1926,7,0),"")</f>
        <v/>
      </c>
      <c r="I928" s="58" t="str">
        <f>IFERROR(VLOOKUP(B928,Conciliação!C931:L1926,8,0),"")</f>
        <v/>
      </c>
      <c r="J928" s="56" t="str">
        <f>IFERROR(VLOOKUP(B928,Conciliação!C931:L1926,9,0),"")</f>
        <v/>
      </c>
      <c r="K928" s="56" t="str">
        <f>IFERROR(VLOOKUP(B928,Conciliação!C931:L1926,10,0),"")</f>
        <v/>
      </c>
      <c r="R928" s="55" t="str">
        <f>IF(Conciliação!E931='Filtro (Conta)'!$C$2,$C$2,"x")</f>
        <v>x</v>
      </c>
      <c r="S928" s="55" t="str">
        <f>IF(R928="x","x",MAX($S$4:S927)+1)</f>
        <v>x</v>
      </c>
      <c r="T928" s="55">
        <v>924</v>
      </c>
      <c r="U928" s="55" t="str">
        <f t="shared" si="86"/>
        <v/>
      </c>
      <c r="V928" s="55" t="str">
        <f t="shared" si="87"/>
        <v/>
      </c>
      <c r="W928" s="45">
        <f>IF(Conciliação!E931='Filtro (Conta)'!R928,1,0)</f>
        <v>0</v>
      </c>
      <c r="X928" s="45">
        <f>W928+Conciliação!A931</f>
        <v>924</v>
      </c>
      <c r="Y928" s="45">
        <v>924</v>
      </c>
      <c r="Z928" s="55" t="str">
        <f>IF(X928=Y928,"",Conciliação!C931)</f>
        <v/>
      </c>
      <c r="AA928" s="55">
        <f>IF(Z928="x","x",MAX($S$4:AA927)+1)</f>
        <v>932</v>
      </c>
      <c r="AB928" s="55">
        <v>924</v>
      </c>
      <c r="AC928" s="55" t="str">
        <f t="shared" si="88"/>
        <v/>
      </c>
      <c r="AD928" s="55" t="str">
        <f t="shared" si="89"/>
        <v/>
      </c>
    </row>
    <row r="929" spans="2:30" ht="15" customHeight="1" x14ac:dyDescent="0.2">
      <c r="B929" s="56" t="str">
        <f t="shared" si="84"/>
        <v/>
      </c>
      <c r="C929" s="57" t="str">
        <f>IFERROR(VLOOKUP(B929,Conciliação!C932:L1927,2,0),"")</f>
        <v/>
      </c>
      <c r="D929" s="52" t="str">
        <f t="shared" si="85"/>
        <v/>
      </c>
      <c r="E929" s="52" t="str">
        <f>IFERROR(VLOOKUP(B929,Conciliação!C932:L1927,4,0),"")</f>
        <v/>
      </c>
      <c r="F929" s="52" t="str">
        <f>IFERROR(VLOOKUP(B929,Conciliação!C932:L1927,5,0),"")</f>
        <v/>
      </c>
      <c r="G929" s="52" t="str">
        <f>IFERROR(VLOOKUP(B929,Conciliação!C932:L1927,6,0),"")</f>
        <v/>
      </c>
      <c r="H929" s="56" t="str">
        <f>IFERROR(VLOOKUP(B929,Conciliação!C932:L1927,7,0),"")</f>
        <v/>
      </c>
      <c r="I929" s="58" t="str">
        <f>IFERROR(VLOOKUP(B929,Conciliação!C932:L1927,8,0),"")</f>
        <v/>
      </c>
      <c r="J929" s="56" t="str">
        <f>IFERROR(VLOOKUP(B929,Conciliação!C932:L1927,9,0),"")</f>
        <v/>
      </c>
      <c r="K929" s="56" t="str">
        <f>IFERROR(VLOOKUP(B929,Conciliação!C932:L1927,10,0),"")</f>
        <v/>
      </c>
      <c r="R929" s="55" t="str">
        <f>IF(Conciliação!E932='Filtro (Conta)'!$C$2,$C$2,"x")</f>
        <v>x</v>
      </c>
      <c r="S929" s="55" t="str">
        <f>IF(R929="x","x",MAX($S$4:S928)+1)</f>
        <v>x</v>
      </c>
      <c r="T929" s="55">
        <v>925</v>
      </c>
      <c r="U929" s="55" t="str">
        <f t="shared" si="86"/>
        <v/>
      </c>
      <c r="V929" s="55" t="str">
        <f t="shared" si="87"/>
        <v/>
      </c>
      <c r="W929" s="45">
        <f>IF(Conciliação!E932='Filtro (Conta)'!R929,1,0)</f>
        <v>0</v>
      </c>
      <c r="X929" s="45">
        <f>W929+Conciliação!A932</f>
        <v>925</v>
      </c>
      <c r="Y929" s="45">
        <v>925</v>
      </c>
      <c r="Z929" s="55" t="str">
        <f>IF(X929=Y929,"",Conciliação!C932)</f>
        <v/>
      </c>
      <c r="AA929" s="55">
        <f>IF(Z929="x","x",MAX($S$4:AA928)+1)</f>
        <v>933</v>
      </c>
      <c r="AB929" s="55">
        <v>925</v>
      </c>
      <c r="AC929" s="55" t="str">
        <f t="shared" si="88"/>
        <v/>
      </c>
      <c r="AD929" s="55" t="str">
        <f t="shared" si="89"/>
        <v/>
      </c>
    </row>
    <row r="930" spans="2:30" ht="15" customHeight="1" x14ac:dyDescent="0.2">
      <c r="B930" s="56" t="str">
        <f t="shared" si="84"/>
        <v/>
      </c>
      <c r="C930" s="57" t="str">
        <f>IFERROR(VLOOKUP(B930,Conciliação!C933:L1928,2,0),"")</f>
        <v/>
      </c>
      <c r="D930" s="52" t="str">
        <f t="shared" si="85"/>
        <v/>
      </c>
      <c r="E930" s="52" t="str">
        <f>IFERROR(VLOOKUP(B930,Conciliação!C933:L1928,4,0),"")</f>
        <v/>
      </c>
      <c r="F930" s="52" t="str">
        <f>IFERROR(VLOOKUP(B930,Conciliação!C933:L1928,5,0),"")</f>
        <v/>
      </c>
      <c r="G930" s="52" t="str">
        <f>IFERROR(VLOOKUP(B930,Conciliação!C933:L1928,6,0),"")</f>
        <v/>
      </c>
      <c r="H930" s="56" t="str">
        <f>IFERROR(VLOOKUP(B930,Conciliação!C933:L1928,7,0),"")</f>
        <v/>
      </c>
      <c r="I930" s="58" t="str">
        <f>IFERROR(VLOOKUP(B930,Conciliação!C933:L1928,8,0),"")</f>
        <v/>
      </c>
      <c r="J930" s="56" t="str">
        <f>IFERROR(VLOOKUP(B930,Conciliação!C933:L1928,9,0),"")</f>
        <v/>
      </c>
      <c r="K930" s="56" t="str">
        <f>IFERROR(VLOOKUP(B930,Conciliação!C933:L1928,10,0),"")</f>
        <v/>
      </c>
      <c r="R930" s="55" t="str">
        <f>IF(Conciliação!E933='Filtro (Conta)'!$C$2,$C$2,"x")</f>
        <v>x</v>
      </c>
      <c r="S930" s="55" t="str">
        <f>IF(R930="x","x",MAX($S$4:S929)+1)</f>
        <v>x</v>
      </c>
      <c r="T930" s="55">
        <v>926</v>
      </c>
      <c r="U930" s="55" t="str">
        <f t="shared" si="86"/>
        <v/>
      </c>
      <c r="V930" s="55" t="str">
        <f t="shared" si="87"/>
        <v/>
      </c>
      <c r="W930" s="45">
        <f>IF(Conciliação!E933='Filtro (Conta)'!R930,1,0)</f>
        <v>0</v>
      </c>
      <c r="X930" s="45">
        <f>W930+Conciliação!A933</f>
        <v>926</v>
      </c>
      <c r="Y930" s="45">
        <v>926</v>
      </c>
      <c r="Z930" s="55" t="str">
        <f>IF(X930=Y930,"",Conciliação!C933)</f>
        <v/>
      </c>
      <c r="AA930" s="55">
        <f>IF(Z930="x","x",MAX($S$4:AA929)+1)</f>
        <v>934</v>
      </c>
      <c r="AB930" s="55">
        <v>926</v>
      </c>
      <c r="AC930" s="55" t="str">
        <f t="shared" si="88"/>
        <v/>
      </c>
      <c r="AD930" s="55" t="str">
        <f t="shared" si="89"/>
        <v/>
      </c>
    </row>
    <row r="931" spans="2:30" ht="15" customHeight="1" x14ac:dyDescent="0.2">
      <c r="B931" s="56" t="str">
        <f t="shared" si="84"/>
        <v/>
      </c>
      <c r="C931" s="57" t="str">
        <f>IFERROR(VLOOKUP(B931,Conciliação!C934:L1929,2,0),"")</f>
        <v/>
      </c>
      <c r="D931" s="52" t="str">
        <f t="shared" si="85"/>
        <v/>
      </c>
      <c r="E931" s="52" t="str">
        <f>IFERROR(VLOOKUP(B931,Conciliação!C934:L1929,4,0),"")</f>
        <v/>
      </c>
      <c r="F931" s="52" t="str">
        <f>IFERROR(VLOOKUP(B931,Conciliação!C934:L1929,5,0),"")</f>
        <v/>
      </c>
      <c r="G931" s="52" t="str">
        <f>IFERROR(VLOOKUP(B931,Conciliação!C934:L1929,6,0),"")</f>
        <v/>
      </c>
      <c r="H931" s="56" t="str">
        <f>IFERROR(VLOOKUP(B931,Conciliação!C934:L1929,7,0),"")</f>
        <v/>
      </c>
      <c r="I931" s="58" t="str">
        <f>IFERROR(VLOOKUP(B931,Conciliação!C934:L1929,8,0),"")</f>
        <v/>
      </c>
      <c r="J931" s="56" t="str">
        <f>IFERROR(VLOOKUP(B931,Conciliação!C934:L1929,9,0),"")</f>
        <v/>
      </c>
      <c r="K931" s="56" t="str">
        <f>IFERROR(VLOOKUP(B931,Conciliação!C934:L1929,10,0),"")</f>
        <v/>
      </c>
      <c r="R931" s="55" t="str">
        <f>IF(Conciliação!E934='Filtro (Conta)'!$C$2,$C$2,"x")</f>
        <v>x</v>
      </c>
      <c r="S931" s="55" t="str">
        <f>IF(R931="x","x",MAX($S$4:S930)+1)</f>
        <v>x</v>
      </c>
      <c r="T931" s="55">
        <v>927</v>
      </c>
      <c r="U931" s="55" t="str">
        <f t="shared" si="86"/>
        <v/>
      </c>
      <c r="V931" s="55" t="str">
        <f t="shared" si="87"/>
        <v/>
      </c>
      <c r="W931" s="45">
        <f>IF(Conciliação!E934='Filtro (Conta)'!R931,1,0)</f>
        <v>0</v>
      </c>
      <c r="X931" s="45">
        <f>W931+Conciliação!A934</f>
        <v>927</v>
      </c>
      <c r="Y931" s="45">
        <v>927</v>
      </c>
      <c r="Z931" s="55" t="str">
        <f>IF(X931=Y931,"",Conciliação!C934)</f>
        <v/>
      </c>
      <c r="AA931" s="55">
        <f>IF(Z931="x","x",MAX($S$4:AA930)+1)</f>
        <v>935</v>
      </c>
      <c r="AB931" s="55">
        <v>927</v>
      </c>
      <c r="AC931" s="55" t="str">
        <f t="shared" si="88"/>
        <v/>
      </c>
      <c r="AD931" s="55" t="str">
        <f t="shared" si="89"/>
        <v/>
      </c>
    </row>
    <row r="932" spans="2:30" ht="15" customHeight="1" x14ac:dyDescent="0.2">
      <c r="B932" s="56" t="str">
        <f t="shared" si="84"/>
        <v/>
      </c>
      <c r="C932" s="57" t="str">
        <f>IFERROR(VLOOKUP(B932,Conciliação!C935:L1930,2,0),"")</f>
        <v/>
      </c>
      <c r="D932" s="52" t="str">
        <f t="shared" si="85"/>
        <v/>
      </c>
      <c r="E932" s="52" t="str">
        <f>IFERROR(VLOOKUP(B932,Conciliação!C935:L1930,4,0),"")</f>
        <v/>
      </c>
      <c r="F932" s="52" t="str">
        <f>IFERROR(VLOOKUP(B932,Conciliação!C935:L1930,5,0),"")</f>
        <v/>
      </c>
      <c r="G932" s="52" t="str">
        <f>IFERROR(VLOOKUP(B932,Conciliação!C935:L1930,6,0),"")</f>
        <v/>
      </c>
      <c r="H932" s="56" t="str">
        <f>IFERROR(VLOOKUP(B932,Conciliação!C935:L1930,7,0),"")</f>
        <v/>
      </c>
      <c r="I932" s="58" t="str">
        <f>IFERROR(VLOOKUP(B932,Conciliação!C935:L1930,8,0),"")</f>
        <v/>
      </c>
      <c r="J932" s="56" t="str">
        <f>IFERROR(VLOOKUP(B932,Conciliação!C935:L1930,9,0),"")</f>
        <v/>
      </c>
      <c r="K932" s="56" t="str">
        <f>IFERROR(VLOOKUP(B932,Conciliação!C935:L1930,10,0),"")</f>
        <v/>
      </c>
      <c r="R932" s="55" t="str">
        <f>IF(Conciliação!E935='Filtro (Conta)'!$C$2,$C$2,"x")</f>
        <v>x</v>
      </c>
      <c r="S932" s="55" t="str">
        <f>IF(R932="x","x",MAX($S$4:S931)+1)</f>
        <v>x</v>
      </c>
      <c r="T932" s="55">
        <v>928</v>
      </c>
      <c r="U932" s="55" t="str">
        <f t="shared" si="86"/>
        <v/>
      </c>
      <c r="V932" s="55" t="str">
        <f t="shared" si="87"/>
        <v/>
      </c>
      <c r="W932" s="45">
        <f>IF(Conciliação!E935='Filtro (Conta)'!R932,1,0)</f>
        <v>0</v>
      </c>
      <c r="X932" s="45">
        <f>W932+Conciliação!A935</f>
        <v>928</v>
      </c>
      <c r="Y932" s="45">
        <v>928</v>
      </c>
      <c r="Z932" s="55" t="str">
        <f>IF(X932=Y932,"",Conciliação!C935)</f>
        <v/>
      </c>
      <c r="AA932" s="55">
        <f>IF(Z932="x","x",MAX($S$4:AA931)+1)</f>
        <v>936</v>
      </c>
      <c r="AB932" s="55">
        <v>928</v>
      </c>
      <c r="AC932" s="55" t="str">
        <f t="shared" si="88"/>
        <v/>
      </c>
      <c r="AD932" s="55" t="str">
        <f t="shared" si="89"/>
        <v/>
      </c>
    </row>
    <row r="933" spans="2:30" ht="15" customHeight="1" x14ac:dyDescent="0.2">
      <c r="B933" s="56" t="str">
        <f t="shared" si="84"/>
        <v/>
      </c>
      <c r="C933" s="57" t="str">
        <f>IFERROR(VLOOKUP(B933,Conciliação!C936:L1931,2,0),"")</f>
        <v/>
      </c>
      <c r="D933" s="52" t="str">
        <f t="shared" si="85"/>
        <v/>
      </c>
      <c r="E933" s="52" t="str">
        <f>IFERROR(VLOOKUP(B933,Conciliação!C936:L1931,4,0),"")</f>
        <v/>
      </c>
      <c r="F933" s="52" t="str">
        <f>IFERROR(VLOOKUP(B933,Conciliação!C936:L1931,5,0),"")</f>
        <v/>
      </c>
      <c r="G933" s="52" t="str">
        <f>IFERROR(VLOOKUP(B933,Conciliação!C936:L1931,6,0),"")</f>
        <v/>
      </c>
      <c r="H933" s="56" t="str">
        <f>IFERROR(VLOOKUP(B933,Conciliação!C936:L1931,7,0),"")</f>
        <v/>
      </c>
      <c r="I933" s="58" t="str">
        <f>IFERROR(VLOOKUP(B933,Conciliação!C936:L1931,8,0),"")</f>
        <v/>
      </c>
      <c r="J933" s="56" t="str">
        <f>IFERROR(VLOOKUP(B933,Conciliação!C936:L1931,9,0),"")</f>
        <v/>
      </c>
      <c r="K933" s="56" t="str">
        <f>IFERROR(VLOOKUP(B933,Conciliação!C936:L1931,10,0),"")</f>
        <v/>
      </c>
      <c r="R933" s="55" t="str">
        <f>IF(Conciliação!E936='Filtro (Conta)'!$C$2,$C$2,"x")</f>
        <v>x</v>
      </c>
      <c r="S933" s="55" t="str">
        <f>IF(R933="x","x",MAX($S$4:S932)+1)</f>
        <v>x</v>
      </c>
      <c r="T933" s="55">
        <v>929</v>
      </c>
      <c r="U933" s="55" t="str">
        <f t="shared" si="86"/>
        <v/>
      </c>
      <c r="V933" s="55" t="str">
        <f t="shared" si="87"/>
        <v/>
      </c>
      <c r="W933" s="45">
        <f>IF(Conciliação!E936='Filtro (Conta)'!R933,1,0)</f>
        <v>0</v>
      </c>
      <c r="X933" s="45">
        <f>W933+Conciliação!A936</f>
        <v>929</v>
      </c>
      <c r="Y933" s="45">
        <v>929</v>
      </c>
      <c r="Z933" s="55" t="str">
        <f>IF(X933=Y933,"",Conciliação!C936)</f>
        <v/>
      </c>
      <c r="AA933" s="55">
        <f>IF(Z933="x","x",MAX($S$4:AA932)+1)</f>
        <v>937</v>
      </c>
      <c r="AB933" s="55">
        <v>929</v>
      </c>
      <c r="AC933" s="55" t="str">
        <f t="shared" si="88"/>
        <v/>
      </c>
      <c r="AD933" s="55" t="str">
        <f t="shared" si="89"/>
        <v/>
      </c>
    </row>
    <row r="934" spans="2:30" ht="15" customHeight="1" x14ac:dyDescent="0.2">
      <c r="B934" s="56" t="str">
        <f t="shared" si="84"/>
        <v/>
      </c>
      <c r="C934" s="57" t="str">
        <f>IFERROR(VLOOKUP(B934,Conciliação!C937:L1932,2,0),"")</f>
        <v/>
      </c>
      <c r="D934" s="52" t="str">
        <f t="shared" si="85"/>
        <v/>
      </c>
      <c r="E934" s="52" t="str">
        <f>IFERROR(VLOOKUP(B934,Conciliação!C937:L1932,4,0),"")</f>
        <v/>
      </c>
      <c r="F934" s="52" t="str">
        <f>IFERROR(VLOOKUP(B934,Conciliação!C937:L1932,5,0),"")</f>
        <v/>
      </c>
      <c r="G934" s="52" t="str">
        <f>IFERROR(VLOOKUP(B934,Conciliação!C937:L1932,6,0),"")</f>
        <v/>
      </c>
      <c r="H934" s="56" t="str">
        <f>IFERROR(VLOOKUP(B934,Conciliação!C937:L1932,7,0),"")</f>
        <v/>
      </c>
      <c r="I934" s="58" t="str">
        <f>IFERROR(VLOOKUP(B934,Conciliação!C937:L1932,8,0),"")</f>
        <v/>
      </c>
      <c r="J934" s="56" t="str">
        <f>IFERROR(VLOOKUP(B934,Conciliação!C937:L1932,9,0),"")</f>
        <v/>
      </c>
      <c r="K934" s="56" t="str">
        <f>IFERROR(VLOOKUP(B934,Conciliação!C937:L1932,10,0),"")</f>
        <v/>
      </c>
      <c r="R934" s="55" t="str">
        <f>IF(Conciliação!E937='Filtro (Conta)'!$C$2,$C$2,"x")</f>
        <v>x</v>
      </c>
      <c r="S934" s="55" t="str">
        <f>IF(R934="x","x",MAX($S$4:S933)+1)</f>
        <v>x</v>
      </c>
      <c r="T934" s="55">
        <v>930</v>
      </c>
      <c r="U934" s="55" t="str">
        <f t="shared" si="86"/>
        <v/>
      </c>
      <c r="V934" s="55" t="str">
        <f t="shared" si="87"/>
        <v/>
      </c>
      <c r="W934" s="45">
        <f>IF(Conciliação!E937='Filtro (Conta)'!R934,1,0)</f>
        <v>0</v>
      </c>
      <c r="X934" s="45">
        <f>W934+Conciliação!A937</f>
        <v>930</v>
      </c>
      <c r="Y934" s="45">
        <v>930</v>
      </c>
      <c r="Z934" s="55" t="str">
        <f>IF(X934=Y934,"",Conciliação!C937)</f>
        <v/>
      </c>
      <c r="AA934" s="55">
        <f>IF(Z934="x","x",MAX($S$4:AA933)+1)</f>
        <v>938</v>
      </c>
      <c r="AB934" s="55">
        <v>930</v>
      </c>
      <c r="AC934" s="55" t="str">
        <f t="shared" si="88"/>
        <v/>
      </c>
      <c r="AD934" s="55" t="str">
        <f t="shared" si="89"/>
        <v/>
      </c>
    </row>
    <row r="935" spans="2:30" ht="15" customHeight="1" x14ac:dyDescent="0.2">
      <c r="B935" s="56" t="str">
        <f t="shared" si="84"/>
        <v/>
      </c>
      <c r="C935" s="57" t="str">
        <f>IFERROR(VLOOKUP(B935,Conciliação!C938:L1933,2,0),"")</f>
        <v/>
      </c>
      <c r="D935" s="52" t="str">
        <f t="shared" si="85"/>
        <v/>
      </c>
      <c r="E935" s="52" t="str">
        <f>IFERROR(VLOOKUP(B935,Conciliação!C938:L1933,4,0),"")</f>
        <v/>
      </c>
      <c r="F935" s="52" t="str">
        <f>IFERROR(VLOOKUP(B935,Conciliação!C938:L1933,5,0),"")</f>
        <v/>
      </c>
      <c r="G935" s="52" t="str">
        <f>IFERROR(VLOOKUP(B935,Conciliação!C938:L1933,6,0),"")</f>
        <v/>
      </c>
      <c r="H935" s="56" t="str">
        <f>IFERROR(VLOOKUP(B935,Conciliação!C938:L1933,7,0),"")</f>
        <v/>
      </c>
      <c r="I935" s="58" t="str">
        <f>IFERROR(VLOOKUP(B935,Conciliação!C938:L1933,8,0),"")</f>
        <v/>
      </c>
      <c r="J935" s="56" t="str">
        <f>IFERROR(VLOOKUP(B935,Conciliação!C938:L1933,9,0),"")</f>
        <v/>
      </c>
      <c r="K935" s="56" t="str">
        <f>IFERROR(VLOOKUP(B935,Conciliação!C938:L1933,10,0),"")</f>
        <v/>
      </c>
      <c r="R935" s="55" t="str">
        <f>IF(Conciliação!E938='Filtro (Conta)'!$C$2,$C$2,"x")</f>
        <v>x</v>
      </c>
      <c r="S935" s="55" t="str">
        <f>IF(R935="x","x",MAX($S$4:S934)+1)</f>
        <v>x</v>
      </c>
      <c r="T935" s="55">
        <v>931</v>
      </c>
      <c r="U935" s="55" t="str">
        <f t="shared" si="86"/>
        <v/>
      </c>
      <c r="V935" s="55" t="str">
        <f t="shared" si="87"/>
        <v/>
      </c>
      <c r="W935" s="45">
        <f>IF(Conciliação!E938='Filtro (Conta)'!R935,1,0)</f>
        <v>0</v>
      </c>
      <c r="X935" s="45">
        <f>W935+Conciliação!A938</f>
        <v>931</v>
      </c>
      <c r="Y935" s="45">
        <v>931</v>
      </c>
      <c r="Z935" s="55" t="str">
        <f>IF(X935=Y935,"",Conciliação!C938)</f>
        <v/>
      </c>
      <c r="AA935" s="55">
        <f>IF(Z935="x","x",MAX($S$4:AA934)+1)</f>
        <v>939</v>
      </c>
      <c r="AB935" s="55">
        <v>931</v>
      </c>
      <c r="AC935" s="55" t="str">
        <f t="shared" si="88"/>
        <v/>
      </c>
      <c r="AD935" s="55" t="str">
        <f t="shared" si="89"/>
        <v/>
      </c>
    </row>
    <row r="936" spans="2:30" ht="15" customHeight="1" x14ac:dyDescent="0.2">
      <c r="B936" s="56" t="str">
        <f t="shared" si="84"/>
        <v/>
      </c>
      <c r="C936" s="57" t="str">
        <f>IFERROR(VLOOKUP(B936,Conciliação!C939:L1934,2,0),"")</f>
        <v/>
      </c>
      <c r="D936" s="52" t="str">
        <f t="shared" si="85"/>
        <v/>
      </c>
      <c r="E936" s="52" t="str">
        <f>IFERROR(VLOOKUP(B936,Conciliação!C939:L1934,4,0),"")</f>
        <v/>
      </c>
      <c r="F936" s="52" t="str">
        <f>IFERROR(VLOOKUP(B936,Conciliação!C939:L1934,5,0),"")</f>
        <v/>
      </c>
      <c r="G936" s="52" t="str">
        <f>IFERROR(VLOOKUP(B936,Conciliação!C939:L1934,6,0),"")</f>
        <v/>
      </c>
      <c r="H936" s="56" t="str">
        <f>IFERROR(VLOOKUP(B936,Conciliação!C939:L1934,7,0),"")</f>
        <v/>
      </c>
      <c r="I936" s="58" t="str">
        <f>IFERROR(VLOOKUP(B936,Conciliação!C939:L1934,8,0),"")</f>
        <v/>
      </c>
      <c r="J936" s="56" t="str">
        <f>IFERROR(VLOOKUP(B936,Conciliação!C939:L1934,9,0),"")</f>
        <v/>
      </c>
      <c r="K936" s="56" t="str">
        <f>IFERROR(VLOOKUP(B936,Conciliação!C939:L1934,10,0),"")</f>
        <v/>
      </c>
      <c r="R936" s="55" t="str">
        <f>IF(Conciliação!E939='Filtro (Conta)'!$C$2,$C$2,"x")</f>
        <v>x</v>
      </c>
      <c r="S936" s="55" t="str">
        <f>IF(R936="x","x",MAX($S$4:S935)+1)</f>
        <v>x</v>
      </c>
      <c r="T936" s="55">
        <v>932</v>
      </c>
      <c r="U936" s="55" t="str">
        <f t="shared" si="86"/>
        <v/>
      </c>
      <c r="V936" s="55" t="str">
        <f t="shared" si="87"/>
        <v/>
      </c>
      <c r="W936" s="45">
        <f>IF(Conciliação!E939='Filtro (Conta)'!R936,1,0)</f>
        <v>0</v>
      </c>
      <c r="X936" s="45">
        <f>W936+Conciliação!A939</f>
        <v>932</v>
      </c>
      <c r="Y936" s="45">
        <v>932</v>
      </c>
      <c r="Z936" s="55" t="str">
        <f>IF(X936=Y936,"",Conciliação!C939)</f>
        <v/>
      </c>
      <c r="AA936" s="55">
        <f>IF(Z936="x","x",MAX($S$4:AA935)+1)</f>
        <v>940</v>
      </c>
      <c r="AB936" s="55">
        <v>932</v>
      </c>
      <c r="AC936" s="55" t="str">
        <f t="shared" si="88"/>
        <v/>
      </c>
      <c r="AD936" s="55" t="str">
        <f t="shared" si="89"/>
        <v/>
      </c>
    </row>
    <row r="937" spans="2:30" ht="15" customHeight="1" x14ac:dyDescent="0.2">
      <c r="B937" s="56" t="str">
        <f t="shared" si="84"/>
        <v/>
      </c>
      <c r="C937" s="57" t="str">
        <f>IFERROR(VLOOKUP(B937,Conciliação!C940:L1935,2,0),"")</f>
        <v/>
      </c>
      <c r="D937" s="52" t="str">
        <f t="shared" si="85"/>
        <v/>
      </c>
      <c r="E937" s="52" t="str">
        <f>IFERROR(VLOOKUP(B937,Conciliação!C940:L1935,4,0),"")</f>
        <v/>
      </c>
      <c r="F937" s="52" t="str">
        <f>IFERROR(VLOOKUP(B937,Conciliação!C940:L1935,5,0),"")</f>
        <v/>
      </c>
      <c r="G937" s="52" t="str">
        <f>IFERROR(VLOOKUP(B937,Conciliação!C940:L1935,6,0),"")</f>
        <v/>
      </c>
      <c r="H937" s="56" t="str">
        <f>IFERROR(VLOOKUP(B937,Conciliação!C940:L1935,7,0),"")</f>
        <v/>
      </c>
      <c r="I937" s="58" t="str">
        <f>IFERROR(VLOOKUP(B937,Conciliação!C940:L1935,8,0),"")</f>
        <v/>
      </c>
      <c r="J937" s="56" t="str">
        <f>IFERROR(VLOOKUP(B937,Conciliação!C940:L1935,9,0),"")</f>
        <v/>
      </c>
      <c r="K937" s="56" t="str">
        <f>IFERROR(VLOOKUP(B937,Conciliação!C940:L1935,10,0),"")</f>
        <v/>
      </c>
      <c r="R937" s="55" t="str">
        <f>IF(Conciliação!E940='Filtro (Conta)'!$C$2,$C$2,"x")</f>
        <v>x</v>
      </c>
      <c r="S937" s="55" t="str">
        <f>IF(R937="x","x",MAX($S$4:S936)+1)</f>
        <v>x</v>
      </c>
      <c r="T937" s="55">
        <v>933</v>
      </c>
      <c r="U937" s="55" t="str">
        <f t="shared" si="86"/>
        <v/>
      </c>
      <c r="V937" s="55" t="str">
        <f t="shared" si="87"/>
        <v/>
      </c>
      <c r="W937" s="45">
        <f>IF(Conciliação!E940='Filtro (Conta)'!R937,1,0)</f>
        <v>0</v>
      </c>
      <c r="X937" s="45">
        <f>W937+Conciliação!A940</f>
        <v>933</v>
      </c>
      <c r="Y937" s="45">
        <v>933</v>
      </c>
      <c r="Z937" s="55" t="str">
        <f>IF(X937=Y937,"",Conciliação!C940)</f>
        <v/>
      </c>
      <c r="AA937" s="55">
        <f>IF(Z937="x","x",MAX($S$4:AA936)+1)</f>
        <v>941</v>
      </c>
      <c r="AB937" s="55">
        <v>933</v>
      </c>
      <c r="AC937" s="55" t="str">
        <f t="shared" si="88"/>
        <v/>
      </c>
      <c r="AD937" s="55" t="str">
        <f t="shared" si="89"/>
        <v/>
      </c>
    </row>
    <row r="938" spans="2:30" ht="15" customHeight="1" x14ac:dyDescent="0.2">
      <c r="B938" s="56" t="str">
        <f t="shared" si="84"/>
        <v/>
      </c>
      <c r="C938" s="57" t="str">
        <f>IFERROR(VLOOKUP(B938,Conciliação!C941:L1936,2,0),"")</f>
        <v/>
      </c>
      <c r="D938" s="52" t="str">
        <f t="shared" si="85"/>
        <v/>
      </c>
      <c r="E938" s="52" t="str">
        <f>IFERROR(VLOOKUP(B938,Conciliação!C941:L1936,4,0),"")</f>
        <v/>
      </c>
      <c r="F938" s="52" t="str">
        <f>IFERROR(VLOOKUP(B938,Conciliação!C941:L1936,5,0),"")</f>
        <v/>
      </c>
      <c r="G938" s="52" t="str">
        <f>IFERROR(VLOOKUP(B938,Conciliação!C941:L1936,6,0),"")</f>
        <v/>
      </c>
      <c r="H938" s="56" t="str">
        <f>IFERROR(VLOOKUP(B938,Conciliação!C941:L1936,7,0),"")</f>
        <v/>
      </c>
      <c r="I938" s="58" t="str">
        <f>IFERROR(VLOOKUP(B938,Conciliação!C941:L1936,8,0),"")</f>
        <v/>
      </c>
      <c r="J938" s="56" t="str">
        <f>IFERROR(VLOOKUP(B938,Conciliação!C941:L1936,9,0),"")</f>
        <v/>
      </c>
      <c r="K938" s="56" t="str">
        <f>IFERROR(VLOOKUP(B938,Conciliação!C941:L1936,10,0),"")</f>
        <v/>
      </c>
      <c r="R938" s="55" t="str">
        <f>IF(Conciliação!E941='Filtro (Conta)'!$C$2,$C$2,"x")</f>
        <v>x</v>
      </c>
      <c r="S938" s="55" t="str">
        <f>IF(R938="x","x",MAX($S$4:S937)+1)</f>
        <v>x</v>
      </c>
      <c r="T938" s="55">
        <v>934</v>
      </c>
      <c r="U938" s="55" t="str">
        <f t="shared" si="86"/>
        <v/>
      </c>
      <c r="V938" s="55" t="str">
        <f t="shared" si="87"/>
        <v/>
      </c>
      <c r="W938" s="45">
        <f>IF(Conciliação!E941='Filtro (Conta)'!R938,1,0)</f>
        <v>0</v>
      </c>
      <c r="X938" s="45">
        <f>W938+Conciliação!A941</f>
        <v>934</v>
      </c>
      <c r="Y938" s="45">
        <v>934</v>
      </c>
      <c r="Z938" s="55" t="str">
        <f>IF(X938=Y938,"",Conciliação!C941)</f>
        <v/>
      </c>
      <c r="AA938" s="55">
        <f>IF(Z938="x","x",MAX($S$4:AA937)+1)</f>
        <v>942</v>
      </c>
      <c r="AB938" s="55">
        <v>934</v>
      </c>
      <c r="AC938" s="55" t="str">
        <f t="shared" si="88"/>
        <v/>
      </c>
      <c r="AD938" s="55" t="str">
        <f t="shared" si="89"/>
        <v/>
      </c>
    </row>
    <row r="939" spans="2:30" ht="15" customHeight="1" x14ac:dyDescent="0.2">
      <c r="B939" s="56" t="str">
        <f t="shared" si="84"/>
        <v/>
      </c>
      <c r="C939" s="57" t="str">
        <f>IFERROR(VLOOKUP(B939,Conciliação!C942:L1937,2,0),"")</f>
        <v/>
      </c>
      <c r="D939" s="52" t="str">
        <f t="shared" si="85"/>
        <v/>
      </c>
      <c r="E939" s="52" t="str">
        <f>IFERROR(VLOOKUP(B939,Conciliação!C942:L1937,4,0),"")</f>
        <v/>
      </c>
      <c r="F939" s="52" t="str">
        <f>IFERROR(VLOOKUP(B939,Conciliação!C942:L1937,5,0),"")</f>
        <v/>
      </c>
      <c r="G939" s="52" t="str">
        <f>IFERROR(VLOOKUP(B939,Conciliação!C942:L1937,6,0),"")</f>
        <v/>
      </c>
      <c r="H939" s="56" t="str">
        <f>IFERROR(VLOOKUP(B939,Conciliação!C942:L1937,7,0),"")</f>
        <v/>
      </c>
      <c r="I939" s="58" t="str">
        <f>IFERROR(VLOOKUP(B939,Conciliação!C942:L1937,8,0),"")</f>
        <v/>
      </c>
      <c r="J939" s="56" t="str">
        <f>IFERROR(VLOOKUP(B939,Conciliação!C942:L1937,9,0),"")</f>
        <v/>
      </c>
      <c r="K939" s="56" t="str">
        <f>IFERROR(VLOOKUP(B939,Conciliação!C942:L1937,10,0),"")</f>
        <v/>
      </c>
      <c r="R939" s="55" t="str">
        <f>IF(Conciliação!E942='Filtro (Conta)'!$C$2,$C$2,"x")</f>
        <v>x</v>
      </c>
      <c r="S939" s="55" t="str">
        <f>IF(R939="x","x",MAX($S$4:S938)+1)</f>
        <v>x</v>
      </c>
      <c r="T939" s="55">
        <v>935</v>
      </c>
      <c r="U939" s="55" t="str">
        <f t="shared" si="86"/>
        <v/>
      </c>
      <c r="V939" s="55" t="str">
        <f t="shared" si="87"/>
        <v/>
      </c>
      <c r="W939" s="45">
        <f>IF(Conciliação!E942='Filtro (Conta)'!R939,1,0)</f>
        <v>0</v>
      </c>
      <c r="X939" s="45">
        <f>W939+Conciliação!A942</f>
        <v>935</v>
      </c>
      <c r="Y939" s="45">
        <v>935</v>
      </c>
      <c r="Z939" s="55" t="str">
        <f>IF(X939=Y939,"",Conciliação!C942)</f>
        <v/>
      </c>
      <c r="AA939" s="55">
        <f>IF(Z939="x","x",MAX($S$4:AA938)+1)</f>
        <v>943</v>
      </c>
      <c r="AB939" s="55">
        <v>935</v>
      </c>
      <c r="AC939" s="55" t="str">
        <f t="shared" si="88"/>
        <v/>
      </c>
      <c r="AD939" s="55" t="str">
        <f t="shared" si="89"/>
        <v/>
      </c>
    </row>
    <row r="940" spans="2:30" ht="15" customHeight="1" x14ac:dyDescent="0.2">
      <c r="B940" s="56" t="str">
        <f t="shared" si="84"/>
        <v/>
      </c>
      <c r="C940" s="57" t="str">
        <f>IFERROR(VLOOKUP(B940,Conciliação!C943:L1938,2,0),"")</f>
        <v/>
      </c>
      <c r="D940" s="52" t="str">
        <f t="shared" si="85"/>
        <v/>
      </c>
      <c r="E940" s="52" t="str">
        <f>IFERROR(VLOOKUP(B940,Conciliação!C943:L1938,4,0),"")</f>
        <v/>
      </c>
      <c r="F940" s="52" t="str">
        <f>IFERROR(VLOOKUP(B940,Conciliação!C943:L1938,5,0),"")</f>
        <v/>
      </c>
      <c r="G940" s="52" t="str">
        <f>IFERROR(VLOOKUP(B940,Conciliação!C943:L1938,6,0),"")</f>
        <v/>
      </c>
      <c r="H940" s="56" t="str">
        <f>IFERROR(VLOOKUP(B940,Conciliação!C943:L1938,7,0),"")</f>
        <v/>
      </c>
      <c r="I940" s="58" t="str">
        <f>IFERROR(VLOOKUP(B940,Conciliação!C943:L1938,8,0),"")</f>
        <v/>
      </c>
      <c r="J940" s="56" t="str">
        <f>IFERROR(VLOOKUP(B940,Conciliação!C943:L1938,9,0),"")</f>
        <v/>
      </c>
      <c r="K940" s="56" t="str">
        <f>IFERROR(VLOOKUP(B940,Conciliação!C943:L1938,10,0),"")</f>
        <v/>
      </c>
      <c r="R940" s="55" t="str">
        <f>IF(Conciliação!E943='Filtro (Conta)'!$C$2,$C$2,"x")</f>
        <v>x</v>
      </c>
      <c r="S940" s="55" t="str">
        <f>IF(R940="x","x",MAX($S$4:S939)+1)</f>
        <v>x</v>
      </c>
      <c r="T940" s="55">
        <v>936</v>
      </c>
      <c r="U940" s="55" t="str">
        <f t="shared" si="86"/>
        <v/>
      </c>
      <c r="V940" s="55" t="str">
        <f t="shared" si="87"/>
        <v/>
      </c>
      <c r="W940" s="45">
        <f>IF(Conciliação!E943='Filtro (Conta)'!R940,1,0)</f>
        <v>0</v>
      </c>
      <c r="X940" s="45">
        <f>W940+Conciliação!A943</f>
        <v>936</v>
      </c>
      <c r="Y940" s="45">
        <v>936</v>
      </c>
      <c r="Z940" s="55" t="str">
        <f>IF(X940=Y940,"",Conciliação!C943)</f>
        <v/>
      </c>
      <c r="AA940" s="55">
        <f>IF(Z940="x","x",MAX($S$4:AA939)+1)</f>
        <v>944</v>
      </c>
      <c r="AB940" s="55">
        <v>936</v>
      </c>
      <c r="AC940" s="55" t="str">
        <f t="shared" si="88"/>
        <v/>
      </c>
      <c r="AD940" s="55" t="str">
        <f t="shared" si="89"/>
        <v/>
      </c>
    </row>
    <row r="941" spans="2:30" ht="15" customHeight="1" x14ac:dyDescent="0.2">
      <c r="B941" s="56" t="str">
        <f t="shared" si="84"/>
        <v/>
      </c>
      <c r="C941" s="57" t="str">
        <f>IFERROR(VLOOKUP(B941,Conciliação!C944:L1939,2,0),"")</f>
        <v/>
      </c>
      <c r="D941" s="52" t="str">
        <f t="shared" si="85"/>
        <v/>
      </c>
      <c r="E941" s="52" t="str">
        <f>IFERROR(VLOOKUP(B941,Conciliação!C944:L1939,4,0),"")</f>
        <v/>
      </c>
      <c r="F941" s="52" t="str">
        <f>IFERROR(VLOOKUP(B941,Conciliação!C944:L1939,5,0),"")</f>
        <v/>
      </c>
      <c r="G941" s="52" t="str">
        <f>IFERROR(VLOOKUP(B941,Conciliação!C944:L1939,6,0),"")</f>
        <v/>
      </c>
      <c r="H941" s="56" t="str">
        <f>IFERROR(VLOOKUP(B941,Conciliação!C944:L1939,7,0),"")</f>
        <v/>
      </c>
      <c r="I941" s="58" t="str">
        <f>IFERROR(VLOOKUP(B941,Conciliação!C944:L1939,8,0),"")</f>
        <v/>
      </c>
      <c r="J941" s="56" t="str">
        <f>IFERROR(VLOOKUP(B941,Conciliação!C944:L1939,9,0),"")</f>
        <v/>
      </c>
      <c r="K941" s="56" t="str">
        <f>IFERROR(VLOOKUP(B941,Conciliação!C944:L1939,10,0),"")</f>
        <v/>
      </c>
      <c r="R941" s="55" t="str">
        <f>IF(Conciliação!E944='Filtro (Conta)'!$C$2,$C$2,"x")</f>
        <v>x</v>
      </c>
      <c r="S941" s="55" t="str">
        <f>IF(R941="x","x",MAX($S$4:S940)+1)</f>
        <v>x</v>
      </c>
      <c r="T941" s="55">
        <v>937</v>
      </c>
      <c r="U941" s="55" t="str">
        <f t="shared" si="86"/>
        <v/>
      </c>
      <c r="V941" s="55" t="str">
        <f t="shared" si="87"/>
        <v/>
      </c>
      <c r="W941" s="45">
        <f>IF(Conciliação!E944='Filtro (Conta)'!R941,1,0)</f>
        <v>0</v>
      </c>
      <c r="X941" s="45">
        <f>W941+Conciliação!A944</f>
        <v>937</v>
      </c>
      <c r="Y941" s="45">
        <v>937</v>
      </c>
      <c r="Z941" s="55" t="str">
        <f>IF(X941=Y941,"",Conciliação!C944)</f>
        <v/>
      </c>
      <c r="AA941" s="55">
        <f>IF(Z941="x","x",MAX($S$4:AA940)+1)</f>
        <v>945</v>
      </c>
      <c r="AB941" s="55">
        <v>937</v>
      </c>
      <c r="AC941" s="55" t="str">
        <f t="shared" si="88"/>
        <v/>
      </c>
      <c r="AD941" s="55" t="str">
        <f t="shared" si="89"/>
        <v/>
      </c>
    </row>
    <row r="942" spans="2:30" ht="15" customHeight="1" x14ac:dyDescent="0.2">
      <c r="B942" s="56" t="str">
        <f t="shared" si="84"/>
        <v/>
      </c>
      <c r="C942" s="57" t="str">
        <f>IFERROR(VLOOKUP(B942,Conciliação!C945:L1940,2,0),"")</f>
        <v/>
      </c>
      <c r="D942" s="52" t="str">
        <f t="shared" si="85"/>
        <v/>
      </c>
      <c r="E942" s="52" t="str">
        <f>IFERROR(VLOOKUP(B942,Conciliação!C945:L1940,4,0),"")</f>
        <v/>
      </c>
      <c r="F942" s="52" t="str">
        <f>IFERROR(VLOOKUP(B942,Conciliação!C945:L1940,5,0),"")</f>
        <v/>
      </c>
      <c r="G942" s="52" t="str">
        <f>IFERROR(VLOOKUP(B942,Conciliação!C945:L1940,6,0),"")</f>
        <v/>
      </c>
      <c r="H942" s="56" t="str">
        <f>IFERROR(VLOOKUP(B942,Conciliação!C945:L1940,7,0),"")</f>
        <v/>
      </c>
      <c r="I942" s="58" t="str">
        <f>IFERROR(VLOOKUP(B942,Conciliação!C945:L1940,8,0),"")</f>
        <v/>
      </c>
      <c r="J942" s="56" t="str">
        <f>IFERROR(VLOOKUP(B942,Conciliação!C945:L1940,9,0),"")</f>
        <v/>
      </c>
      <c r="K942" s="56" t="str">
        <f>IFERROR(VLOOKUP(B942,Conciliação!C945:L1940,10,0),"")</f>
        <v/>
      </c>
      <c r="R942" s="55" t="str">
        <f>IF(Conciliação!E945='Filtro (Conta)'!$C$2,$C$2,"x")</f>
        <v>x</v>
      </c>
      <c r="S942" s="55" t="str">
        <f>IF(R942="x","x",MAX($S$4:S941)+1)</f>
        <v>x</v>
      </c>
      <c r="T942" s="55">
        <v>938</v>
      </c>
      <c r="U942" s="55" t="str">
        <f t="shared" si="86"/>
        <v/>
      </c>
      <c r="V942" s="55" t="str">
        <f t="shared" si="87"/>
        <v/>
      </c>
      <c r="W942" s="45">
        <f>IF(Conciliação!E945='Filtro (Conta)'!R942,1,0)</f>
        <v>0</v>
      </c>
      <c r="X942" s="45">
        <f>W942+Conciliação!A945</f>
        <v>938</v>
      </c>
      <c r="Y942" s="45">
        <v>938</v>
      </c>
      <c r="Z942" s="55" t="str">
        <f>IF(X942=Y942,"",Conciliação!C945)</f>
        <v/>
      </c>
      <c r="AA942" s="55">
        <f>IF(Z942="x","x",MAX($S$4:AA941)+1)</f>
        <v>946</v>
      </c>
      <c r="AB942" s="55">
        <v>938</v>
      </c>
      <c r="AC942" s="55" t="str">
        <f t="shared" si="88"/>
        <v/>
      </c>
      <c r="AD942" s="55" t="str">
        <f t="shared" si="89"/>
        <v/>
      </c>
    </row>
    <row r="943" spans="2:30" ht="15" customHeight="1" x14ac:dyDescent="0.2">
      <c r="B943" s="56" t="str">
        <f t="shared" si="84"/>
        <v/>
      </c>
      <c r="C943" s="57" t="str">
        <f>IFERROR(VLOOKUP(B943,Conciliação!C946:L1941,2,0),"")</f>
        <v/>
      </c>
      <c r="D943" s="52" t="str">
        <f t="shared" si="85"/>
        <v/>
      </c>
      <c r="E943" s="52" t="str">
        <f>IFERROR(VLOOKUP(B943,Conciliação!C946:L1941,4,0),"")</f>
        <v/>
      </c>
      <c r="F943" s="52" t="str">
        <f>IFERROR(VLOOKUP(B943,Conciliação!C946:L1941,5,0),"")</f>
        <v/>
      </c>
      <c r="G943" s="52" t="str">
        <f>IFERROR(VLOOKUP(B943,Conciliação!C946:L1941,6,0),"")</f>
        <v/>
      </c>
      <c r="H943" s="56" t="str">
        <f>IFERROR(VLOOKUP(B943,Conciliação!C946:L1941,7,0),"")</f>
        <v/>
      </c>
      <c r="I943" s="58" t="str">
        <f>IFERROR(VLOOKUP(B943,Conciliação!C946:L1941,8,0),"")</f>
        <v/>
      </c>
      <c r="J943" s="56" t="str">
        <f>IFERROR(VLOOKUP(B943,Conciliação!C946:L1941,9,0),"")</f>
        <v/>
      </c>
      <c r="K943" s="56" t="str">
        <f>IFERROR(VLOOKUP(B943,Conciliação!C946:L1941,10,0),"")</f>
        <v/>
      </c>
      <c r="R943" s="55" t="str">
        <f>IF(Conciliação!E946='Filtro (Conta)'!$C$2,$C$2,"x")</f>
        <v>x</v>
      </c>
      <c r="S943" s="55" t="str">
        <f>IF(R943="x","x",MAX($S$4:S942)+1)</f>
        <v>x</v>
      </c>
      <c r="T943" s="55">
        <v>939</v>
      </c>
      <c r="U943" s="55" t="str">
        <f t="shared" si="86"/>
        <v/>
      </c>
      <c r="V943" s="55" t="str">
        <f t="shared" si="87"/>
        <v/>
      </c>
      <c r="W943" s="45">
        <f>IF(Conciliação!E946='Filtro (Conta)'!R943,1,0)</f>
        <v>0</v>
      </c>
      <c r="X943" s="45">
        <f>W943+Conciliação!A946</f>
        <v>939</v>
      </c>
      <c r="Y943" s="45">
        <v>939</v>
      </c>
      <c r="Z943" s="55" t="str">
        <f>IF(X943=Y943,"",Conciliação!C946)</f>
        <v/>
      </c>
      <c r="AA943" s="55">
        <f>IF(Z943="x","x",MAX($S$4:AA942)+1)</f>
        <v>947</v>
      </c>
      <c r="AB943" s="55">
        <v>939</v>
      </c>
      <c r="AC943" s="55" t="str">
        <f t="shared" si="88"/>
        <v/>
      </c>
      <c r="AD943" s="55" t="str">
        <f t="shared" si="89"/>
        <v/>
      </c>
    </row>
    <row r="944" spans="2:30" ht="15" customHeight="1" x14ac:dyDescent="0.2">
      <c r="B944" s="56" t="str">
        <f t="shared" si="84"/>
        <v/>
      </c>
      <c r="C944" s="57" t="str">
        <f>IFERROR(VLOOKUP(B944,Conciliação!C947:L1942,2,0),"")</f>
        <v/>
      </c>
      <c r="D944" s="52" t="str">
        <f t="shared" si="85"/>
        <v/>
      </c>
      <c r="E944" s="52" t="str">
        <f>IFERROR(VLOOKUP(B944,Conciliação!C947:L1942,4,0),"")</f>
        <v/>
      </c>
      <c r="F944" s="52" t="str">
        <f>IFERROR(VLOOKUP(B944,Conciliação!C947:L1942,5,0),"")</f>
        <v/>
      </c>
      <c r="G944" s="52" t="str">
        <f>IFERROR(VLOOKUP(B944,Conciliação!C947:L1942,6,0),"")</f>
        <v/>
      </c>
      <c r="H944" s="56" t="str">
        <f>IFERROR(VLOOKUP(B944,Conciliação!C947:L1942,7,0),"")</f>
        <v/>
      </c>
      <c r="I944" s="58" t="str">
        <f>IFERROR(VLOOKUP(B944,Conciliação!C947:L1942,8,0),"")</f>
        <v/>
      </c>
      <c r="J944" s="56" t="str">
        <f>IFERROR(VLOOKUP(B944,Conciliação!C947:L1942,9,0),"")</f>
        <v/>
      </c>
      <c r="K944" s="56" t="str">
        <f>IFERROR(VLOOKUP(B944,Conciliação!C947:L1942,10,0),"")</f>
        <v/>
      </c>
      <c r="R944" s="55" t="str">
        <f>IF(Conciliação!E947='Filtro (Conta)'!$C$2,$C$2,"x")</f>
        <v>x</v>
      </c>
      <c r="S944" s="55" t="str">
        <f>IF(R944="x","x",MAX($S$4:S943)+1)</f>
        <v>x</v>
      </c>
      <c r="T944" s="55">
        <v>940</v>
      </c>
      <c r="U944" s="55" t="str">
        <f t="shared" si="86"/>
        <v/>
      </c>
      <c r="V944" s="55" t="str">
        <f t="shared" si="87"/>
        <v/>
      </c>
      <c r="W944" s="45">
        <f>IF(Conciliação!E947='Filtro (Conta)'!R944,1,0)</f>
        <v>0</v>
      </c>
      <c r="X944" s="45">
        <f>W944+Conciliação!A947</f>
        <v>940</v>
      </c>
      <c r="Y944" s="45">
        <v>940</v>
      </c>
      <c r="Z944" s="55" t="str">
        <f>IF(X944=Y944,"",Conciliação!C947)</f>
        <v/>
      </c>
      <c r="AA944" s="55">
        <f>IF(Z944="x","x",MAX($S$4:AA943)+1)</f>
        <v>948</v>
      </c>
      <c r="AB944" s="55">
        <v>940</v>
      </c>
      <c r="AC944" s="55" t="str">
        <f t="shared" si="88"/>
        <v/>
      </c>
      <c r="AD944" s="55" t="str">
        <f t="shared" si="89"/>
        <v/>
      </c>
    </row>
    <row r="945" spans="2:30" ht="15" customHeight="1" x14ac:dyDescent="0.2">
      <c r="B945" s="56" t="str">
        <f t="shared" si="84"/>
        <v/>
      </c>
      <c r="C945" s="57" t="str">
        <f>IFERROR(VLOOKUP(B945,Conciliação!C948:L1943,2,0),"")</f>
        <v/>
      </c>
      <c r="D945" s="52" t="str">
        <f t="shared" si="85"/>
        <v/>
      </c>
      <c r="E945" s="52" t="str">
        <f>IFERROR(VLOOKUP(B945,Conciliação!C948:L1943,4,0),"")</f>
        <v/>
      </c>
      <c r="F945" s="52" t="str">
        <f>IFERROR(VLOOKUP(B945,Conciliação!C948:L1943,5,0),"")</f>
        <v/>
      </c>
      <c r="G945" s="52" t="str">
        <f>IFERROR(VLOOKUP(B945,Conciliação!C948:L1943,6,0),"")</f>
        <v/>
      </c>
      <c r="H945" s="56" t="str">
        <f>IFERROR(VLOOKUP(B945,Conciliação!C948:L1943,7,0),"")</f>
        <v/>
      </c>
      <c r="I945" s="58" t="str">
        <f>IFERROR(VLOOKUP(B945,Conciliação!C948:L1943,8,0),"")</f>
        <v/>
      </c>
      <c r="J945" s="56" t="str">
        <f>IFERROR(VLOOKUP(B945,Conciliação!C948:L1943,9,0),"")</f>
        <v/>
      </c>
      <c r="K945" s="56" t="str">
        <f>IFERROR(VLOOKUP(B945,Conciliação!C948:L1943,10,0),"")</f>
        <v/>
      </c>
      <c r="R945" s="55" t="str">
        <f>IF(Conciliação!E948='Filtro (Conta)'!$C$2,$C$2,"x")</f>
        <v>x</v>
      </c>
      <c r="S945" s="55" t="str">
        <f>IF(R945="x","x",MAX($S$4:S944)+1)</f>
        <v>x</v>
      </c>
      <c r="T945" s="55">
        <v>941</v>
      </c>
      <c r="U945" s="55" t="str">
        <f t="shared" si="86"/>
        <v/>
      </c>
      <c r="V945" s="55" t="str">
        <f t="shared" si="87"/>
        <v/>
      </c>
      <c r="W945" s="45">
        <f>IF(Conciliação!E948='Filtro (Conta)'!R945,1,0)</f>
        <v>0</v>
      </c>
      <c r="X945" s="45">
        <f>W945+Conciliação!A948</f>
        <v>941</v>
      </c>
      <c r="Y945" s="45">
        <v>941</v>
      </c>
      <c r="Z945" s="55" t="str">
        <f>IF(X945=Y945,"",Conciliação!C948)</f>
        <v/>
      </c>
      <c r="AA945" s="55">
        <f>IF(Z945="x","x",MAX($S$4:AA944)+1)</f>
        <v>949</v>
      </c>
      <c r="AB945" s="55">
        <v>941</v>
      </c>
      <c r="AC945" s="55" t="str">
        <f t="shared" si="88"/>
        <v/>
      </c>
      <c r="AD945" s="55" t="str">
        <f t="shared" si="89"/>
        <v/>
      </c>
    </row>
    <row r="946" spans="2:30" ht="15" customHeight="1" x14ac:dyDescent="0.2">
      <c r="B946" s="56" t="str">
        <f t="shared" si="84"/>
        <v/>
      </c>
      <c r="C946" s="57" t="str">
        <f>IFERROR(VLOOKUP(B946,Conciliação!C949:L1944,2,0),"")</f>
        <v/>
      </c>
      <c r="D946" s="52" t="str">
        <f t="shared" si="85"/>
        <v/>
      </c>
      <c r="E946" s="52" t="str">
        <f>IFERROR(VLOOKUP(B946,Conciliação!C949:L1944,4,0),"")</f>
        <v/>
      </c>
      <c r="F946" s="52" t="str">
        <f>IFERROR(VLOOKUP(B946,Conciliação!C949:L1944,5,0),"")</f>
        <v/>
      </c>
      <c r="G946" s="52" t="str">
        <f>IFERROR(VLOOKUP(B946,Conciliação!C949:L1944,6,0),"")</f>
        <v/>
      </c>
      <c r="H946" s="56" t="str">
        <f>IFERROR(VLOOKUP(B946,Conciliação!C949:L1944,7,0),"")</f>
        <v/>
      </c>
      <c r="I946" s="58" t="str">
        <f>IFERROR(VLOOKUP(B946,Conciliação!C949:L1944,8,0),"")</f>
        <v/>
      </c>
      <c r="J946" s="56" t="str">
        <f>IFERROR(VLOOKUP(B946,Conciliação!C949:L1944,9,0),"")</f>
        <v/>
      </c>
      <c r="K946" s="56" t="str">
        <f>IFERROR(VLOOKUP(B946,Conciliação!C949:L1944,10,0),"")</f>
        <v/>
      </c>
      <c r="R946" s="55" t="str">
        <f>IF(Conciliação!E949='Filtro (Conta)'!$C$2,$C$2,"x")</f>
        <v>x</v>
      </c>
      <c r="S946" s="55" t="str">
        <f>IF(R946="x","x",MAX($S$4:S945)+1)</f>
        <v>x</v>
      </c>
      <c r="T946" s="55">
        <v>942</v>
      </c>
      <c r="U946" s="55" t="str">
        <f t="shared" si="86"/>
        <v/>
      </c>
      <c r="V946" s="55" t="str">
        <f t="shared" si="87"/>
        <v/>
      </c>
      <c r="W946" s="45">
        <f>IF(Conciliação!E949='Filtro (Conta)'!R946,1,0)</f>
        <v>0</v>
      </c>
      <c r="X946" s="45">
        <f>W946+Conciliação!A949</f>
        <v>942</v>
      </c>
      <c r="Y946" s="45">
        <v>942</v>
      </c>
      <c r="Z946" s="55" t="str">
        <f>IF(X946=Y946,"",Conciliação!C949)</f>
        <v/>
      </c>
      <c r="AA946" s="55">
        <f>IF(Z946="x","x",MAX($S$4:AA945)+1)</f>
        <v>950</v>
      </c>
      <c r="AB946" s="55">
        <v>942</v>
      </c>
      <c r="AC946" s="55" t="str">
        <f t="shared" si="88"/>
        <v/>
      </c>
      <c r="AD946" s="55" t="str">
        <f t="shared" si="89"/>
        <v/>
      </c>
    </row>
    <row r="947" spans="2:30" ht="15" customHeight="1" x14ac:dyDescent="0.2">
      <c r="B947" s="56" t="str">
        <f t="shared" si="84"/>
        <v/>
      </c>
      <c r="C947" s="57" t="str">
        <f>IFERROR(VLOOKUP(B947,Conciliação!C950:L1945,2,0),"")</f>
        <v/>
      </c>
      <c r="D947" s="52" t="str">
        <f t="shared" si="85"/>
        <v/>
      </c>
      <c r="E947" s="52" t="str">
        <f>IFERROR(VLOOKUP(B947,Conciliação!C950:L1945,4,0),"")</f>
        <v/>
      </c>
      <c r="F947" s="52" t="str">
        <f>IFERROR(VLOOKUP(B947,Conciliação!C950:L1945,5,0),"")</f>
        <v/>
      </c>
      <c r="G947" s="52" t="str">
        <f>IFERROR(VLOOKUP(B947,Conciliação!C950:L1945,6,0),"")</f>
        <v/>
      </c>
      <c r="H947" s="56" t="str">
        <f>IFERROR(VLOOKUP(B947,Conciliação!C950:L1945,7,0),"")</f>
        <v/>
      </c>
      <c r="I947" s="58" t="str">
        <f>IFERROR(VLOOKUP(B947,Conciliação!C950:L1945,8,0),"")</f>
        <v/>
      </c>
      <c r="J947" s="56" t="str">
        <f>IFERROR(VLOOKUP(B947,Conciliação!C950:L1945,9,0),"")</f>
        <v/>
      </c>
      <c r="K947" s="56" t="str">
        <f>IFERROR(VLOOKUP(B947,Conciliação!C950:L1945,10,0),"")</f>
        <v/>
      </c>
      <c r="R947" s="55" t="str">
        <f>IF(Conciliação!E950='Filtro (Conta)'!$C$2,$C$2,"x")</f>
        <v>x</v>
      </c>
      <c r="S947" s="55" t="str">
        <f>IF(R947="x","x",MAX($S$4:S946)+1)</f>
        <v>x</v>
      </c>
      <c r="T947" s="55">
        <v>943</v>
      </c>
      <c r="U947" s="55" t="str">
        <f t="shared" si="86"/>
        <v/>
      </c>
      <c r="V947" s="55" t="str">
        <f t="shared" si="87"/>
        <v/>
      </c>
      <c r="W947" s="45">
        <f>IF(Conciliação!E950='Filtro (Conta)'!R947,1,0)</f>
        <v>0</v>
      </c>
      <c r="X947" s="45">
        <f>W947+Conciliação!A950</f>
        <v>943</v>
      </c>
      <c r="Y947" s="45">
        <v>943</v>
      </c>
      <c r="Z947" s="55" t="str">
        <f>IF(X947=Y947,"",Conciliação!C950)</f>
        <v/>
      </c>
      <c r="AA947" s="55">
        <f>IF(Z947="x","x",MAX($S$4:AA946)+1)</f>
        <v>951</v>
      </c>
      <c r="AB947" s="55">
        <v>943</v>
      </c>
      <c r="AC947" s="55" t="str">
        <f t="shared" si="88"/>
        <v/>
      </c>
      <c r="AD947" s="55" t="str">
        <f t="shared" si="89"/>
        <v/>
      </c>
    </row>
    <row r="948" spans="2:30" ht="15" customHeight="1" x14ac:dyDescent="0.2">
      <c r="B948" s="56" t="str">
        <f t="shared" si="84"/>
        <v/>
      </c>
      <c r="C948" s="57" t="str">
        <f>IFERROR(VLOOKUP(B948,Conciliação!C951:L1946,2,0),"")</f>
        <v/>
      </c>
      <c r="D948" s="52" t="str">
        <f t="shared" si="85"/>
        <v/>
      </c>
      <c r="E948" s="52" t="str">
        <f>IFERROR(VLOOKUP(B948,Conciliação!C951:L1946,4,0),"")</f>
        <v/>
      </c>
      <c r="F948" s="52" t="str">
        <f>IFERROR(VLOOKUP(B948,Conciliação!C951:L1946,5,0),"")</f>
        <v/>
      </c>
      <c r="G948" s="52" t="str">
        <f>IFERROR(VLOOKUP(B948,Conciliação!C951:L1946,6,0),"")</f>
        <v/>
      </c>
      <c r="H948" s="56" t="str">
        <f>IFERROR(VLOOKUP(B948,Conciliação!C951:L1946,7,0),"")</f>
        <v/>
      </c>
      <c r="I948" s="58" t="str">
        <f>IFERROR(VLOOKUP(B948,Conciliação!C951:L1946,8,0),"")</f>
        <v/>
      </c>
      <c r="J948" s="56" t="str">
        <f>IFERROR(VLOOKUP(B948,Conciliação!C951:L1946,9,0),"")</f>
        <v/>
      </c>
      <c r="K948" s="56" t="str">
        <f>IFERROR(VLOOKUP(B948,Conciliação!C951:L1946,10,0),"")</f>
        <v/>
      </c>
      <c r="R948" s="55" t="str">
        <f>IF(Conciliação!E951='Filtro (Conta)'!$C$2,$C$2,"x")</f>
        <v>x</v>
      </c>
      <c r="S948" s="55" t="str">
        <f>IF(R948="x","x",MAX($S$4:S947)+1)</f>
        <v>x</v>
      </c>
      <c r="T948" s="55">
        <v>944</v>
      </c>
      <c r="U948" s="55" t="str">
        <f t="shared" si="86"/>
        <v/>
      </c>
      <c r="V948" s="55" t="str">
        <f t="shared" si="87"/>
        <v/>
      </c>
      <c r="W948" s="45">
        <f>IF(Conciliação!E951='Filtro (Conta)'!R948,1,0)</f>
        <v>0</v>
      </c>
      <c r="X948" s="45">
        <f>W948+Conciliação!A951</f>
        <v>944</v>
      </c>
      <c r="Y948" s="45">
        <v>944</v>
      </c>
      <c r="Z948" s="55" t="str">
        <f>IF(X948=Y948,"",Conciliação!C951)</f>
        <v/>
      </c>
      <c r="AA948" s="55">
        <f>IF(Z948="x","x",MAX($S$4:AA947)+1)</f>
        <v>952</v>
      </c>
      <c r="AB948" s="55">
        <v>944</v>
      </c>
      <c r="AC948" s="55" t="str">
        <f t="shared" si="88"/>
        <v/>
      </c>
      <c r="AD948" s="55" t="str">
        <f t="shared" si="89"/>
        <v/>
      </c>
    </row>
    <row r="949" spans="2:30" ht="15" customHeight="1" x14ac:dyDescent="0.2">
      <c r="B949" s="56" t="str">
        <f t="shared" si="84"/>
        <v/>
      </c>
      <c r="C949" s="57" t="str">
        <f>IFERROR(VLOOKUP(B949,Conciliação!C952:L1947,2,0),"")</f>
        <v/>
      </c>
      <c r="D949" s="52" t="str">
        <f t="shared" si="85"/>
        <v/>
      </c>
      <c r="E949" s="52" t="str">
        <f>IFERROR(VLOOKUP(B949,Conciliação!C952:L1947,4,0),"")</f>
        <v/>
      </c>
      <c r="F949" s="52" t="str">
        <f>IFERROR(VLOOKUP(B949,Conciliação!C952:L1947,5,0),"")</f>
        <v/>
      </c>
      <c r="G949" s="52" t="str">
        <f>IFERROR(VLOOKUP(B949,Conciliação!C952:L1947,6,0),"")</f>
        <v/>
      </c>
      <c r="H949" s="56" t="str">
        <f>IFERROR(VLOOKUP(B949,Conciliação!C952:L1947,7,0),"")</f>
        <v/>
      </c>
      <c r="I949" s="58" t="str">
        <f>IFERROR(VLOOKUP(B949,Conciliação!C952:L1947,8,0),"")</f>
        <v/>
      </c>
      <c r="J949" s="56" t="str">
        <f>IFERROR(VLOOKUP(B949,Conciliação!C952:L1947,9,0),"")</f>
        <v/>
      </c>
      <c r="K949" s="56" t="str">
        <f>IFERROR(VLOOKUP(B949,Conciliação!C952:L1947,10,0),"")</f>
        <v/>
      </c>
      <c r="R949" s="55" t="str">
        <f>IF(Conciliação!E952='Filtro (Conta)'!$C$2,$C$2,"x")</f>
        <v>x</v>
      </c>
      <c r="S949" s="55" t="str">
        <f>IF(R949="x","x",MAX($S$4:S948)+1)</f>
        <v>x</v>
      </c>
      <c r="T949" s="55">
        <v>945</v>
      </c>
      <c r="U949" s="55" t="str">
        <f t="shared" si="86"/>
        <v/>
      </c>
      <c r="V949" s="55" t="str">
        <f t="shared" si="87"/>
        <v/>
      </c>
      <c r="W949" s="45">
        <f>IF(Conciliação!E952='Filtro (Conta)'!R949,1,0)</f>
        <v>0</v>
      </c>
      <c r="X949" s="45">
        <f>W949+Conciliação!A952</f>
        <v>945</v>
      </c>
      <c r="Y949" s="45">
        <v>945</v>
      </c>
      <c r="Z949" s="55" t="str">
        <f>IF(X949=Y949,"",Conciliação!C952)</f>
        <v/>
      </c>
      <c r="AA949" s="55">
        <f>IF(Z949="x","x",MAX($S$4:AA948)+1)</f>
        <v>953</v>
      </c>
      <c r="AB949" s="55">
        <v>945</v>
      </c>
      <c r="AC949" s="55" t="str">
        <f t="shared" si="88"/>
        <v/>
      </c>
      <c r="AD949" s="55" t="str">
        <f t="shared" si="89"/>
        <v/>
      </c>
    </row>
    <row r="950" spans="2:30" ht="15" customHeight="1" x14ac:dyDescent="0.2">
      <c r="B950" s="56" t="str">
        <f t="shared" si="84"/>
        <v/>
      </c>
      <c r="C950" s="57" t="str">
        <f>IFERROR(VLOOKUP(B950,Conciliação!C953:L1948,2,0),"")</f>
        <v/>
      </c>
      <c r="D950" s="52" t="str">
        <f t="shared" si="85"/>
        <v/>
      </c>
      <c r="E950" s="52" t="str">
        <f>IFERROR(VLOOKUP(B950,Conciliação!C953:L1948,4,0),"")</f>
        <v/>
      </c>
      <c r="F950" s="52" t="str">
        <f>IFERROR(VLOOKUP(B950,Conciliação!C953:L1948,5,0),"")</f>
        <v/>
      </c>
      <c r="G950" s="52" t="str">
        <f>IFERROR(VLOOKUP(B950,Conciliação!C953:L1948,6,0),"")</f>
        <v/>
      </c>
      <c r="H950" s="56" t="str">
        <f>IFERROR(VLOOKUP(B950,Conciliação!C953:L1948,7,0),"")</f>
        <v/>
      </c>
      <c r="I950" s="58" t="str">
        <f>IFERROR(VLOOKUP(B950,Conciliação!C953:L1948,8,0),"")</f>
        <v/>
      </c>
      <c r="J950" s="56" t="str">
        <f>IFERROR(VLOOKUP(B950,Conciliação!C953:L1948,9,0),"")</f>
        <v/>
      </c>
      <c r="K950" s="56" t="str">
        <f>IFERROR(VLOOKUP(B950,Conciliação!C953:L1948,10,0),"")</f>
        <v/>
      </c>
      <c r="R950" s="55" t="str">
        <f>IF(Conciliação!E953='Filtro (Conta)'!$C$2,$C$2,"x")</f>
        <v>x</v>
      </c>
      <c r="S950" s="55" t="str">
        <f>IF(R950="x","x",MAX($S$4:S949)+1)</f>
        <v>x</v>
      </c>
      <c r="T950" s="55">
        <v>946</v>
      </c>
      <c r="U950" s="55" t="str">
        <f t="shared" si="86"/>
        <v/>
      </c>
      <c r="V950" s="55" t="str">
        <f t="shared" si="87"/>
        <v/>
      </c>
      <c r="W950" s="45">
        <f>IF(Conciliação!E953='Filtro (Conta)'!R950,1,0)</f>
        <v>0</v>
      </c>
      <c r="X950" s="45">
        <f>W950+Conciliação!A953</f>
        <v>946</v>
      </c>
      <c r="Y950" s="45">
        <v>946</v>
      </c>
      <c r="Z950" s="55" t="str">
        <f>IF(X950=Y950,"",Conciliação!C953)</f>
        <v/>
      </c>
      <c r="AA950" s="55">
        <f>IF(Z950="x","x",MAX($S$4:AA949)+1)</f>
        <v>954</v>
      </c>
      <c r="AB950" s="55">
        <v>946</v>
      </c>
      <c r="AC950" s="55" t="str">
        <f t="shared" si="88"/>
        <v/>
      </c>
      <c r="AD950" s="55" t="str">
        <f t="shared" si="89"/>
        <v/>
      </c>
    </row>
    <row r="951" spans="2:30" ht="15" customHeight="1" x14ac:dyDescent="0.2">
      <c r="B951" s="56" t="str">
        <f t="shared" si="84"/>
        <v/>
      </c>
      <c r="C951" s="57" t="str">
        <f>IFERROR(VLOOKUP(B951,Conciliação!C954:L1949,2,0),"")</f>
        <v/>
      </c>
      <c r="D951" s="52" t="str">
        <f t="shared" si="85"/>
        <v/>
      </c>
      <c r="E951" s="52" t="str">
        <f>IFERROR(VLOOKUP(B951,Conciliação!C954:L1949,4,0),"")</f>
        <v/>
      </c>
      <c r="F951" s="52" t="str">
        <f>IFERROR(VLOOKUP(B951,Conciliação!C954:L1949,5,0),"")</f>
        <v/>
      </c>
      <c r="G951" s="52" t="str">
        <f>IFERROR(VLOOKUP(B951,Conciliação!C954:L1949,6,0),"")</f>
        <v/>
      </c>
      <c r="H951" s="56" t="str">
        <f>IFERROR(VLOOKUP(B951,Conciliação!C954:L1949,7,0),"")</f>
        <v/>
      </c>
      <c r="I951" s="58" t="str">
        <f>IFERROR(VLOOKUP(B951,Conciliação!C954:L1949,8,0),"")</f>
        <v/>
      </c>
      <c r="J951" s="56" t="str">
        <f>IFERROR(VLOOKUP(B951,Conciliação!C954:L1949,9,0),"")</f>
        <v/>
      </c>
      <c r="K951" s="56" t="str">
        <f>IFERROR(VLOOKUP(B951,Conciliação!C954:L1949,10,0),"")</f>
        <v/>
      </c>
      <c r="R951" s="55" t="str">
        <f>IF(Conciliação!E954='Filtro (Conta)'!$C$2,$C$2,"x")</f>
        <v>x</v>
      </c>
      <c r="S951" s="55" t="str">
        <f>IF(R951="x","x",MAX($S$4:S950)+1)</f>
        <v>x</v>
      </c>
      <c r="T951" s="55">
        <v>947</v>
      </c>
      <c r="U951" s="55" t="str">
        <f t="shared" si="86"/>
        <v/>
      </c>
      <c r="V951" s="55" t="str">
        <f t="shared" si="87"/>
        <v/>
      </c>
      <c r="W951" s="45">
        <f>IF(Conciliação!E954='Filtro (Conta)'!R951,1,0)</f>
        <v>0</v>
      </c>
      <c r="X951" s="45">
        <f>W951+Conciliação!A954</f>
        <v>947</v>
      </c>
      <c r="Y951" s="45">
        <v>947</v>
      </c>
      <c r="Z951" s="55" t="str">
        <f>IF(X951=Y951,"",Conciliação!C954)</f>
        <v/>
      </c>
      <c r="AA951" s="55">
        <f>IF(Z951="x","x",MAX($S$4:AA950)+1)</f>
        <v>955</v>
      </c>
      <c r="AB951" s="55">
        <v>947</v>
      </c>
      <c r="AC951" s="55" t="str">
        <f t="shared" si="88"/>
        <v/>
      </c>
      <c r="AD951" s="55" t="str">
        <f t="shared" si="89"/>
        <v/>
      </c>
    </row>
    <row r="952" spans="2:30" ht="15" customHeight="1" x14ac:dyDescent="0.2">
      <c r="B952" s="56" t="str">
        <f t="shared" si="84"/>
        <v/>
      </c>
      <c r="C952" s="57" t="str">
        <f>IFERROR(VLOOKUP(B952,Conciliação!C955:L1950,2,0),"")</f>
        <v/>
      </c>
      <c r="D952" s="52" t="str">
        <f t="shared" si="85"/>
        <v/>
      </c>
      <c r="E952" s="52" t="str">
        <f>IFERROR(VLOOKUP(B952,Conciliação!C955:L1950,4,0),"")</f>
        <v/>
      </c>
      <c r="F952" s="52" t="str">
        <f>IFERROR(VLOOKUP(B952,Conciliação!C955:L1950,5,0),"")</f>
        <v/>
      </c>
      <c r="G952" s="52" t="str">
        <f>IFERROR(VLOOKUP(B952,Conciliação!C955:L1950,6,0),"")</f>
        <v/>
      </c>
      <c r="H952" s="56" t="str">
        <f>IFERROR(VLOOKUP(B952,Conciliação!C955:L1950,7,0),"")</f>
        <v/>
      </c>
      <c r="I952" s="58" t="str">
        <f>IFERROR(VLOOKUP(B952,Conciliação!C955:L1950,8,0),"")</f>
        <v/>
      </c>
      <c r="J952" s="56" t="str">
        <f>IFERROR(VLOOKUP(B952,Conciliação!C955:L1950,9,0),"")</f>
        <v/>
      </c>
      <c r="K952" s="56" t="str">
        <f>IFERROR(VLOOKUP(B952,Conciliação!C955:L1950,10,0),"")</f>
        <v/>
      </c>
      <c r="R952" s="55" t="str">
        <f>IF(Conciliação!E955='Filtro (Conta)'!$C$2,$C$2,"x")</f>
        <v>x</v>
      </c>
      <c r="S952" s="55" t="str">
        <f>IF(R952="x","x",MAX($S$4:S951)+1)</f>
        <v>x</v>
      </c>
      <c r="T952" s="55">
        <v>948</v>
      </c>
      <c r="U952" s="55" t="str">
        <f t="shared" si="86"/>
        <v/>
      </c>
      <c r="V952" s="55" t="str">
        <f t="shared" si="87"/>
        <v/>
      </c>
      <c r="W952" s="45">
        <f>IF(Conciliação!E955='Filtro (Conta)'!R952,1,0)</f>
        <v>0</v>
      </c>
      <c r="X952" s="45">
        <f>W952+Conciliação!A955</f>
        <v>948</v>
      </c>
      <c r="Y952" s="45">
        <v>948</v>
      </c>
      <c r="Z952" s="55" t="str">
        <f>IF(X952=Y952,"",Conciliação!C955)</f>
        <v/>
      </c>
      <c r="AA952" s="55">
        <f>IF(Z952="x","x",MAX($S$4:AA951)+1)</f>
        <v>956</v>
      </c>
      <c r="AB952" s="55">
        <v>948</v>
      </c>
      <c r="AC952" s="55" t="str">
        <f t="shared" si="88"/>
        <v/>
      </c>
      <c r="AD952" s="55" t="str">
        <f t="shared" si="89"/>
        <v/>
      </c>
    </row>
    <row r="953" spans="2:30" ht="15" customHeight="1" x14ac:dyDescent="0.2">
      <c r="B953" s="56" t="str">
        <f t="shared" si="84"/>
        <v/>
      </c>
      <c r="C953" s="57" t="str">
        <f>IFERROR(VLOOKUP(B953,Conciliação!C956:L1951,2,0),"")</f>
        <v/>
      </c>
      <c r="D953" s="52" t="str">
        <f t="shared" si="85"/>
        <v/>
      </c>
      <c r="E953" s="52" t="str">
        <f>IFERROR(VLOOKUP(B953,Conciliação!C956:L1951,4,0),"")</f>
        <v/>
      </c>
      <c r="F953" s="52" t="str">
        <f>IFERROR(VLOOKUP(B953,Conciliação!C956:L1951,5,0),"")</f>
        <v/>
      </c>
      <c r="G953" s="52" t="str">
        <f>IFERROR(VLOOKUP(B953,Conciliação!C956:L1951,6,0),"")</f>
        <v/>
      </c>
      <c r="H953" s="56" t="str">
        <f>IFERROR(VLOOKUP(B953,Conciliação!C956:L1951,7,0),"")</f>
        <v/>
      </c>
      <c r="I953" s="58" t="str">
        <f>IFERROR(VLOOKUP(B953,Conciliação!C956:L1951,8,0),"")</f>
        <v/>
      </c>
      <c r="J953" s="56" t="str">
        <f>IFERROR(VLOOKUP(B953,Conciliação!C956:L1951,9,0),"")</f>
        <v/>
      </c>
      <c r="K953" s="56" t="str">
        <f>IFERROR(VLOOKUP(B953,Conciliação!C956:L1951,10,0),"")</f>
        <v/>
      </c>
      <c r="R953" s="55" t="str">
        <f>IF(Conciliação!E956='Filtro (Conta)'!$C$2,$C$2,"x")</f>
        <v>x</v>
      </c>
      <c r="S953" s="55" t="str">
        <f>IF(R953="x","x",MAX($S$4:S952)+1)</f>
        <v>x</v>
      </c>
      <c r="T953" s="55">
        <v>949</v>
      </c>
      <c r="U953" s="55" t="str">
        <f t="shared" si="86"/>
        <v/>
      </c>
      <c r="V953" s="55" t="str">
        <f t="shared" si="87"/>
        <v/>
      </c>
      <c r="W953" s="45">
        <f>IF(Conciliação!E956='Filtro (Conta)'!R953,1,0)</f>
        <v>0</v>
      </c>
      <c r="X953" s="45">
        <f>W953+Conciliação!A956</f>
        <v>949</v>
      </c>
      <c r="Y953" s="45">
        <v>949</v>
      </c>
      <c r="Z953" s="55" t="str">
        <f>IF(X953=Y953,"",Conciliação!C956)</f>
        <v/>
      </c>
      <c r="AA953" s="55">
        <f>IF(Z953="x","x",MAX($S$4:AA952)+1)</f>
        <v>957</v>
      </c>
      <c r="AB953" s="55">
        <v>949</v>
      </c>
      <c r="AC953" s="55" t="str">
        <f t="shared" si="88"/>
        <v/>
      </c>
      <c r="AD953" s="55" t="str">
        <f t="shared" si="89"/>
        <v/>
      </c>
    </row>
    <row r="954" spans="2:30" ht="15" customHeight="1" x14ac:dyDescent="0.2">
      <c r="B954" s="56" t="str">
        <f t="shared" si="84"/>
        <v/>
      </c>
      <c r="C954" s="57" t="str">
        <f>IFERROR(VLOOKUP(B954,Conciliação!C957:L1952,2,0),"")</f>
        <v/>
      </c>
      <c r="D954" s="52" t="str">
        <f t="shared" si="85"/>
        <v/>
      </c>
      <c r="E954" s="52" t="str">
        <f>IFERROR(VLOOKUP(B954,Conciliação!C957:L1952,4,0),"")</f>
        <v/>
      </c>
      <c r="F954" s="52" t="str">
        <f>IFERROR(VLOOKUP(B954,Conciliação!C957:L1952,5,0),"")</f>
        <v/>
      </c>
      <c r="G954" s="52" t="str">
        <f>IFERROR(VLOOKUP(B954,Conciliação!C957:L1952,6,0),"")</f>
        <v/>
      </c>
      <c r="H954" s="56" t="str">
        <f>IFERROR(VLOOKUP(B954,Conciliação!C957:L1952,7,0),"")</f>
        <v/>
      </c>
      <c r="I954" s="58" t="str">
        <f>IFERROR(VLOOKUP(B954,Conciliação!C957:L1952,8,0),"")</f>
        <v/>
      </c>
      <c r="J954" s="56" t="str">
        <f>IFERROR(VLOOKUP(B954,Conciliação!C957:L1952,9,0),"")</f>
        <v/>
      </c>
      <c r="K954" s="56" t="str">
        <f>IFERROR(VLOOKUP(B954,Conciliação!C957:L1952,10,0),"")</f>
        <v/>
      </c>
      <c r="R954" s="55" t="str">
        <f>IF(Conciliação!E957='Filtro (Conta)'!$C$2,$C$2,"x")</f>
        <v>x</v>
      </c>
      <c r="S954" s="55" t="str">
        <f>IF(R954="x","x",MAX($S$4:S953)+1)</f>
        <v>x</v>
      </c>
      <c r="T954" s="55">
        <v>950</v>
      </c>
      <c r="U954" s="55" t="str">
        <f t="shared" si="86"/>
        <v/>
      </c>
      <c r="V954" s="55" t="str">
        <f t="shared" si="87"/>
        <v/>
      </c>
      <c r="W954" s="45">
        <f>IF(Conciliação!E957='Filtro (Conta)'!R954,1,0)</f>
        <v>0</v>
      </c>
      <c r="X954" s="45">
        <f>W954+Conciliação!A957</f>
        <v>950</v>
      </c>
      <c r="Y954" s="45">
        <v>950</v>
      </c>
      <c r="Z954" s="55" t="str">
        <f>IF(X954=Y954,"",Conciliação!C957)</f>
        <v/>
      </c>
      <c r="AA954" s="55">
        <f>IF(Z954="x","x",MAX($S$4:AA953)+1)</f>
        <v>958</v>
      </c>
      <c r="AB954" s="55">
        <v>950</v>
      </c>
      <c r="AC954" s="55" t="str">
        <f t="shared" si="88"/>
        <v/>
      </c>
      <c r="AD954" s="55" t="str">
        <f t="shared" si="89"/>
        <v/>
      </c>
    </row>
    <row r="955" spans="2:30" ht="15" customHeight="1" x14ac:dyDescent="0.2">
      <c r="B955" s="56" t="str">
        <f t="shared" si="84"/>
        <v/>
      </c>
      <c r="C955" s="57" t="str">
        <f>IFERROR(VLOOKUP(B955,Conciliação!C958:L1953,2,0),"")</f>
        <v/>
      </c>
      <c r="D955" s="52" t="str">
        <f t="shared" si="85"/>
        <v/>
      </c>
      <c r="E955" s="52" t="str">
        <f>IFERROR(VLOOKUP(B955,Conciliação!C958:L1953,4,0),"")</f>
        <v/>
      </c>
      <c r="F955" s="52" t="str">
        <f>IFERROR(VLOOKUP(B955,Conciliação!C958:L1953,5,0),"")</f>
        <v/>
      </c>
      <c r="G955" s="52" t="str">
        <f>IFERROR(VLOOKUP(B955,Conciliação!C958:L1953,6,0),"")</f>
        <v/>
      </c>
      <c r="H955" s="56" t="str">
        <f>IFERROR(VLOOKUP(B955,Conciliação!C958:L1953,7,0),"")</f>
        <v/>
      </c>
      <c r="I955" s="58" t="str">
        <f>IFERROR(VLOOKUP(B955,Conciliação!C958:L1953,8,0),"")</f>
        <v/>
      </c>
      <c r="J955" s="56" t="str">
        <f>IFERROR(VLOOKUP(B955,Conciliação!C958:L1953,9,0),"")</f>
        <v/>
      </c>
      <c r="K955" s="56" t="str">
        <f>IFERROR(VLOOKUP(B955,Conciliação!C958:L1953,10,0),"")</f>
        <v/>
      </c>
      <c r="R955" s="55" t="str">
        <f>IF(Conciliação!E958='Filtro (Conta)'!$C$2,$C$2,"x")</f>
        <v>x</v>
      </c>
      <c r="S955" s="55" t="str">
        <f>IF(R955="x","x",MAX($S$4:S954)+1)</f>
        <v>x</v>
      </c>
      <c r="T955" s="55">
        <v>951</v>
      </c>
      <c r="U955" s="55" t="str">
        <f t="shared" si="86"/>
        <v/>
      </c>
      <c r="V955" s="55" t="str">
        <f t="shared" si="87"/>
        <v/>
      </c>
      <c r="W955" s="45">
        <f>IF(Conciliação!E958='Filtro (Conta)'!R955,1,0)</f>
        <v>0</v>
      </c>
      <c r="X955" s="45">
        <f>W955+Conciliação!A958</f>
        <v>951</v>
      </c>
      <c r="Y955" s="45">
        <v>951</v>
      </c>
      <c r="Z955" s="55" t="str">
        <f>IF(X955=Y955,"",Conciliação!C958)</f>
        <v/>
      </c>
      <c r="AA955" s="55">
        <f>IF(Z955="x","x",MAX($S$4:AA954)+1)</f>
        <v>959</v>
      </c>
      <c r="AB955" s="55">
        <v>951</v>
      </c>
      <c r="AC955" s="55" t="str">
        <f t="shared" si="88"/>
        <v/>
      </c>
      <c r="AD955" s="55" t="str">
        <f t="shared" si="89"/>
        <v/>
      </c>
    </row>
    <row r="956" spans="2:30" ht="15" customHeight="1" x14ac:dyDescent="0.2">
      <c r="B956" s="56" t="str">
        <f t="shared" si="84"/>
        <v/>
      </c>
      <c r="C956" s="57" t="str">
        <f>IFERROR(VLOOKUP(B956,Conciliação!C959:L1954,2,0),"")</f>
        <v/>
      </c>
      <c r="D956" s="52" t="str">
        <f t="shared" si="85"/>
        <v/>
      </c>
      <c r="E956" s="52" t="str">
        <f>IFERROR(VLOOKUP(B956,Conciliação!C959:L1954,4,0),"")</f>
        <v/>
      </c>
      <c r="F956" s="52" t="str">
        <f>IFERROR(VLOOKUP(B956,Conciliação!C959:L1954,5,0),"")</f>
        <v/>
      </c>
      <c r="G956" s="52" t="str">
        <f>IFERROR(VLOOKUP(B956,Conciliação!C959:L1954,6,0),"")</f>
        <v/>
      </c>
      <c r="H956" s="56" t="str">
        <f>IFERROR(VLOOKUP(B956,Conciliação!C959:L1954,7,0),"")</f>
        <v/>
      </c>
      <c r="I956" s="58" t="str">
        <f>IFERROR(VLOOKUP(B956,Conciliação!C959:L1954,8,0),"")</f>
        <v/>
      </c>
      <c r="J956" s="56" t="str">
        <f>IFERROR(VLOOKUP(B956,Conciliação!C959:L1954,9,0),"")</f>
        <v/>
      </c>
      <c r="K956" s="56" t="str">
        <f>IFERROR(VLOOKUP(B956,Conciliação!C959:L1954,10,0),"")</f>
        <v/>
      </c>
      <c r="R956" s="55" t="str">
        <f>IF(Conciliação!E959='Filtro (Conta)'!$C$2,$C$2,"x")</f>
        <v>x</v>
      </c>
      <c r="S956" s="55" t="str">
        <f>IF(R956="x","x",MAX($S$4:S955)+1)</f>
        <v>x</v>
      </c>
      <c r="T956" s="55">
        <v>952</v>
      </c>
      <c r="U956" s="55" t="str">
        <f t="shared" si="86"/>
        <v/>
      </c>
      <c r="V956" s="55" t="str">
        <f t="shared" si="87"/>
        <v/>
      </c>
      <c r="W956" s="45">
        <f>IF(Conciliação!E959='Filtro (Conta)'!R956,1,0)</f>
        <v>0</v>
      </c>
      <c r="X956" s="45">
        <f>W956+Conciliação!A959</f>
        <v>952</v>
      </c>
      <c r="Y956" s="45">
        <v>952</v>
      </c>
      <c r="Z956" s="55" t="str">
        <f>IF(X956=Y956,"",Conciliação!C959)</f>
        <v/>
      </c>
      <c r="AA956" s="55">
        <f>IF(Z956="x","x",MAX($S$4:AA955)+1)</f>
        <v>960</v>
      </c>
      <c r="AB956" s="55">
        <v>952</v>
      </c>
      <c r="AC956" s="55" t="str">
        <f t="shared" si="88"/>
        <v/>
      </c>
      <c r="AD956" s="55" t="str">
        <f t="shared" si="89"/>
        <v/>
      </c>
    </row>
    <row r="957" spans="2:30" ht="15" customHeight="1" x14ac:dyDescent="0.2">
      <c r="B957" s="56" t="str">
        <f t="shared" si="84"/>
        <v/>
      </c>
      <c r="C957" s="57" t="str">
        <f>IFERROR(VLOOKUP(B957,Conciliação!C960:L1955,2,0),"")</f>
        <v/>
      </c>
      <c r="D957" s="52" t="str">
        <f t="shared" si="85"/>
        <v/>
      </c>
      <c r="E957" s="52" t="str">
        <f>IFERROR(VLOOKUP(B957,Conciliação!C960:L1955,4,0),"")</f>
        <v/>
      </c>
      <c r="F957" s="52" t="str">
        <f>IFERROR(VLOOKUP(B957,Conciliação!C960:L1955,5,0),"")</f>
        <v/>
      </c>
      <c r="G957" s="52" t="str">
        <f>IFERROR(VLOOKUP(B957,Conciliação!C960:L1955,6,0),"")</f>
        <v/>
      </c>
      <c r="H957" s="56" t="str">
        <f>IFERROR(VLOOKUP(B957,Conciliação!C960:L1955,7,0),"")</f>
        <v/>
      </c>
      <c r="I957" s="58" t="str">
        <f>IFERROR(VLOOKUP(B957,Conciliação!C960:L1955,8,0),"")</f>
        <v/>
      </c>
      <c r="J957" s="56" t="str">
        <f>IFERROR(VLOOKUP(B957,Conciliação!C960:L1955,9,0),"")</f>
        <v/>
      </c>
      <c r="K957" s="56" t="str">
        <f>IFERROR(VLOOKUP(B957,Conciliação!C960:L1955,10,0),"")</f>
        <v/>
      </c>
      <c r="R957" s="55" t="str">
        <f>IF(Conciliação!E960='Filtro (Conta)'!$C$2,$C$2,"x")</f>
        <v>x</v>
      </c>
      <c r="S957" s="55" t="str">
        <f>IF(R957="x","x",MAX($S$4:S956)+1)</f>
        <v>x</v>
      </c>
      <c r="T957" s="55">
        <v>953</v>
      </c>
      <c r="U957" s="55" t="str">
        <f t="shared" si="86"/>
        <v/>
      </c>
      <c r="V957" s="55" t="str">
        <f t="shared" si="87"/>
        <v/>
      </c>
      <c r="W957" s="45">
        <f>IF(Conciliação!E960='Filtro (Conta)'!R957,1,0)</f>
        <v>0</v>
      </c>
      <c r="X957" s="45">
        <f>W957+Conciliação!A960</f>
        <v>953</v>
      </c>
      <c r="Y957" s="45">
        <v>953</v>
      </c>
      <c r="Z957" s="55" t="str">
        <f>IF(X957=Y957,"",Conciliação!C960)</f>
        <v/>
      </c>
      <c r="AA957" s="55">
        <f>IF(Z957="x","x",MAX($S$4:AA956)+1)</f>
        <v>961</v>
      </c>
      <c r="AB957" s="55">
        <v>953</v>
      </c>
      <c r="AC957" s="55" t="str">
        <f t="shared" si="88"/>
        <v/>
      </c>
      <c r="AD957" s="55" t="str">
        <f t="shared" si="89"/>
        <v/>
      </c>
    </row>
    <row r="958" spans="2:30" ht="15" customHeight="1" x14ac:dyDescent="0.2">
      <c r="B958" s="56" t="str">
        <f t="shared" si="84"/>
        <v/>
      </c>
      <c r="C958" s="57" t="str">
        <f>IFERROR(VLOOKUP(B958,Conciliação!C961:L1956,2,0),"")</f>
        <v/>
      </c>
      <c r="D958" s="52" t="str">
        <f t="shared" si="85"/>
        <v/>
      </c>
      <c r="E958" s="52" t="str">
        <f>IFERROR(VLOOKUP(B958,Conciliação!C961:L1956,4,0),"")</f>
        <v/>
      </c>
      <c r="F958" s="52" t="str">
        <f>IFERROR(VLOOKUP(B958,Conciliação!C961:L1956,5,0),"")</f>
        <v/>
      </c>
      <c r="G958" s="52" t="str">
        <f>IFERROR(VLOOKUP(B958,Conciliação!C961:L1956,6,0),"")</f>
        <v/>
      </c>
      <c r="H958" s="56" t="str">
        <f>IFERROR(VLOOKUP(B958,Conciliação!C961:L1956,7,0),"")</f>
        <v/>
      </c>
      <c r="I958" s="58" t="str">
        <f>IFERROR(VLOOKUP(B958,Conciliação!C961:L1956,8,0),"")</f>
        <v/>
      </c>
      <c r="J958" s="56" t="str">
        <f>IFERROR(VLOOKUP(B958,Conciliação!C961:L1956,9,0),"")</f>
        <v/>
      </c>
      <c r="K958" s="56" t="str">
        <f>IFERROR(VLOOKUP(B958,Conciliação!C961:L1956,10,0),"")</f>
        <v/>
      </c>
      <c r="R958" s="55" t="str">
        <f>IF(Conciliação!E961='Filtro (Conta)'!$C$2,$C$2,"x")</f>
        <v>x</v>
      </c>
      <c r="S958" s="55" t="str">
        <f>IF(R958="x","x",MAX($S$4:S957)+1)</f>
        <v>x</v>
      </c>
      <c r="T958" s="55">
        <v>954</v>
      </c>
      <c r="U958" s="55" t="str">
        <f t="shared" si="86"/>
        <v/>
      </c>
      <c r="V958" s="55" t="str">
        <f t="shared" si="87"/>
        <v/>
      </c>
      <c r="W958" s="45">
        <f>IF(Conciliação!E961='Filtro (Conta)'!R958,1,0)</f>
        <v>0</v>
      </c>
      <c r="X958" s="45">
        <f>W958+Conciliação!A961</f>
        <v>954</v>
      </c>
      <c r="Y958" s="45">
        <v>954</v>
      </c>
      <c r="Z958" s="55" t="str">
        <f>IF(X958=Y958,"",Conciliação!C961)</f>
        <v/>
      </c>
      <c r="AA958" s="55">
        <f>IF(Z958="x","x",MAX($S$4:AA957)+1)</f>
        <v>962</v>
      </c>
      <c r="AB958" s="55">
        <v>954</v>
      </c>
      <c r="AC958" s="55" t="str">
        <f t="shared" si="88"/>
        <v/>
      </c>
      <c r="AD958" s="55" t="str">
        <f t="shared" si="89"/>
        <v/>
      </c>
    </row>
    <row r="959" spans="2:30" ht="15" customHeight="1" x14ac:dyDescent="0.2">
      <c r="B959" s="56" t="str">
        <f t="shared" si="84"/>
        <v/>
      </c>
      <c r="C959" s="57" t="str">
        <f>IFERROR(VLOOKUP(B959,Conciliação!C962:L1957,2,0),"")</f>
        <v/>
      </c>
      <c r="D959" s="52" t="str">
        <f t="shared" si="85"/>
        <v/>
      </c>
      <c r="E959" s="52" t="str">
        <f>IFERROR(VLOOKUP(B959,Conciliação!C962:L1957,4,0),"")</f>
        <v/>
      </c>
      <c r="F959" s="52" t="str">
        <f>IFERROR(VLOOKUP(B959,Conciliação!C962:L1957,5,0),"")</f>
        <v/>
      </c>
      <c r="G959" s="52" t="str">
        <f>IFERROR(VLOOKUP(B959,Conciliação!C962:L1957,6,0),"")</f>
        <v/>
      </c>
      <c r="H959" s="56" t="str">
        <f>IFERROR(VLOOKUP(B959,Conciliação!C962:L1957,7,0),"")</f>
        <v/>
      </c>
      <c r="I959" s="58" t="str">
        <f>IFERROR(VLOOKUP(B959,Conciliação!C962:L1957,8,0),"")</f>
        <v/>
      </c>
      <c r="J959" s="56" t="str">
        <f>IFERROR(VLOOKUP(B959,Conciliação!C962:L1957,9,0),"")</f>
        <v/>
      </c>
      <c r="K959" s="56" t="str">
        <f>IFERROR(VLOOKUP(B959,Conciliação!C962:L1957,10,0),"")</f>
        <v/>
      </c>
      <c r="R959" s="55" t="str">
        <f>IF(Conciliação!E962='Filtro (Conta)'!$C$2,$C$2,"x")</f>
        <v>x</v>
      </c>
      <c r="S959" s="55" t="str">
        <f>IF(R959="x","x",MAX($S$4:S958)+1)</f>
        <v>x</v>
      </c>
      <c r="T959" s="55">
        <v>955</v>
      </c>
      <c r="U959" s="55" t="str">
        <f t="shared" si="86"/>
        <v/>
      </c>
      <c r="V959" s="55" t="str">
        <f t="shared" si="87"/>
        <v/>
      </c>
      <c r="W959" s="45">
        <f>IF(Conciliação!E962='Filtro (Conta)'!R959,1,0)</f>
        <v>0</v>
      </c>
      <c r="X959" s="45">
        <f>W959+Conciliação!A962</f>
        <v>955</v>
      </c>
      <c r="Y959" s="45">
        <v>955</v>
      </c>
      <c r="Z959" s="55" t="str">
        <f>IF(X959=Y959,"",Conciliação!C962)</f>
        <v/>
      </c>
      <c r="AA959" s="55">
        <f>IF(Z959="x","x",MAX($S$4:AA958)+1)</f>
        <v>963</v>
      </c>
      <c r="AB959" s="55">
        <v>955</v>
      </c>
      <c r="AC959" s="55" t="str">
        <f t="shared" si="88"/>
        <v/>
      </c>
      <c r="AD959" s="55" t="str">
        <f t="shared" si="89"/>
        <v/>
      </c>
    </row>
    <row r="960" spans="2:30" ht="15" customHeight="1" x14ac:dyDescent="0.2">
      <c r="B960" s="56" t="str">
        <f t="shared" si="84"/>
        <v/>
      </c>
      <c r="C960" s="57" t="str">
        <f>IFERROR(VLOOKUP(B960,Conciliação!C963:L1958,2,0),"")</f>
        <v/>
      </c>
      <c r="D960" s="52" t="str">
        <f t="shared" si="85"/>
        <v/>
      </c>
      <c r="E960" s="52" t="str">
        <f>IFERROR(VLOOKUP(B960,Conciliação!C963:L1958,4,0),"")</f>
        <v/>
      </c>
      <c r="F960" s="52" t="str">
        <f>IFERROR(VLOOKUP(B960,Conciliação!C963:L1958,5,0),"")</f>
        <v/>
      </c>
      <c r="G960" s="52" t="str">
        <f>IFERROR(VLOOKUP(B960,Conciliação!C963:L1958,6,0),"")</f>
        <v/>
      </c>
      <c r="H960" s="56" t="str">
        <f>IFERROR(VLOOKUP(B960,Conciliação!C963:L1958,7,0),"")</f>
        <v/>
      </c>
      <c r="I960" s="58" t="str">
        <f>IFERROR(VLOOKUP(B960,Conciliação!C963:L1958,8,0),"")</f>
        <v/>
      </c>
      <c r="J960" s="56" t="str">
        <f>IFERROR(VLOOKUP(B960,Conciliação!C963:L1958,9,0),"")</f>
        <v/>
      </c>
      <c r="K960" s="56" t="str">
        <f>IFERROR(VLOOKUP(B960,Conciliação!C963:L1958,10,0),"")</f>
        <v/>
      </c>
      <c r="R960" s="55" t="str">
        <f>IF(Conciliação!E963='Filtro (Conta)'!$C$2,$C$2,"x")</f>
        <v>x</v>
      </c>
      <c r="S960" s="55" t="str">
        <f>IF(R960="x","x",MAX($S$4:S959)+1)</f>
        <v>x</v>
      </c>
      <c r="T960" s="55">
        <v>956</v>
      </c>
      <c r="U960" s="55" t="str">
        <f t="shared" si="86"/>
        <v/>
      </c>
      <c r="V960" s="55" t="str">
        <f t="shared" si="87"/>
        <v/>
      </c>
      <c r="W960" s="45">
        <f>IF(Conciliação!E963='Filtro (Conta)'!R960,1,0)</f>
        <v>0</v>
      </c>
      <c r="X960" s="45">
        <f>W960+Conciliação!A963</f>
        <v>956</v>
      </c>
      <c r="Y960" s="45">
        <v>956</v>
      </c>
      <c r="Z960" s="55" t="str">
        <f>IF(X960=Y960,"",Conciliação!C963)</f>
        <v/>
      </c>
      <c r="AA960" s="55">
        <f>IF(Z960="x","x",MAX($S$4:AA959)+1)</f>
        <v>964</v>
      </c>
      <c r="AB960" s="55">
        <v>956</v>
      </c>
      <c r="AC960" s="55" t="str">
        <f t="shared" si="88"/>
        <v/>
      </c>
      <c r="AD960" s="55" t="str">
        <f t="shared" si="89"/>
        <v/>
      </c>
    </row>
    <row r="961" spans="2:30" ht="15" customHeight="1" x14ac:dyDescent="0.2">
      <c r="B961" s="56" t="str">
        <f t="shared" si="84"/>
        <v/>
      </c>
      <c r="C961" s="57" t="str">
        <f>IFERROR(VLOOKUP(B961,Conciliação!C964:L1959,2,0),"")</f>
        <v/>
      </c>
      <c r="D961" s="52" t="str">
        <f t="shared" si="85"/>
        <v/>
      </c>
      <c r="E961" s="52" t="str">
        <f>IFERROR(VLOOKUP(B961,Conciliação!C964:L1959,4,0),"")</f>
        <v/>
      </c>
      <c r="F961" s="52" t="str">
        <f>IFERROR(VLOOKUP(B961,Conciliação!C964:L1959,5,0),"")</f>
        <v/>
      </c>
      <c r="G961" s="52" t="str">
        <f>IFERROR(VLOOKUP(B961,Conciliação!C964:L1959,6,0),"")</f>
        <v/>
      </c>
      <c r="H961" s="56" t="str">
        <f>IFERROR(VLOOKUP(B961,Conciliação!C964:L1959,7,0),"")</f>
        <v/>
      </c>
      <c r="I961" s="58" t="str">
        <f>IFERROR(VLOOKUP(B961,Conciliação!C964:L1959,8,0),"")</f>
        <v/>
      </c>
      <c r="J961" s="56" t="str">
        <f>IFERROR(VLOOKUP(B961,Conciliação!C964:L1959,9,0),"")</f>
        <v/>
      </c>
      <c r="K961" s="56" t="str">
        <f>IFERROR(VLOOKUP(B961,Conciliação!C964:L1959,10,0),"")</f>
        <v/>
      </c>
      <c r="R961" s="55" t="str">
        <f>IF(Conciliação!E964='Filtro (Conta)'!$C$2,$C$2,"x")</f>
        <v>x</v>
      </c>
      <c r="S961" s="55" t="str">
        <f>IF(R961="x","x",MAX($S$4:S960)+1)</f>
        <v>x</v>
      </c>
      <c r="T961" s="55">
        <v>957</v>
      </c>
      <c r="U961" s="55" t="str">
        <f t="shared" si="86"/>
        <v/>
      </c>
      <c r="V961" s="55" t="str">
        <f t="shared" si="87"/>
        <v/>
      </c>
      <c r="W961" s="45">
        <f>IF(Conciliação!E964='Filtro (Conta)'!R961,1,0)</f>
        <v>0</v>
      </c>
      <c r="X961" s="45">
        <f>W961+Conciliação!A964</f>
        <v>957</v>
      </c>
      <c r="Y961" s="45">
        <v>957</v>
      </c>
      <c r="Z961" s="55" t="str">
        <f>IF(X961=Y961,"",Conciliação!C964)</f>
        <v/>
      </c>
      <c r="AA961" s="55">
        <f>IF(Z961="x","x",MAX($S$4:AA960)+1)</f>
        <v>965</v>
      </c>
      <c r="AB961" s="55">
        <v>957</v>
      </c>
      <c r="AC961" s="55" t="str">
        <f t="shared" si="88"/>
        <v/>
      </c>
      <c r="AD961" s="55" t="str">
        <f t="shared" si="89"/>
        <v/>
      </c>
    </row>
    <row r="962" spans="2:30" ht="15" customHeight="1" x14ac:dyDescent="0.2">
      <c r="B962" s="56" t="str">
        <f t="shared" si="84"/>
        <v/>
      </c>
      <c r="C962" s="57" t="str">
        <f>IFERROR(VLOOKUP(B962,Conciliação!C965:L1960,2,0),"")</f>
        <v/>
      </c>
      <c r="D962" s="52" t="str">
        <f t="shared" si="85"/>
        <v/>
      </c>
      <c r="E962" s="52" t="str">
        <f>IFERROR(VLOOKUP(B962,Conciliação!C965:L1960,4,0),"")</f>
        <v/>
      </c>
      <c r="F962" s="52" t="str">
        <f>IFERROR(VLOOKUP(B962,Conciliação!C965:L1960,5,0),"")</f>
        <v/>
      </c>
      <c r="G962" s="52" t="str">
        <f>IFERROR(VLOOKUP(B962,Conciliação!C965:L1960,6,0),"")</f>
        <v/>
      </c>
      <c r="H962" s="56" t="str">
        <f>IFERROR(VLOOKUP(B962,Conciliação!C965:L1960,7,0),"")</f>
        <v/>
      </c>
      <c r="I962" s="58" t="str">
        <f>IFERROR(VLOOKUP(B962,Conciliação!C965:L1960,8,0),"")</f>
        <v/>
      </c>
      <c r="J962" s="56" t="str">
        <f>IFERROR(VLOOKUP(B962,Conciliação!C965:L1960,9,0),"")</f>
        <v/>
      </c>
      <c r="K962" s="56" t="str">
        <f>IFERROR(VLOOKUP(B962,Conciliação!C965:L1960,10,0),"")</f>
        <v/>
      </c>
      <c r="R962" s="55" t="str">
        <f>IF(Conciliação!E965='Filtro (Conta)'!$C$2,$C$2,"x")</f>
        <v>x</v>
      </c>
      <c r="S962" s="55" t="str">
        <f>IF(R962="x","x",MAX($S$4:S961)+1)</f>
        <v>x</v>
      </c>
      <c r="T962" s="55">
        <v>958</v>
      </c>
      <c r="U962" s="55" t="str">
        <f t="shared" si="86"/>
        <v/>
      </c>
      <c r="V962" s="55" t="str">
        <f t="shared" si="87"/>
        <v/>
      </c>
      <c r="W962" s="45">
        <f>IF(Conciliação!E965='Filtro (Conta)'!R962,1,0)</f>
        <v>0</v>
      </c>
      <c r="X962" s="45">
        <f>W962+Conciliação!A965</f>
        <v>958</v>
      </c>
      <c r="Y962" s="45">
        <v>958</v>
      </c>
      <c r="Z962" s="55" t="str">
        <f>IF(X962=Y962,"",Conciliação!C965)</f>
        <v/>
      </c>
      <c r="AA962" s="55">
        <f>IF(Z962="x","x",MAX($S$4:AA961)+1)</f>
        <v>966</v>
      </c>
      <c r="AB962" s="55">
        <v>958</v>
      </c>
      <c r="AC962" s="55" t="str">
        <f t="shared" si="88"/>
        <v/>
      </c>
      <c r="AD962" s="55" t="str">
        <f t="shared" si="89"/>
        <v/>
      </c>
    </row>
    <row r="963" spans="2:30" ht="15" customHeight="1" x14ac:dyDescent="0.2">
      <c r="B963" s="56" t="str">
        <f t="shared" si="84"/>
        <v/>
      </c>
      <c r="C963" s="57" t="str">
        <f>IFERROR(VLOOKUP(B963,Conciliação!C966:L1961,2,0),"")</f>
        <v/>
      </c>
      <c r="D963" s="52" t="str">
        <f t="shared" si="85"/>
        <v/>
      </c>
      <c r="E963" s="52" t="str">
        <f>IFERROR(VLOOKUP(B963,Conciliação!C966:L1961,4,0),"")</f>
        <v/>
      </c>
      <c r="F963" s="52" t="str">
        <f>IFERROR(VLOOKUP(B963,Conciliação!C966:L1961,5,0),"")</f>
        <v/>
      </c>
      <c r="G963" s="52" t="str">
        <f>IFERROR(VLOOKUP(B963,Conciliação!C966:L1961,6,0),"")</f>
        <v/>
      </c>
      <c r="H963" s="56" t="str">
        <f>IFERROR(VLOOKUP(B963,Conciliação!C966:L1961,7,0),"")</f>
        <v/>
      </c>
      <c r="I963" s="58" t="str">
        <f>IFERROR(VLOOKUP(B963,Conciliação!C966:L1961,8,0),"")</f>
        <v/>
      </c>
      <c r="J963" s="56" t="str">
        <f>IFERROR(VLOOKUP(B963,Conciliação!C966:L1961,9,0),"")</f>
        <v/>
      </c>
      <c r="K963" s="56" t="str">
        <f>IFERROR(VLOOKUP(B963,Conciliação!C966:L1961,10,0),"")</f>
        <v/>
      </c>
      <c r="R963" s="55" t="str">
        <f>IF(Conciliação!E966='Filtro (Conta)'!$C$2,$C$2,"x")</f>
        <v>x</v>
      </c>
      <c r="S963" s="55" t="str">
        <f>IF(R963="x","x",MAX($S$4:S962)+1)</f>
        <v>x</v>
      </c>
      <c r="T963" s="55">
        <v>959</v>
      </c>
      <c r="U963" s="55" t="str">
        <f t="shared" si="86"/>
        <v/>
      </c>
      <c r="V963" s="55" t="str">
        <f t="shared" si="87"/>
        <v/>
      </c>
      <c r="W963" s="45">
        <f>IF(Conciliação!E966='Filtro (Conta)'!R963,1,0)</f>
        <v>0</v>
      </c>
      <c r="X963" s="45">
        <f>W963+Conciliação!A966</f>
        <v>959</v>
      </c>
      <c r="Y963" s="45">
        <v>959</v>
      </c>
      <c r="Z963" s="55" t="str">
        <f>IF(X963=Y963,"",Conciliação!C966)</f>
        <v/>
      </c>
      <c r="AA963" s="55">
        <f>IF(Z963="x","x",MAX($S$4:AA962)+1)</f>
        <v>967</v>
      </c>
      <c r="AB963" s="55">
        <v>959</v>
      </c>
      <c r="AC963" s="55" t="str">
        <f t="shared" si="88"/>
        <v/>
      </c>
      <c r="AD963" s="55" t="str">
        <f t="shared" si="89"/>
        <v/>
      </c>
    </row>
    <row r="964" spans="2:30" ht="15" customHeight="1" x14ac:dyDescent="0.2">
      <c r="B964" s="56" t="str">
        <f t="shared" si="84"/>
        <v/>
      </c>
      <c r="C964" s="57" t="str">
        <f>IFERROR(VLOOKUP(B964,Conciliação!C967:L1962,2,0),"")</f>
        <v/>
      </c>
      <c r="D964" s="52" t="str">
        <f t="shared" si="85"/>
        <v/>
      </c>
      <c r="E964" s="52" t="str">
        <f>IFERROR(VLOOKUP(B964,Conciliação!C967:L1962,4,0),"")</f>
        <v/>
      </c>
      <c r="F964" s="52" t="str">
        <f>IFERROR(VLOOKUP(B964,Conciliação!C967:L1962,5,0),"")</f>
        <v/>
      </c>
      <c r="G964" s="52" t="str">
        <f>IFERROR(VLOOKUP(B964,Conciliação!C967:L1962,6,0),"")</f>
        <v/>
      </c>
      <c r="H964" s="56" t="str">
        <f>IFERROR(VLOOKUP(B964,Conciliação!C967:L1962,7,0),"")</f>
        <v/>
      </c>
      <c r="I964" s="58" t="str">
        <f>IFERROR(VLOOKUP(B964,Conciliação!C967:L1962,8,0),"")</f>
        <v/>
      </c>
      <c r="J964" s="56" t="str">
        <f>IFERROR(VLOOKUP(B964,Conciliação!C967:L1962,9,0),"")</f>
        <v/>
      </c>
      <c r="K964" s="56" t="str">
        <f>IFERROR(VLOOKUP(B964,Conciliação!C967:L1962,10,0),"")</f>
        <v/>
      </c>
      <c r="R964" s="55" t="str">
        <f>IF(Conciliação!E967='Filtro (Conta)'!$C$2,$C$2,"x")</f>
        <v>x</v>
      </c>
      <c r="S964" s="55" t="str">
        <f>IF(R964="x","x",MAX($S$4:S963)+1)</f>
        <v>x</v>
      </c>
      <c r="T964" s="55">
        <v>960</v>
      </c>
      <c r="U964" s="55" t="str">
        <f t="shared" si="86"/>
        <v/>
      </c>
      <c r="V964" s="55" t="str">
        <f t="shared" si="87"/>
        <v/>
      </c>
      <c r="W964" s="45">
        <f>IF(Conciliação!E967='Filtro (Conta)'!R964,1,0)</f>
        <v>0</v>
      </c>
      <c r="X964" s="45">
        <f>W964+Conciliação!A967</f>
        <v>960</v>
      </c>
      <c r="Y964" s="45">
        <v>960</v>
      </c>
      <c r="Z964" s="55" t="str">
        <f>IF(X964=Y964,"",Conciliação!C967)</f>
        <v/>
      </c>
      <c r="AA964" s="55">
        <f>IF(Z964="x","x",MAX($S$4:AA963)+1)</f>
        <v>968</v>
      </c>
      <c r="AB964" s="55">
        <v>960</v>
      </c>
      <c r="AC964" s="55" t="str">
        <f t="shared" si="88"/>
        <v/>
      </c>
      <c r="AD964" s="55" t="str">
        <f t="shared" si="89"/>
        <v/>
      </c>
    </row>
    <row r="965" spans="2:30" ht="15" customHeight="1" x14ac:dyDescent="0.2">
      <c r="B965" s="56" t="str">
        <f t="shared" ref="B965:B1001" si="90">(AD965)</f>
        <v/>
      </c>
      <c r="C965" s="57" t="str">
        <f>IFERROR(VLOOKUP(B965,Conciliação!C968:L1963,2,0),"")</f>
        <v/>
      </c>
      <c r="D965" s="52" t="str">
        <f t="shared" ref="D965:D1000" si="91">(V965)</f>
        <v/>
      </c>
      <c r="E965" s="52" t="str">
        <f>IFERROR(VLOOKUP(B965,Conciliação!C968:L1963,4,0),"")</f>
        <v/>
      </c>
      <c r="F965" s="52" t="str">
        <f>IFERROR(VLOOKUP(B965,Conciliação!C968:L1963,5,0),"")</f>
        <v/>
      </c>
      <c r="G965" s="52" t="str">
        <f>IFERROR(VLOOKUP(B965,Conciliação!C968:L1963,6,0),"")</f>
        <v/>
      </c>
      <c r="H965" s="56" t="str">
        <f>IFERROR(VLOOKUP(B965,Conciliação!C968:L1963,7,0),"")</f>
        <v/>
      </c>
      <c r="I965" s="58" t="str">
        <f>IFERROR(VLOOKUP(B965,Conciliação!C968:L1963,8,0),"")</f>
        <v/>
      </c>
      <c r="J965" s="56" t="str">
        <f>IFERROR(VLOOKUP(B965,Conciliação!C968:L1963,9,0),"")</f>
        <v/>
      </c>
      <c r="K965" s="56" t="str">
        <f>IFERROR(VLOOKUP(B965,Conciliação!C968:L1963,10,0),"")</f>
        <v/>
      </c>
      <c r="R965" s="55" t="str">
        <f>IF(Conciliação!E968='Filtro (Conta)'!$C$2,$C$2,"x")</f>
        <v>x</v>
      </c>
      <c r="S965" s="55" t="str">
        <f>IF(R965="x","x",MAX($S$4:S964)+1)</f>
        <v>x</v>
      </c>
      <c r="T965" s="55">
        <v>961</v>
      </c>
      <c r="U965" s="55" t="str">
        <f t="shared" ref="U965:U1000" si="92">IFERROR(MATCH(T965,$S$5:$S$1001,0),"")</f>
        <v/>
      </c>
      <c r="V965" s="55" t="str">
        <f t="shared" ref="V965:V1000" si="93">IFERROR(INDEX(R$5:R$1048576,U965),"")</f>
        <v/>
      </c>
      <c r="W965" s="45">
        <f>IF(Conciliação!E968='Filtro (Conta)'!R965,1,0)</f>
        <v>0</v>
      </c>
      <c r="X965" s="45">
        <f>W965+Conciliação!A968</f>
        <v>961</v>
      </c>
      <c r="Y965" s="45">
        <v>961</v>
      </c>
      <c r="Z965" s="55" t="str">
        <f>IF(X965=Y965,"",Conciliação!C968)</f>
        <v/>
      </c>
      <c r="AA965" s="55">
        <f>IF(Z965="x","x",MAX($S$4:AA964)+1)</f>
        <v>969</v>
      </c>
      <c r="AB965" s="55">
        <v>961</v>
      </c>
      <c r="AC965" s="55" t="str">
        <f t="shared" ref="AC965:AC1000" si="94">IFERROR(MATCH(AB965,$S$5:$S$1001,0),"")</f>
        <v/>
      </c>
      <c r="AD965" s="55" t="str">
        <f t="shared" ref="AD965:AD1000" si="95">IFERROR(INDEX(Z$5:Z$1048576,AC965),"")</f>
        <v/>
      </c>
    </row>
    <row r="966" spans="2:30" ht="15" customHeight="1" x14ac:dyDescent="0.2">
      <c r="B966" s="56" t="str">
        <f t="shared" si="90"/>
        <v/>
      </c>
      <c r="C966" s="57" t="str">
        <f>IFERROR(VLOOKUP(B966,Conciliação!C969:L1964,2,0),"")</f>
        <v/>
      </c>
      <c r="D966" s="52" t="str">
        <f t="shared" si="91"/>
        <v/>
      </c>
      <c r="E966" s="52" t="str">
        <f>IFERROR(VLOOKUP(B966,Conciliação!C969:L1964,4,0),"")</f>
        <v/>
      </c>
      <c r="F966" s="52" t="str">
        <f>IFERROR(VLOOKUP(B966,Conciliação!C969:L1964,5,0),"")</f>
        <v/>
      </c>
      <c r="G966" s="52" t="str">
        <f>IFERROR(VLOOKUP(B966,Conciliação!C969:L1964,6,0),"")</f>
        <v/>
      </c>
      <c r="H966" s="56" t="str">
        <f>IFERROR(VLOOKUP(B966,Conciliação!C969:L1964,7,0),"")</f>
        <v/>
      </c>
      <c r="I966" s="58" t="str">
        <f>IFERROR(VLOOKUP(B966,Conciliação!C969:L1964,8,0),"")</f>
        <v/>
      </c>
      <c r="J966" s="56" t="str">
        <f>IFERROR(VLOOKUP(B966,Conciliação!C969:L1964,9,0),"")</f>
        <v/>
      </c>
      <c r="K966" s="56" t="str">
        <f>IFERROR(VLOOKUP(B966,Conciliação!C969:L1964,10,0),"")</f>
        <v/>
      </c>
      <c r="R966" s="55" t="str">
        <f>IF(Conciliação!E969='Filtro (Conta)'!$C$2,$C$2,"x")</f>
        <v>x</v>
      </c>
      <c r="S966" s="55" t="str">
        <f>IF(R966="x","x",MAX($S$4:S965)+1)</f>
        <v>x</v>
      </c>
      <c r="T966" s="55">
        <v>962</v>
      </c>
      <c r="U966" s="55" t="str">
        <f t="shared" si="92"/>
        <v/>
      </c>
      <c r="V966" s="55" t="str">
        <f t="shared" si="93"/>
        <v/>
      </c>
      <c r="W966" s="45">
        <f>IF(Conciliação!E969='Filtro (Conta)'!R966,1,0)</f>
        <v>0</v>
      </c>
      <c r="X966" s="45">
        <f>W966+Conciliação!A969</f>
        <v>962</v>
      </c>
      <c r="Y966" s="45">
        <v>962</v>
      </c>
      <c r="Z966" s="55" t="str">
        <f>IF(X966=Y966,"",Conciliação!C969)</f>
        <v/>
      </c>
      <c r="AA966" s="55">
        <f>IF(Z966="x","x",MAX($S$4:AA965)+1)</f>
        <v>970</v>
      </c>
      <c r="AB966" s="55">
        <v>962</v>
      </c>
      <c r="AC966" s="55" t="str">
        <f t="shared" si="94"/>
        <v/>
      </c>
      <c r="AD966" s="55" t="str">
        <f t="shared" si="95"/>
        <v/>
      </c>
    </row>
    <row r="967" spans="2:30" ht="15" customHeight="1" x14ac:dyDescent="0.2">
      <c r="B967" s="56" t="str">
        <f t="shared" si="90"/>
        <v/>
      </c>
      <c r="C967" s="57" t="str">
        <f>IFERROR(VLOOKUP(B967,Conciliação!C970:L1965,2,0),"")</f>
        <v/>
      </c>
      <c r="D967" s="52" t="str">
        <f t="shared" si="91"/>
        <v/>
      </c>
      <c r="E967" s="52" t="str">
        <f>IFERROR(VLOOKUP(B967,Conciliação!C970:L1965,4,0),"")</f>
        <v/>
      </c>
      <c r="F967" s="52" t="str">
        <f>IFERROR(VLOOKUP(B967,Conciliação!C970:L1965,5,0),"")</f>
        <v/>
      </c>
      <c r="G967" s="52" t="str">
        <f>IFERROR(VLOOKUP(B967,Conciliação!C970:L1965,6,0),"")</f>
        <v/>
      </c>
      <c r="H967" s="56" t="str">
        <f>IFERROR(VLOOKUP(B967,Conciliação!C970:L1965,7,0),"")</f>
        <v/>
      </c>
      <c r="I967" s="58" t="str">
        <f>IFERROR(VLOOKUP(B967,Conciliação!C970:L1965,8,0),"")</f>
        <v/>
      </c>
      <c r="J967" s="56" t="str">
        <f>IFERROR(VLOOKUP(B967,Conciliação!C970:L1965,9,0),"")</f>
        <v/>
      </c>
      <c r="K967" s="56" t="str">
        <f>IFERROR(VLOOKUP(B967,Conciliação!C970:L1965,10,0),"")</f>
        <v/>
      </c>
      <c r="R967" s="55" t="str">
        <f>IF(Conciliação!E970='Filtro (Conta)'!$C$2,$C$2,"x")</f>
        <v>x</v>
      </c>
      <c r="S967" s="55" t="str">
        <f>IF(R967="x","x",MAX($S$4:S966)+1)</f>
        <v>x</v>
      </c>
      <c r="T967" s="55">
        <v>963</v>
      </c>
      <c r="U967" s="55" t="str">
        <f t="shared" si="92"/>
        <v/>
      </c>
      <c r="V967" s="55" t="str">
        <f t="shared" si="93"/>
        <v/>
      </c>
      <c r="W967" s="45">
        <f>IF(Conciliação!E970='Filtro (Conta)'!R967,1,0)</f>
        <v>0</v>
      </c>
      <c r="X967" s="45">
        <f>W967+Conciliação!A970</f>
        <v>963</v>
      </c>
      <c r="Y967" s="45">
        <v>963</v>
      </c>
      <c r="Z967" s="55" t="str">
        <f>IF(X967=Y967,"",Conciliação!C970)</f>
        <v/>
      </c>
      <c r="AA967" s="55">
        <f>IF(Z967="x","x",MAX($S$4:AA966)+1)</f>
        <v>971</v>
      </c>
      <c r="AB967" s="55">
        <v>963</v>
      </c>
      <c r="AC967" s="55" t="str">
        <f t="shared" si="94"/>
        <v/>
      </c>
      <c r="AD967" s="55" t="str">
        <f t="shared" si="95"/>
        <v/>
      </c>
    </row>
    <row r="968" spans="2:30" ht="15" customHeight="1" x14ac:dyDescent="0.2">
      <c r="B968" s="56" t="str">
        <f t="shared" si="90"/>
        <v/>
      </c>
      <c r="C968" s="57" t="str">
        <f>IFERROR(VLOOKUP(B968,Conciliação!C971:L1966,2,0),"")</f>
        <v/>
      </c>
      <c r="D968" s="52" t="str">
        <f t="shared" si="91"/>
        <v/>
      </c>
      <c r="E968" s="52" t="str">
        <f>IFERROR(VLOOKUP(B968,Conciliação!C971:L1966,4,0),"")</f>
        <v/>
      </c>
      <c r="F968" s="52" t="str">
        <f>IFERROR(VLOOKUP(B968,Conciliação!C971:L1966,5,0),"")</f>
        <v/>
      </c>
      <c r="G968" s="52" t="str">
        <f>IFERROR(VLOOKUP(B968,Conciliação!C971:L1966,6,0),"")</f>
        <v/>
      </c>
      <c r="H968" s="56" t="str">
        <f>IFERROR(VLOOKUP(B968,Conciliação!C971:L1966,7,0),"")</f>
        <v/>
      </c>
      <c r="I968" s="58" t="str">
        <f>IFERROR(VLOOKUP(B968,Conciliação!C971:L1966,8,0),"")</f>
        <v/>
      </c>
      <c r="J968" s="56" t="str">
        <f>IFERROR(VLOOKUP(B968,Conciliação!C971:L1966,9,0),"")</f>
        <v/>
      </c>
      <c r="K968" s="56" t="str">
        <f>IFERROR(VLOOKUP(B968,Conciliação!C971:L1966,10,0),"")</f>
        <v/>
      </c>
      <c r="R968" s="55" t="str">
        <f>IF(Conciliação!E971='Filtro (Conta)'!$C$2,$C$2,"x")</f>
        <v>x</v>
      </c>
      <c r="S968" s="55" t="str">
        <f>IF(R968="x","x",MAX($S$4:S967)+1)</f>
        <v>x</v>
      </c>
      <c r="T968" s="55">
        <v>964</v>
      </c>
      <c r="U968" s="55" t="str">
        <f t="shared" si="92"/>
        <v/>
      </c>
      <c r="V968" s="55" t="str">
        <f t="shared" si="93"/>
        <v/>
      </c>
      <c r="W968" s="45">
        <f>IF(Conciliação!E971='Filtro (Conta)'!R968,1,0)</f>
        <v>0</v>
      </c>
      <c r="X968" s="45">
        <f>W968+Conciliação!A971</f>
        <v>964</v>
      </c>
      <c r="Y968" s="45">
        <v>964</v>
      </c>
      <c r="Z968" s="55" t="str">
        <f>IF(X968=Y968,"",Conciliação!C971)</f>
        <v/>
      </c>
      <c r="AA968" s="55">
        <f>IF(Z968="x","x",MAX($S$4:AA967)+1)</f>
        <v>972</v>
      </c>
      <c r="AB968" s="55">
        <v>964</v>
      </c>
      <c r="AC968" s="55" t="str">
        <f t="shared" si="94"/>
        <v/>
      </c>
      <c r="AD968" s="55" t="str">
        <f t="shared" si="95"/>
        <v/>
      </c>
    </row>
    <row r="969" spans="2:30" ht="15" customHeight="1" x14ac:dyDescent="0.2">
      <c r="B969" s="56" t="str">
        <f t="shared" si="90"/>
        <v/>
      </c>
      <c r="C969" s="57" t="str">
        <f>IFERROR(VLOOKUP(B969,Conciliação!C972:L1967,2,0),"")</f>
        <v/>
      </c>
      <c r="D969" s="52" t="str">
        <f t="shared" si="91"/>
        <v/>
      </c>
      <c r="E969" s="52" t="str">
        <f>IFERROR(VLOOKUP(B969,Conciliação!C972:L1967,4,0),"")</f>
        <v/>
      </c>
      <c r="F969" s="52" t="str">
        <f>IFERROR(VLOOKUP(B969,Conciliação!C972:L1967,5,0),"")</f>
        <v/>
      </c>
      <c r="G969" s="52" t="str">
        <f>IFERROR(VLOOKUP(B969,Conciliação!C972:L1967,6,0),"")</f>
        <v/>
      </c>
      <c r="H969" s="56" t="str">
        <f>IFERROR(VLOOKUP(B969,Conciliação!C972:L1967,7,0),"")</f>
        <v/>
      </c>
      <c r="I969" s="58" t="str">
        <f>IFERROR(VLOOKUP(B969,Conciliação!C972:L1967,8,0),"")</f>
        <v/>
      </c>
      <c r="J969" s="56" t="str">
        <f>IFERROR(VLOOKUP(B969,Conciliação!C972:L1967,9,0),"")</f>
        <v/>
      </c>
      <c r="K969" s="56" t="str">
        <f>IFERROR(VLOOKUP(B969,Conciliação!C972:L1967,10,0),"")</f>
        <v/>
      </c>
      <c r="R969" s="55" t="str">
        <f>IF(Conciliação!E972='Filtro (Conta)'!$C$2,$C$2,"x")</f>
        <v>x</v>
      </c>
      <c r="S969" s="55" t="str">
        <f>IF(R969="x","x",MAX($S$4:S968)+1)</f>
        <v>x</v>
      </c>
      <c r="T969" s="55">
        <v>965</v>
      </c>
      <c r="U969" s="55" t="str">
        <f t="shared" si="92"/>
        <v/>
      </c>
      <c r="V969" s="55" t="str">
        <f t="shared" si="93"/>
        <v/>
      </c>
      <c r="W969" s="45">
        <f>IF(Conciliação!E972='Filtro (Conta)'!R969,1,0)</f>
        <v>0</v>
      </c>
      <c r="X969" s="45">
        <f>W969+Conciliação!A972</f>
        <v>965</v>
      </c>
      <c r="Y969" s="45">
        <v>965</v>
      </c>
      <c r="Z969" s="55" t="str">
        <f>IF(X969=Y969,"",Conciliação!C972)</f>
        <v/>
      </c>
      <c r="AA969" s="55">
        <f>IF(Z969="x","x",MAX($S$4:AA968)+1)</f>
        <v>973</v>
      </c>
      <c r="AB969" s="55">
        <v>965</v>
      </c>
      <c r="AC969" s="55" t="str">
        <f t="shared" si="94"/>
        <v/>
      </c>
      <c r="AD969" s="55" t="str">
        <f t="shared" si="95"/>
        <v/>
      </c>
    </row>
    <row r="970" spans="2:30" ht="15" customHeight="1" x14ac:dyDescent="0.2">
      <c r="B970" s="56" t="str">
        <f t="shared" si="90"/>
        <v/>
      </c>
      <c r="C970" s="57" t="str">
        <f>IFERROR(VLOOKUP(B970,Conciliação!C973:L1968,2,0),"")</f>
        <v/>
      </c>
      <c r="D970" s="52" t="str">
        <f t="shared" si="91"/>
        <v/>
      </c>
      <c r="E970" s="52" t="str">
        <f>IFERROR(VLOOKUP(B970,Conciliação!C973:L1968,4,0),"")</f>
        <v/>
      </c>
      <c r="F970" s="52" t="str">
        <f>IFERROR(VLOOKUP(B970,Conciliação!C973:L1968,5,0),"")</f>
        <v/>
      </c>
      <c r="G970" s="52" t="str">
        <f>IFERROR(VLOOKUP(B970,Conciliação!C973:L1968,6,0),"")</f>
        <v/>
      </c>
      <c r="H970" s="56" t="str">
        <f>IFERROR(VLOOKUP(B970,Conciliação!C973:L1968,7,0),"")</f>
        <v/>
      </c>
      <c r="I970" s="58" t="str">
        <f>IFERROR(VLOOKUP(B970,Conciliação!C973:L1968,8,0),"")</f>
        <v/>
      </c>
      <c r="J970" s="56" t="str">
        <f>IFERROR(VLOOKUP(B970,Conciliação!C973:L1968,9,0),"")</f>
        <v/>
      </c>
      <c r="K970" s="56" t="str">
        <f>IFERROR(VLOOKUP(B970,Conciliação!C973:L1968,10,0),"")</f>
        <v/>
      </c>
      <c r="R970" s="55" t="str">
        <f>IF(Conciliação!E973='Filtro (Conta)'!$C$2,$C$2,"x")</f>
        <v>x</v>
      </c>
      <c r="S970" s="55" t="str">
        <f>IF(R970="x","x",MAX($S$4:S969)+1)</f>
        <v>x</v>
      </c>
      <c r="T970" s="55">
        <v>966</v>
      </c>
      <c r="U970" s="55" t="str">
        <f t="shared" si="92"/>
        <v/>
      </c>
      <c r="V970" s="55" t="str">
        <f t="shared" si="93"/>
        <v/>
      </c>
      <c r="W970" s="45">
        <f>IF(Conciliação!E973='Filtro (Conta)'!R970,1,0)</f>
        <v>0</v>
      </c>
      <c r="X970" s="45">
        <f>W970+Conciliação!A973</f>
        <v>966</v>
      </c>
      <c r="Y970" s="45">
        <v>966</v>
      </c>
      <c r="Z970" s="55" t="str">
        <f>IF(X970=Y970,"",Conciliação!C973)</f>
        <v/>
      </c>
      <c r="AA970" s="55">
        <f>IF(Z970="x","x",MAX($S$4:AA969)+1)</f>
        <v>974</v>
      </c>
      <c r="AB970" s="55">
        <v>966</v>
      </c>
      <c r="AC970" s="55" t="str">
        <f t="shared" si="94"/>
        <v/>
      </c>
      <c r="AD970" s="55" t="str">
        <f t="shared" si="95"/>
        <v/>
      </c>
    </row>
    <row r="971" spans="2:30" ht="15" customHeight="1" x14ac:dyDescent="0.2">
      <c r="B971" s="56" t="str">
        <f t="shared" si="90"/>
        <v/>
      </c>
      <c r="C971" s="57" t="str">
        <f>IFERROR(VLOOKUP(B971,Conciliação!C974:L1969,2,0),"")</f>
        <v/>
      </c>
      <c r="D971" s="52" t="str">
        <f t="shared" si="91"/>
        <v/>
      </c>
      <c r="E971" s="52" t="str">
        <f>IFERROR(VLOOKUP(B971,Conciliação!C974:L1969,4,0),"")</f>
        <v/>
      </c>
      <c r="F971" s="52" t="str">
        <f>IFERROR(VLOOKUP(B971,Conciliação!C974:L1969,5,0),"")</f>
        <v/>
      </c>
      <c r="G971" s="52" t="str">
        <f>IFERROR(VLOOKUP(B971,Conciliação!C974:L1969,6,0),"")</f>
        <v/>
      </c>
      <c r="H971" s="56" t="str">
        <f>IFERROR(VLOOKUP(B971,Conciliação!C974:L1969,7,0),"")</f>
        <v/>
      </c>
      <c r="I971" s="58" t="str">
        <f>IFERROR(VLOOKUP(B971,Conciliação!C974:L1969,8,0),"")</f>
        <v/>
      </c>
      <c r="J971" s="56" t="str">
        <f>IFERROR(VLOOKUP(B971,Conciliação!C974:L1969,9,0),"")</f>
        <v/>
      </c>
      <c r="K971" s="56" t="str">
        <f>IFERROR(VLOOKUP(B971,Conciliação!C974:L1969,10,0),"")</f>
        <v/>
      </c>
      <c r="R971" s="55" t="str">
        <f>IF(Conciliação!E974='Filtro (Conta)'!$C$2,$C$2,"x")</f>
        <v>x</v>
      </c>
      <c r="S971" s="55" t="str">
        <f>IF(R971="x","x",MAX($S$4:S970)+1)</f>
        <v>x</v>
      </c>
      <c r="T971" s="55">
        <v>967</v>
      </c>
      <c r="U971" s="55" t="str">
        <f t="shared" si="92"/>
        <v/>
      </c>
      <c r="V971" s="55" t="str">
        <f t="shared" si="93"/>
        <v/>
      </c>
      <c r="W971" s="45">
        <f>IF(Conciliação!E974='Filtro (Conta)'!R971,1,0)</f>
        <v>0</v>
      </c>
      <c r="X971" s="45">
        <f>W971+Conciliação!A974</f>
        <v>967</v>
      </c>
      <c r="Y971" s="45">
        <v>967</v>
      </c>
      <c r="Z971" s="55" t="str">
        <f>IF(X971=Y971,"",Conciliação!C974)</f>
        <v/>
      </c>
      <c r="AA971" s="55">
        <f>IF(Z971="x","x",MAX($S$4:AA970)+1)</f>
        <v>975</v>
      </c>
      <c r="AB971" s="55">
        <v>967</v>
      </c>
      <c r="AC971" s="55" t="str">
        <f t="shared" si="94"/>
        <v/>
      </c>
      <c r="AD971" s="55" t="str">
        <f t="shared" si="95"/>
        <v/>
      </c>
    </row>
    <row r="972" spans="2:30" ht="15" customHeight="1" x14ac:dyDescent="0.2">
      <c r="B972" s="56" t="str">
        <f t="shared" si="90"/>
        <v/>
      </c>
      <c r="C972" s="57" t="str">
        <f>IFERROR(VLOOKUP(B972,Conciliação!C975:L1970,2,0),"")</f>
        <v/>
      </c>
      <c r="D972" s="52" t="str">
        <f t="shared" si="91"/>
        <v/>
      </c>
      <c r="E972" s="52" t="str">
        <f>IFERROR(VLOOKUP(B972,Conciliação!C975:L1970,4,0),"")</f>
        <v/>
      </c>
      <c r="F972" s="52" t="str">
        <f>IFERROR(VLOOKUP(B972,Conciliação!C975:L1970,5,0),"")</f>
        <v/>
      </c>
      <c r="G972" s="52" t="str">
        <f>IFERROR(VLOOKUP(B972,Conciliação!C975:L1970,6,0),"")</f>
        <v/>
      </c>
      <c r="H972" s="56" t="str">
        <f>IFERROR(VLOOKUP(B972,Conciliação!C975:L1970,7,0),"")</f>
        <v/>
      </c>
      <c r="I972" s="58" t="str">
        <f>IFERROR(VLOOKUP(B972,Conciliação!C975:L1970,8,0),"")</f>
        <v/>
      </c>
      <c r="J972" s="56" t="str">
        <f>IFERROR(VLOOKUP(B972,Conciliação!C975:L1970,9,0),"")</f>
        <v/>
      </c>
      <c r="K972" s="56" t="str">
        <f>IFERROR(VLOOKUP(B972,Conciliação!C975:L1970,10,0),"")</f>
        <v/>
      </c>
      <c r="R972" s="55" t="str">
        <f>IF(Conciliação!E975='Filtro (Conta)'!$C$2,$C$2,"x")</f>
        <v>x</v>
      </c>
      <c r="S972" s="55" t="str">
        <f>IF(R972="x","x",MAX($S$4:S971)+1)</f>
        <v>x</v>
      </c>
      <c r="T972" s="55">
        <v>968</v>
      </c>
      <c r="U972" s="55" t="str">
        <f t="shared" si="92"/>
        <v/>
      </c>
      <c r="V972" s="55" t="str">
        <f t="shared" si="93"/>
        <v/>
      </c>
      <c r="W972" s="45">
        <f>IF(Conciliação!E975='Filtro (Conta)'!R972,1,0)</f>
        <v>0</v>
      </c>
      <c r="X972" s="45">
        <f>W972+Conciliação!A975</f>
        <v>968</v>
      </c>
      <c r="Y972" s="45">
        <v>968</v>
      </c>
      <c r="Z972" s="55" t="str">
        <f>IF(X972=Y972,"",Conciliação!C975)</f>
        <v/>
      </c>
      <c r="AA972" s="55">
        <f>IF(Z972="x","x",MAX($S$4:AA971)+1)</f>
        <v>976</v>
      </c>
      <c r="AB972" s="55">
        <v>968</v>
      </c>
      <c r="AC972" s="55" t="str">
        <f t="shared" si="94"/>
        <v/>
      </c>
      <c r="AD972" s="55" t="str">
        <f t="shared" si="95"/>
        <v/>
      </c>
    </row>
    <row r="973" spans="2:30" ht="15" customHeight="1" x14ac:dyDescent="0.2">
      <c r="B973" s="56" t="str">
        <f t="shared" si="90"/>
        <v/>
      </c>
      <c r="C973" s="57" t="str">
        <f>IFERROR(VLOOKUP(B973,Conciliação!C976:L1971,2,0),"")</f>
        <v/>
      </c>
      <c r="D973" s="52" t="str">
        <f t="shared" si="91"/>
        <v/>
      </c>
      <c r="E973" s="52" t="str">
        <f>IFERROR(VLOOKUP(B973,Conciliação!C976:L1971,4,0),"")</f>
        <v/>
      </c>
      <c r="F973" s="52" t="str">
        <f>IFERROR(VLOOKUP(B973,Conciliação!C976:L1971,5,0),"")</f>
        <v/>
      </c>
      <c r="G973" s="52" t="str">
        <f>IFERROR(VLOOKUP(B973,Conciliação!C976:L1971,6,0),"")</f>
        <v/>
      </c>
      <c r="H973" s="56" t="str">
        <f>IFERROR(VLOOKUP(B973,Conciliação!C976:L1971,7,0),"")</f>
        <v/>
      </c>
      <c r="I973" s="58" t="str">
        <f>IFERROR(VLOOKUP(B973,Conciliação!C976:L1971,8,0),"")</f>
        <v/>
      </c>
      <c r="J973" s="56" t="str">
        <f>IFERROR(VLOOKUP(B973,Conciliação!C976:L1971,9,0),"")</f>
        <v/>
      </c>
      <c r="K973" s="56" t="str">
        <f>IFERROR(VLOOKUP(B973,Conciliação!C976:L1971,10,0),"")</f>
        <v/>
      </c>
      <c r="R973" s="55" t="str">
        <f>IF(Conciliação!E976='Filtro (Conta)'!$C$2,$C$2,"x")</f>
        <v>x</v>
      </c>
      <c r="S973" s="55" t="str">
        <f>IF(R973="x","x",MAX($S$4:S972)+1)</f>
        <v>x</v>
      </c>
      <c r="T973" s="55">
        <v>969</v>
      </c>
      <c r="U973" s="55" t="str">
        <f t="shared" si="92"/>
        <v/>
      </c>
      <c r="V973" s="55" t="str">
        <f t="shared" si="93"/>
        <v/>
      </c>
      <c r="W973" s="45">
        <f>IF(Conciliação!E976='Filtro (Conta)'!R973,1,0)</f>
        <v>0</v>
      </c>
      <c r="X973" s="45">
        <f>W973+Conciliação!A976</f>
        <v>969</v>
      </c>
      <c r="Y973" s="45">
        <v>969</v>
      </c>
      <c r="Z973" s="55" t="str">
        <f>IF(X973=Y973,"",Conciliação!C976)</f>
        <v/>
      </c>
      <c r="AA973" s="55">
        <f>IF(Z973="x","x",MAX($S$4:AA972)+1)</f>
        <v>977</v>
      </c>
      <c r="AB973" s="55">
        <v>969</v>
      </c>
      <c r="AC973" s="55" t="str">
        <f t="shared" si="94"/>
        <v/>
      </c>
      <c r="AD973" s="55" t="str">
        <f t="shared" si="95"/>
        <v/>
      </c>
    </row>
    <row r="974" spans="2:30" ht="15" customHeight="1" x14ac:dyDescent="0.2">
      <c r="B974" s="56" t="str">
        <f t="shared" si="90"/>
        <v/>
      </c>
      <c r="C974" s="57" t="str">
        <f>IFERROR(VLOOKUP(B974,Conciliação!C977:L1972,2,0),"")</f>
        <v/>
      </c>
      <c r="D974" s="52" t="str">
        <f t="shared" si="91"/>
        <v/>
      </c>
      <c r="E974" s="52" t="str">
        <f>IFERROR(VLOOKUP(B974,Conciliação!C977:L1972,4,0),"")</f>
        <v/>
      </c>
      <c r="F974" s="52" t="str">
        <f>IFERROR(VLOOKUP(B974,Conciliação!C977:L1972,5,0),"")</f>
        <v/>
      </c>
      <c r="G974" s="52" t="str">
        <f>IFERROR(VLOOKUP(B974,Conciliação!C977:L1972,6,0),"")</f>
        <v/>
      </c>
      <c r="H974" s="56" t="str">
        <f>IFERROR(VLOOKUP(B974,Conciliação!C977:L1972,7,0),"")</f>
        <v/>
      </c>
      <c r="I974" s="58" t="str">
        <f>IFERROR(VLOOKUP(B974,Conciliação!C977:L1972,8,0),"")</f>
        <v/>
      </c>
      <c r="J974" s="56" t="str">
        <f>IFERROR(VLOOKUP(B974,Conciliação!C977:L1972,9,0),"")</f>
        <v/>
      </c>
      <c r="K974" s="56" t="str">
        <f>IFERROR(VLOOKUP(B974,Conciliação!C977:L1972,10,0),"")</f>
        <v/>
      </c>
      <c r="R974" s="55" t="str">
        <f>IF(Conciliação!E977='Filtro (Conta)'!$C$2,$C$2,"x")</f>
        <v>x</v>
      </c>
      <c r="S974" s="55" t="str">
        <f>IF(R974="x","x",MAX($S$4:S973)+1)</f>
        <v>x</v>
      </c>
      <c r="T974" s="55">
        <v>970</v>
      </c>
      <c r="U974" s="55" t="str">
        <f t="shared" si="92"/>
        <v/>
      </c>
      <c r="V974" s="55" t="str">
        <f t="shared" si="93"/>
        <v/>
      </c>
      <c r="W974" s="45">
        <f>IF(Conciliação!E977='Filtro (Conta)'!R974,1,0)</f>
        <v>0</v>
      </c>
      <c r="X974" s="45">
        <f>W974+Conciliação!A977</f>
        <v>970</v>
      </c>
      <c r="Y974" s="45">
        <v>970</v>
      </c>
      <c r="Z974" s="55" t="str">
        <f>IF(X974=Y974,"",Conciliação!C977)</f>
        <v/>
      </c>
      <c r="AA974" s="55">
        <f>IF(Z974="x","x",MAX($S$4:AA973)+1)</f>
        <v>978</v>
      </c>
      <c r="AB974" s="55">
        <v>970</v>
      </c>
      <c r="AC974" s="55" t="str">
        <f t="shared" si="94"/>
        <v/>
      </c>
      <c r="AD974" s="55" t="str">
        <f t="shared" si="95"/>
        <v/>
      </c>
    </row>
    <row r="975" spans="2:30" ht="15" customHeight="1" x14ac:dyDescent="0.2">
      <c r="B975" s="56" t="str">
        <f t="shared" si="90"/>
        <v/>
      </c>
      <c r="C975" s="57" t="str">
        <f>IFERROR(VLOOKUP(B975,Conciliação!C978:L1973,2,0),"")</f>
        <v/>
      </c>
      <c r="D975" s="52" t="str">
        <f t="shared" si="91"/>
        <v/>
      </c>
      <c r="E975" s="52" t="str">
        <f>IFERROR(VLOOKUP(B975,Conciliação!C978:L1973,4,0),"")</f>
        <v/>
      </c>
      <c r="F975" s="52" t="str">
        <f>IFERROR(VLOOKUP(B975,Conciliação!C978:L1973,5,0),"")</f>
        <v/>
      </c>
      <c r="G975" s="52" t="str">
        <f>IFERROR(VLOOKUP(B975,Conciliação!C978:L1973,6,0),"")</f>
        <v/>
      </c>
      <c r="H975" s="56" t="str">
        <f>IFERROR(VLOOKUP(B975,Conciliação!C978:L1973,7,0),"")</f>
        <v/>
      </c>
      <c r="I975" s="58" t="str">
        <f>IFERROR(VLOOKUP(B975,Conciliação!C978:L1973,8,0),"")</f>
        <v/>
      </c>
      <c r="J975" s="56" t="str">
        <f>IFERROR(VLOOKUP(B975,Conciliação!C978:L1973,9,0),"")</f>
        <v/>
      </c>
      <c r="K975" s="56" t="str">
        <f>IFERROR(VLOOKUP(B975,Conciliação!C978:L1973,10,0),"")</f>
        <v/>
      </c>
      <c r="R975" s="55" t="str">
        <f>IF(Conciliação!E978='Filtro (Conta)'!$C$2,$C$2,"x")</f>
        <v>x</v>
      </c>
      <c r="S975" s="55" t="str">
        <f>IF(R975="x","x",MAX($S$4:S974)+1)</f>
        <v>x</v>
      </c>
      <c r="T975" s="55">
        <v>971</v>
      </c>
      <c r="U975" s="55" t="str">
        <f t="shared" si="92"/>
        <v/>
      </c>
      <c r="V975" s="55" t="str">
        <f t="shared" si="93"/>
        <v/>
      </c>
      <c r="W975" s="45">
        <f>IF(Conciliação!E978='Filtro (Conta)'!R975,1,0)</f>
        <v>0</v>
      </c>
      <c r="X975" s="45">
        <f>W975+Conciliação!A978</f>
        <v>971</v>
      </c>
      <c r="Y975" s="45">
        <v>971</v>
      </c>
      <c r="Z975" s="55" t="str">
        <f>IF(X975=Y975,"",Conciliação!C978)</f>
        <v/>
      </c>
      <c r="AA975" s="55">
        <f>IF(Z975="x","x",MAX($S$4:AA974)+1)</f>
        <v>979</v>
      </c>
      <c r="AB975" s="55">
        <v>971</v>
      </c>
      <c r="AC975" s="55" t="str">
        <f t="shared" si="94"/>
        <v/>
      </c>
      <c r="AD975" s="55" t="str">
        <f t="shared" si="95"/>
        <v/>
      </c>
    </row>
    <row r="976" spans="2:30" ht="15" customHeight="1" x14ac:dyDescent="0.2">
      <c r="B976" s="56" t="str">
        <f t="shared" si="90"/>
        <v/>
      </c>
      <c r="C976" s="57" t="str">
        <f>IFERROR(VLOOKUP(B976,Conciliação!C979:L1974,2,0),"")</f>
        <v/>
      </c>
      <c r="D976" s="52" t="str">
        <f t="shared" si="91"/>
        <v/>
      </c>
      <c r="E976" s="52" t="str">
        <f>IFERROR(VLOOKUP(B976,Conciliação!C979:L1974,4,0),"")</f>
        <v/>
      </c>
      <c r="F976" s="52" t="str">
        <f>IFERROR(VLOOKUP(B976,Conciliação!C979:L1974,5,0),"")</f>
        <v/>
      </c>
      <c r="G976" s="52" t="str">
        <f>IFERROR(VLOOKUP(B976,Conciliação!C979:L1974,6,0),"")</f>
        <v/>
      </c>
      <c r="H976" s="56" t="str">
        <f>IFERROR(VLOOKUP(B976,Conciliação!C979:L1974,7,0),"")</f>
        <v/>
      </c>
      <c r="I976" s="58" t="str">
        <f>IFERROR(VLOOKUP(B976,Conciliação!C979:L1974,8,0),"")</f>
        <v/>
      </c>
      <c r="J976" s="56" t="str">
        <f>IFERROR(VLOOKUP(B976,Conciliação!C979:L1974,9,0),"")</f>
        <v/>
      </c>
      <c r="K976" s="56" t="str">
        <f>IFERROR(VLOOKUP(B976,Conciliação!C979:L1974,10,0),"")</f>
        <v/>
      </c>
      <c r="R976" s="55" t="str">
        <f>IF(Conciliação!E979='Filtro (Conta)'!$C$2,$C$2,"x")</f>
        <v>x</v>
      </c>
      <c r="S976" s="55" t="str">
        <f>IF(R976="x","x",MAX($S$4:S975)+1)</f>
        <v>x</v>
      </c>
      <c r="T976" s="55">
        <v>972</v>
      </c>
      <c r="U976" s="55" t="str">
        <f t="shared" si="92"/>
        <v/>
      </c>
      <c r="V976" s="55" t="str">
        <f t="shared" si="93"/>
        <v/>
      </c>
      <c r="W976" s="45">
        <f>IF(Conciliação!E979='Filtro (Conta)'!R976,1,0)</f>
        <v>0</v>
      </c>
      <c r="X976" s="45">
        <f>W976+Conciliação!A979</f>
        <v>972</v>
      </c>
      <c r="Y976" s="45">
        <v>972</v>
      </c>
      <c r="Z976" s="55" t="str">
        <f>IF(X976=Y976,"",Conciliação!C979)</f>
        <v/>
      </c>
      <c r="AA976" s="55">
        <f>IF(Z976="x","x",MAX($S$4:AA975)+1)</f>
        <v>980</v>
      </c>
      <c r="AB976" s="55">
        <v>972</v>
      </c>
      <c r="AC976" s="55" t="str">
        <f t="shared" si="94"/>
        <v/>
      </c>
      <c r="AD976" s="55" t="str">
        <f t="shared" si="95"/>
        <v/>
      </c>
    </row>
    <row r="977" spans="2:30" ht="15" customHeight="1" x14ac:dyDescent="0.2">
      <c r="B977" s="56" t="str">
        <f t="shared" si="90"/>
        <v/>
      </c>
      <c r="C977" s="57" t="str">
        <f>IFERROR(VLOOKUP(B977,Conciliação!C980:L1975,2,0),"")</f>
        <v/>
      </c>
      <c r="D977" s="52" t="str">
        <f t="shared" si="91"/>
        <v/>
      </c>
      <c r="E977" s="52" t="str">
        <f>IFERROR(VLOOKUP(B977,Conciliação!C980:L1975,4,0),"")</f>
        <v/>
      </c>
      <c r="F977" s="52" t="str">
        <f>IFERROR(VLOOKUP(B977,Conciliação!C980:L1975,5,0),"")</f>
        <v/>
      </c>
      <c r="G977" s="52" t="str">
        <f>IFERROR(VLOOKUP(B977,Conciliação!C980:L1975,6,0),"")</f>
        <v/>
      </c>
      <c r="H977" s="56" t="str">
        <f>IFERROR(VLOOKUP(B977,Conciliação!C980:L1975,7,0),"")</f>
        <v/>
      </c>
      <c r="I977" s="58" t="str">
        <f>IFERROR(VLOOKUP(B977,Conciliação!C980:L1975,8,0),"")</f>
        <v/>
      </c>
      <c r="J977" s="56" t="str">
        <f>IFERROR(VLOOKUP(B977,Conciliação!C980:L1975,9,0),"")</f>
        <v/>
      </c>
      <c r="K977" s="56" t="str">
        <f>IFERROR(VLOOKUP(B977,Conciliação!C980:L1975,10,0),"")</f>
        <v/>
      </c>
      <c r="R977" s="55" t="str">
        <f>IF(Conciliação!E980='Filtro (Conta)'!$C$2,$C$2,"x")</f>
        <v>x</v>
      </c>
      <c r="S977" s="55" t="str">
        <f>IF(R977="x","x",MAX($S$4:S976)+1)</f>
        <v>x</v>
      </c>
      <c r="T977" s="55">
        <v>973</v>
      </c>
      <c r="U977" s="55" t="str">
        <f t="shared" si="92"/>
        <v/>
      </c>
      <c r="V977" s="55" t="str">
        <f t="shared" si="93"/>
        <v/>
      </c>
      <c r="W977" s="45">
        <f>IF(Conciliação!E980='Filtro (Conta)'!R977,1,0)</f>
        <v>0</v>
      </c>
      <c r="X977" s="45">
        <f>W977+Conciliação!A980</f>
        <v>973</v>
      </c>
      <c r="Y977" s="45">
        <v>973</v>
      </c>
      <c r="Z977" s="55" t="str">
        <f>IF(X977=Y977,"",Conciliação!C980)</f>
        <v/>
      </c>
      <c r="AA977" s="55">
        <f>IF(Z977="x","x",MAX($S$4:AA976)+1)</f>
        <v>981</v>
      </c>
      <c r="AB977" s="55">
        <v>973</v>
      </c>
      <c r="AC977" s="55" t="str">
        <f t="shared" si="94"/>
        <v/>
      </c>
      <c r="AD977" s="55" t="str">
        <f t="shared" si="95"/>
        <v/>
      </c>
    </row>
    <row r="978" spans="2:30" ht="15" customHeight="1" x14ac:dyDescent="0.2">
      <c r="B978" s="56" t="str">
        <f t="shared" si="90"/>
        <v/>
      </c>
      <c r="C978" s="57" t="str">
        <f>IFERROR(VLOOKUP(B978,Conciliação!C981:L1976,2,0),"")</f>
        <v/>
      </c>
      <c r="D978" s="52" t="str">
        <f t="shared" si="91"/>
        <v/>
      </c>
      <c r="E978" s="52" t="str">
        <f>IFERROR(VLOOKUP(B978,Conciliação!C981:L1976,4,0),"")</f>
        <v/>
      </c>
      <c r="F978" s="52" t="str">
        <f>IFERROR(VLOOKUP(B978,Conciliação!C981:L1976,5,0),"")</f>
        <v/>
      </c>
      <c r="G978" s="52" t="str">
        <f>IFERROR(VLOOKUP(B978,Conciliação!C981:L1976,6,0),"")</f>
        <v/>
      </c>
      <c r="H978" s="56" t="str">
        <f>IFERROR(VLOOKUP(B978,Conciliação!C981:L1976,7,0),"")</f>
        <v/>
      </c>
      <c r="I978" s="58" t="str">
        <f>IFERROR(VLOOKUP(B978,Conciliação!C981:L1976,8,0),"")</f>
        <v/>
      </c>
      <c r="J978" s="56" t="str">
        <f>IFERROR(VLOOKUP(B978,Conciliação!C981:L1976,9,0),"")</f>
        <v/>
      </c>
      <c r="K978" s="56" t="str">
        <f>IFERROR(VLOOKUP(B978,Conciliação!C981:L1976,10,0),"")</f>
        <v/>
      </c>
      <c r="R978" s="55" t="str">
        <f>IF(Conciliação!E981='Filtro (Conta)'!$C$2,$C$2,"x")</f>
        <v>x</v>
      </c>
      <c r="S978" s="55" t="str">
        <f>IF(R978="x","x",MAX($S$4:S977)+1)</f>
        <v>x</v>
      </c>
      <c r="T978" s="55">
        <v>974</v>
      </c>
      <c r="U978" s="55" t="str">
        <f t="shared" si="92"/>
        <v/>
      </c>
      <c r="V978" s="55" t="str">
        <f t="shared" si="93"/>
        <v/>
      </c>
      <c r="W978" s="45">
        <f>IF(Conciliação!E981='Filtro (Conta)'!R978,1,0)</f>
        <v>0</v>
      </c>
      <c r="X978" s="45">
        <f>W978+Conciliação!A981</f>
        <v>974</v>
      </c>
      <c r="Y978" s="45">
        <v>974</v>
      </c>
      <c r="Z978" s="55" t="str">
        <f>IF(X978=Y978,"",Conciliação!C981)</f>
        <v/>
      </c>
      <c r="AA978" s="55">
        <f>IF(Z978="x","x",MAX($S$4:AA977)+1)</f>
        <v>982</v>
      </c>
      <c r="AB978" s="55">
        <v>974</v>
      </c>
      <c r="AC978" s="55" t="str">
        <f t="shared" si="94"/>
        <v/>
      </c>
      <c r="AD978" s="55" t="str">
        <f t="shared" si="95"/>
        <v/>
      </c>
    </row>
    <row r="979" spans="2:30" ht="15" customHeight="1" x14ac:dyDescent="0.2">
      <c r="B979" s="56" t="str">
        <f t="shared" si="90"/>
        <v/>
      </c>
      <c r="C979" s="57" t="str">
        <f>IFERROR(VLOOKUP(B979,Conciliação!C982:L1977,2,0),"")</f>
        <v/>
      </c>
      <c r="D979" s="52" t="str">
        <f t="shared" si="91"/>
        <v/>
      </c>
      <c r="E979" s="52" t="str">
        <f>IFERROR(VLOOKUP(B979,Conciliação!C982:L1977,4,0),"")</f>
        <v/>
      </c>
      <c r="F979" s="52" t="str">
        <f>IFERROR(VLOOKUP(B979,Conciliação!C982:L1977,5,0),"")</f>
        <v/>
      </c>
      <c r="G979" s="52" t="str">
        <f>IFERROR(VLOOKUP(B979,Conciliação!C982:L1977,6,0),"")</f>
        <v/>
      </c>
      <c r="H979" s="56" t="str">
        <f>IFERROR(VLOOKUP(B979,Conciliação!C982:L1977,7,0),"")</f>
        <v/>
      </c>
      <c r="I979" s="58" t="str">
        <f>IFERROR(VLOOKUP(B979,Conciliação!C982:L1977,8,0),"")</f>
        <v/>
      </c>
      <c r="J979" s="56" t="str">
        <f>IFERROR(VLOOKUP(B979,Conciliação!C982:L1977,9,0),"")</f>
        <v/>
      </c>
      <c r="K979" s="56" t="str">
        <f>IFERROR(VLOOKUP(B979,Conciliação!C982:L1977,10,0),"")</f>
        <v/>
      </c>
      <c r="R979" s="55" t="str">
        <f>IF(Conciliação!E982='Filtro (Conta)'!$C$2,$C$2,"x")</f>
        <v>x</v>
      </c>
      <c r="S979" s="55" t="str">
        <f>IF(R979="x","x",MAX($S$4:S978)+1)</f>
        <v>x</v>
      </c>
      <c r="T979" s="55">
        <v>975</v>
      </c>
      <c r="U979" s="55" t="str">
        <f t="shared" si="92"/>
        <v/>
      </c>
      <c r="V979" s="55" t="str">
        <f t="shared" si="93"/>
        <v/>
      </c>
      <c r="W979" s="45">
        <f>IF(Conciliação!E982='Filtro (Conta)'!R979,1,0)</f>
        <v>0</v>
      </c>
      <c r="X979" s="45">
        <f>W979+Conciliação!A982</f>
        <v>975</v>
      </c>
      <c r="Y979" s="45">
        <v>975</v>
      </c>
      <c r="Z979" s="55" t="str">
        <f>IF(X979=Y979,"",Conciliação!C982)</f>
        <v/>
      </c>
      <c r="AA979" s="55">
        <f>IF(Z979="x","x",MAX($S$4:AA978)+1)</f>
        <v>983</v>
      </c>
      <c r="AB979" s="55">
        <v>975</v>
      </c>
      <c r="AC979" s="55" t="str">
        <f t="shared" si="94"/>
        <v/>
      </c>
      <c r="AD979" s="55" t="str">
        <f t="shared" si="95"/>
        <v/>
      </c>
    </row>
    <row r="980" spans="2:30" ht="15" customHeight="1" x14ac:dyDescent="0.2">
      <c r="B980" s="56" t="str">
        <f t="shared" si="90"/>
        <v/>
      </c>
      <c r="C980" s="57" t="str">
        <f>IFERROR(VLOOKUP(B980,Conciliação!C983:L1978,2,0),"")</f>
        <v/>
      </c>
      <c r="D980" s="52" t="str">
        <f t="shared" si="91"/>
        <v/>
      </c>
      <c r="E980" s="52" t="str">
        <f>IFERROR(VLOOKUP(B980,Conciliação!C983:L1978,4,0),"")</f>
        <v/>
      </c>
      <c r="F980" s="52" t="str">
        <f>IFERROR(VLOOKUP(B980,Conciliação!C983:L1978,5,0),"")</f>
        <v/>
      </c>
      <c r="G980" s="52" t="str">
        <f>IFERROR(VLOOKUP(B980,Conciliação!C983:L1978,6,0),"")</f>
        <v/>
      </c>
      <c r="H980" s="56" t="str">
        <f>IFERROR(VLOOKUP(B980,Conciliação!C983:L1978,7,0),"")</f>
        <v/>
      </c>
      <c r="I980" s="58" t="str">
        <f>IFERROR(VLOOKUP(B980,Conciliação!C983:L1978,8,0),"")</f>
        <v/>
      </c>
      <c r="J980" s="56" t="str">
        <f>IFERROR(VLOOKUP(B980,Conciliação!C983:L1978,9,0),"")</f>
        <v/>
      </c>
      <c r="K980" s="56" t="str">
        <f>IFERROR(VLOOKUP(B980,Conciliação!C983:L1978,10,0),"")</f>
        <v/>
      </c>
      <c r="R980" s="55" t="str">
        <f>IF(Conciliação!E983='Filtro (Conta)'!$C$2,$C$2,"x")</f>
        <v>x</v>
      </c>
      <c r="S980" s="55" t="str">
        <f>IF(R980="x","x",MAX($S$4:S979)+1)</f>
        <v>x</v>
      </c>
      <c r="T980" s="55">
        <v>976</v>
      </c>
      <c r="U980" s="55" t="str">
        <f t="shared" si="92"/>
        <v/>
      </c>
      <c r="V980" s="55" t="str">
        <f t="shared" si="93"/>
        <v/>
      </c>
      <c r="W980" s="45">
        <f>IF(Conciliação!E983='Filtro (Conta)'!R980,1,0)</f>
        <v>0</v>
      </c>
      <c r="X980" s="45">
        <f>W980+Conciliação!A983</f>
        <v>976</v>
      </c>
      <c r="Y980" s="45">
        <v>976</v>
      </c>
      <c r="Z980" s="55" t="str">
        <f>IF(X980=Y980,"",Conciliação!C983)</f>
        <v/>
      </c>
      <c r="AA980" s="55">
        <f>IF(Z980="x","x",MAX($S$4:AA979)+1)</f>
        <v>984</v>
      </c>
      <c r="AB980" s="55">
        <v>976</v>
      </c>
      <c r="AC980" s="55" t="str">
        <f t="shared" si="94"/>
        <v/>
      </c>
      <c r="AD980" s="55" t="str">
        <f t="shared" si="95"/>
        <v/>
      </c>
    </row>
    <row r="981" spans="2:30" ht="15" customHeight="1" x14ac:dyDescent="0.2">
      <c r="B981" s="56" t="str">
        <f t="shared" si="90"/>
        <v/>
      </c>
      <c r="C981" s="57" t="str">
        <f>IFERROR(VLOOKUP(B981,Conciliação!C984:L1979,2,0),"")</f>
        <v/>
      </c>
      <c r="D981" s="52" t="str">
        <f t="shared" si="91"/>
        <v/>
      </c>
      <c r="E981" s="52" t="str">
        <f>IFERROR(VLOOKUP(B981,Conciliação!C984:L1979,4,0),"")</f>
        <v/>
      </c>
      <c r="F981" s="52" t="str">
        <f>IFERROR(VLOOKUP(B981,Conciliação!C984:L1979,5,0),"")</f>
        <v/>
      </c>
      <c r="G981" s="52" t="str">
        <f>IFERROR(VLOOKUP(B981,Conciliação!C984:L1979,6,0),"")</f>
        <v/>
      </c>
      <c r="H981" s="56" t="str">
        <f>IFERROR(VLOOKUP(B981,Conciliação!C984:L1979,7,0),"")</f>
        <v/>
      </c>
      <c r="I981" s="58" t="str">
        <f>IFERROR(VLOOKUP(B981,Conciliação!C984:L1979,8,0),"")</f>
        <v/>
      </c>
      <c r="J981" s="56" t="str">
        <f>IFERROR(VLOOKUP(B981,Conciliação!C984:L1979,9,0),"")</f>
        <v/>
      </c>
      <c r="K981" s="56" t="str">
        <f>IFERROR(VLOOKUP(B981,Conciliação!C984:L1979,10,0),"")</f>
        <v/>
      </c>
      <c r="R981" s="55" t="str">
        <f>IF(Conciliação!E984='Filtro (Conta)'!$C$2,$C$2,"x")</f>
        <v>x</v>
      </c>
      <c r="S981" s="55" t="str">
        <f>IF(R981="x","x",MAX($S$4:S980)+1)</f>
        <v>x</v>
      </c>
      <c r="T981" s="55">
        <v>977</v>
      </c>
      <c r="U981" s="55" t="str">
        <f t="shared" si="92"/>
        <v/>
      </c>
      <c r="V981" s="55" t="str">
        <f t="shared" si="93"/>
        <v/>
      </c>
      <c r="W981" s="45">
        <f>IF(Conciliação!E984='Filtro (Conta)'!R981,1,0)</f>
        <v>0</v>
      </c>
      <c r="X981" s="45">
        <f>W981+Conciliação!A984</f>
        <v>977</v>
      </c>
      <c r="Y981" s="45">
        <v>977</v>
      </c>
      <c r="Z981" s="55" t="str">
        <f>IF(X981=Y981,"",Conciliação!C984)</f>
        <v/>
      </c>
      <c r="AA981" s="55">
        <f>IF(Z981="x","x",MAX($S$4:AA980)+1)</f>
        <v>985</v>
      </c>
      <c r="AB981" s="55">
        <v>977</v>
      </c>
      <c r="AC981" s="55" t="str">
        <f t="shared" si="94"/>
        <v/>
      </c>
      <c r="AD981" s="55" t="str">
        <f t="shared" si="95"/>
        <v/>
      </c>
    </row>
    <row r="982" spans="2:30" ht="15" customHeight="1" x14ac:dyDescent="0.2">
      <c r="B982" s="56" t="str">
        <f t="shared" si="90"/>
        <v/>
      </c>
      <c r="C982" s="57" t="str">
        <f>IFERROR(VLOOKUP(B982,Conciliação!C985:L1980,2,0),"")</f>
        <v/>
      </c>
      <c r="D982" s="52" t="str">
        <f t="shared" si="91"/>
        <v/>
      </c>
      <c r="E982" s="52" t="str">
        <f>IFERROR(VLOOKUP(B982,Conciliação!C985:L1980,4,0),"")</f>
        <v/>
      </c>
      <c r="F982" s="52" t="str">
        <f>IFERROR(VLOOKUP(B982,Conciliação!C985:L1980,5,0),"")</f>
        <v/>
      </c>
      <c r="G982" s="52" t="str">
        <f>IFERROR(VLOOKUP(B982,Conciliação!C985:L1980,6,0),"")</f>
        <v/>
      </c>
      <c r="H982" s="56" t="str">
        <f>IFERROR(VLOOKUP(B982,Conciliação!C985:L1980,7,0),"")</f>
        <v/>
      </c>
      <c r="I982" s="58" t="str">
        <f>IFERROR(VLOOKUP(B982,Conciliação!C985:L1980,8,0),"")</f>
        <v/>
      </c>
      <c r="J982" s="56" t="str">
        <f>IFERROR(VLOOKUP(B982,Conciliação!C985:L1980,9,0),"")</f>
        <v/>
      </c>
      <c r="K982" s="56" t="str">
        <f>IFERROR(VLOOKUP(B982,Conciliação!C985:L1980,10,0),"")</f>
        <v/>
      </c>
      <c r="R982" s="55" t="str">
        <f>IF(Conciliação!E985='Filtro (Conta)'!$C$2,$C$2,"x")</f>
        <v>x</v>
      </c>
      <c r="S982" s="55" t="str">
        <f>IF(R982="x","x",MAX($S$4:S981)+1)</f>
        <v>x</v>
      </c>
      <c r="T982" s="55">
        <v>978</v>
      </c>
      <c r="U982" s="55" t="str">
        <f t="shared" si="92"/>
        <v/>
      </c>
      <c r="V982" s="55" t="str">
        <f t="shared" si="93"/>
        <v/>
      </c>
      <c r="W982" s="45">
        <f>IF(Conciliação!E985='Filtro (Conta)'!R982,1,0)</f>
        <v>0</v>
      </c>
      <c r="X982" s="45">
        <f>W982+Conciliação!A985</f>
        <v>978</v>
      </c>
      <c r="Y982" s="45">
        <v>978</v>
      </c>
      <c r="Z982" s="55" t="str">
        <f>IF(X982=Y982,"",Conciliação!C985)</f>
        <v/>
      </c>
      <c r="AA982" s="55">
        <f>IF(Z982="x","x",MAX($S$4:AA981)+1)</f>
        <v>986</v>
      </c>
      <c r="AB982" s="55">
        <v>978</v>
      </c>
      <c r="AC982" s="55" t="str">
        <f t="shared" si="94"/>
        <v/>
      </c>
      <c r="AD982" s="55" t="str">
        <f t="shared" si="95"/>
        <v/>
      </c>
    </row>
    <row r="983" spans="2:30" ht="15" customHeight="1" x14ac:dyDescent="0.2">
      <c r="B983" s="56" t="str">
        <f t="shared" si="90"/>
        <v/>
      </c>
      <c r="C983" s="57" t="str">
        <f>IFERROR(VLOOKUP(B983,Conciliação!C986:L1981,2,0),"")</f>
        <v/>
      </c>
      <c r="D983" s="52" t="str">
        <f t="shared" si="91"/>
        <v/>
      </c>
      <c r="E983" s="52" t="str">
        <f>IFERROR(VLOOKUP(B983,Conciliação!C986:L1981,4,0),"")</f>
        <v/>
      </c>
      <c r="F983" s="52" t="str">
        <f>IFERROR(VLOOKUP(B983,Conciliação!C986:L1981,5,0),"")</f>
        <v/>
      </c>
      <c r="G983" s="52" t="str">
        <f>IFERROR(VLOOKUP(B983,Conciliação!C986:L1981,6,0),"")</f>
        <v/>
      </c>
      <c r="H983" s="56" t="str">
        <f>IFERROR(VLOOKUP(B983,Conciliação!C986:L1981,7,0),"")</f>
        <v/>
      </c>
      <c r="I983" s="58" t="str">
        <f>IFERROR(VLOOKUP(B983,Conciliação!C986:L1981,8,0),"")</f>
        <v/>
      </c>
      <c r="J983" s="56" t="str">
        <f>IFERROR(VLOOKUP(B983,Conciliação!C986:L1981,9,0),"")</f>
        <v/>
      </c>
      <c r="K983" s="56" t="str">
        <f>IFERROR(VLOOKUP(B983,Conciliação!C986:L1981,10,0),"")</f>
        <v/>
      </c>
      <c r="R983" s="55" t="str">
        <f>IF(Conciliação!E986='Filtro (Conta)'!$C$2,$C$2,"x")</f>
        <v>x</v>
      </c>
      <c r="S983" s="55" t="str">
        <f>IF(R983="x","x",MAX($S$4:S982)+1)</f>
        <v>x</v>
      </c>
      <c r="T983" s="55">
        <v>979</v>
      </c>
      <c r="U983" s="55" t="str">
        <f t="shared" si="92"/>
        <v/>
      </c>
      <c r="V983" s="55" t="str">
        <f t="shared" si="93"/>
        <v/>
      </c>
      <c r="W983" s="45">
        <f>IF(Conciliação!E986='Filtro (Conta)'!R983,1,0)</f>
        <v>0</v>
      </c>
      <c r="X983" s="45">
        <f>W983+Conciliação!A986</f>
        <v>979</v>
      </c>
      <c r="Y983" s="45">
        <v>979</v>
      </c>
      <c r="Z983" s="55" t="str">
        <f>IF(X983=Y983,"",Conciliação!C986)</f>
        <v/>
      </c>
      <c r="AA983" s="55">
        <f>IF(Z983="x","x",MAX($S$4:AA982)+1)</f>
        <v>987</v>
      </c>
      <c r="AB983" s="55">
        <v>979</v>
      </c>
      <c r="AC983" s="55" t="str">
        <f t="shared" si="94"/>
        <v/>
      </c>
      <c r="AD983" s="55" t="str">
        <f t="shared" si="95"/>
        <v/>
      </c>
    </row>
    <row r="984" spans="2:30" ht="15" customHeight="1" x14ac:dyDescent="0.2">
      <c r="B984" s="56" t="str">
        <f t="shared" si="90"/>
        <v/>
      </c>
      <c r="C984" s="57" t="str">
        <f>IFERROR(VLOOKUP(B984,Conciliação!C987:L1982,2,0),"")</f>
        <v/>
      </c>
      <c r="D984" s="52" t="str">
        <f t="shared" si="91"/>
        <v/>
      </c>
      <c r="E984" s="52" t="str">
        <f>IFERROR(VLOOKUP(B984,Conciliação!C987:L1982,4,0),"")</f>
        <v/>
      </c>
      <c r="F984" s="52" t="str">
        <f>IFERROR(VLOOKUP(B984,Conciliação!C987:L1982,5,0),"")</f>
        <v/>
      </c>
      <c r="G984" s="52" t="str">
        <f>IFERROR(VLOOKUP(B984,Conciliação!C987:L1982,6,0),"")</f>
        <v/>
      </c>
      <c r="H984" s="56" t="str">
        <f>IFERROR(VLOOKUP(B984,Conciliação!C987:L1982,7,0),"")</f>
        <v/>
      </c>
      <c r="I984" s="58" t="str">
        <f>IFERROR(VLOOKUP(B984,Conciliação!C987:L1982,8,0),"")</f>
        <v/>
      </c>
      <c r="J984" s="56" t="str">
        <f>IFERROR(VLOOKUP(B984,Conciliação!C987:L1982,9,0),"")</f>
        <v/>
      </c>
      <c r="K984" s="56" t="str">
        <f>IFERROR(VLOOKUP(B984,Conciliação!C987:L1982,10,0),"")</f>
        <v/>
      </c>
      <c r="R984" s="55" t="str">
        <f>IF(Conciliação!E987='Filtro (Conta)'!$C$2,$C$2,"x")</f>
        <v>x</v>
      </c>
      <c r="S984" s="55" t="str">
        <f>IF(R984="x","x",MAX($S$4:S983)+1)</f>
        <v>x</v>
      </c>
      <c r="T984" s="55">
        <v>980</v>
      </c>
      <c r="U984" s="55" t="str">
        <f t="shared" si="92"/>
        <v/>
      </c>
      <c r="V984" s="55" t="str">
        <f t="shared" si="93"/>
        <v/>
      </c>
      <c r="W984" s="45">
        <f>IF(Conciliação!E987='Filtro (Conta)'!R984,1,0)</f>
        <v>0</v>
      </c>
      <c r="X984" s="45">
        <f>W984+Conciliação!A987</f>
        <v>980</v>
      </c>
      <c r="Y984" s="45">
        <v>980</v>
      </c>
      <c r="Z984" s="55" t="str">
        <f>IF(X984=Y984,"",Conciliação!C987)</f>
        <v/>
      </c>
      <c r="AA984" s="55">
        <f>IF(Z984="x","x",MAX($S$4:AA983)+1)</f>
        <v>988</v>
      </c>
      <c r="AB984" s="55">
        <v>980</v>
      </c>
      <c r="AC984" s="55" t="str">
        <f t="shared" si="94"/>
        <v/>
      </c>
      <c r="AD984" s="55" t="str">
        <f t="shared" si="95"/>
        <v/>
      </c>
    </row>
    <row r="985" spans="2:30" ht="15" customHeight="1" x14ac:dyDescent="0.2">
      <c r="B985" s="56" t="str">
        <f t="shared" si="90"/>
        <v/>
      </c>
      <c r="C985" s="57" t="str">
        <f>IFERROR(VLOOKUP(B985,Conciliação!C988:L1983,2,0),"")</f>
        <v/>
      </c>
      <c r="D985" s="52" t="str">
        <f t="shared" si="91"/>
        <v/>
      </c>
      <c r="E985" s="52" t="str">
        <f>IFERROR(VLOOKUP(B985,Conciliação!C988:L1983,4,0),"")</f>
        <v/>
      </c>
      <c r="F985" s="52" t="str">
        <f>IFERROR(VLOOKUP(B985,Conciliação!C988:L1983,5,0),"")</f>
        <v/>
      </c>
      <c r="G985" s="52" t="str">
        <f>IFERROR(VLOOKUP(B985,Conciliação!C988:L1983,6,0),"")</f>
        <v/>
      </c>
      <c r="H985" s="56" t="str">
        <f>IFERROR(VLOOKUP(B985,Conciliação!C988:L1983,7,0),"")</f>
        <v/>
      </c>
      <c r="I985" s="58" t="str">
        <f>IFERROR(VLOOKUP(B985,Conciliação!C988:L1983,8,0),"")</f>
        <v/>
      </c>
      <c r="J985" s="56" t="str">
        <f>IFERROR(VLOOKUP(B985,Conciliação!C988:L1983,9,0),"")</f>
        <v/>
      </c>
      <c r="K985" s="56" t="str">
        <f>IFERROR(VLOOKUP(B985,Conciliação!C988:L1983,10,0),"")</f>
        <v/>
      </c>
      <c r="R985" s="55" t="str">
        <f>IF(Conciliação!E988='Filtro (Conta)'!$C$2,$C$2,"x")</f>
        <v>x</v>
      </c>
      <c r="S985" s="55" t="str">
        <f>IF(R985="x","x",MAX($S$4:S984)+1)</f>
        <v>x</v>
      </c>
      <c r="T985" s="55">
        <v>981</v>
      </c>
      <c r="U985" s="55" t="str">
        <f t="shared" si="92"/>
        <v/>
      </c>
      <c r="V985" s="55" t="str">
        <f t="shared" si="93"/>
        <v/>
      </c>
      <c r="W985" s="45">
        <f>IF(Conciliação!E988='Filtro (Conta)'!R985,1,0)</f>
        <v>0</v>
      </c>
      <c r="X985" s="45">
        <f>W985+Conciliação!A988</f>
        <v>981</v>
      </c>
      <c r="Y985" s="45">
        <v>981</v>
      </c>
      <c r="Z985" s="55" t="str">
        <f>IF(X985=Y985,"",Conciliação!C988)</f>
        <v/>
      </c>
      <c r="AA985" s="55">
        <f>IF(Z985="x","x",MAX($S$4:AA984)+1)</f>
        <v>989</v>
      </c>
      <c r="AB985" s="55">
        <v>981</v>
      </c>
      <c r="AC985" s="55" t="str">
        <f t="shared" si="94"/>
        <v/>
      </c>
      <c r="AD985" s="55" t="str">
        <f t="shared" si="95"/>
        <v/>
      </c>
    </row>
    <row r="986" spans="2:30" ht="15" customHeight="1" x14ac:dyDescent="0.2">
      <c r="B986" s="56" t="str">
        <f t="shared" si="90"/>
        <v/>
      </c>
      <c r="C986" s="57" t="str">
        <f>IFERROR(VLOOKUP(B986,Conciliação!C989:L1984,2,0),"")</f>
        <v/>
      </c>
      <c r="D986" s="52" t="str">
        <f t="shared" si="91"/>
        <v/>
      </c>
      <c r="E986" s="52" t="str">
        <f>IFERROR(VLOOKUP(B986,Conciliação!C989:L1984,4,0),"")</f>
        <v/>
      </c>
      <c r="F986" s="52" t="str">
        <f>IFERROR(VLOOKUP(B986,Conciliação!C989:L1984,5,0),"")</f>
        <v/>
      </c>
      <c r="G986" s="52" t="str">
        <f>IFERROR(VLOOKUP(B986,Conciliação!C989:L1984,6,0),"")</f>
        <v/>
      </c>
      <c r="H986" s="56" t="str">
        <f>IFERROR(VLOOKUP(B986,Conciliação!C989:L1984,7,0),"")</f>
        <v/>
      </c>
      <c r="I986" s="58" t="str">
        <f>IFERROR(VLOOKUP(B986,Conciliação!C989:L1984,8,0),"")</f>
        <v/>
      </c>
      <c r="J986" s="56" t="str">
        <f>IFERROR(VLOOKUP(B986,Conciliação!C989:L1984,9,0),"")</f>
        <v/>
      </c>
      <c r="K986" s="56" t="str">
        <f>IFERROR(VLOOKUP(B986,Conciliação!C989:L1984,10,0),"")</f>
        <v/>
      </c>
      <c r="R986" s="55" t="str">
        <f>IF(Conciliação!E989='Filtro (Conta)'!$C$2,$C$2,"x")</f>
        <v>x</v>
      </c>
      <c r="S986" s="55" t="str">
        <f>IF(R986="x","x",MAX($S$4:S985)+1)</f>
        <v>x</v>
      </c>
      <c r="T986" s="55">
        <v>982</v>
      </c>
      <c r="U986" s="55" t="str">
        <f t="shared" si="92"/>
        <v/>
      </c>
      <c r="V986" s="55" t="str">
        <f t="shared" si="93"/>
        <v/>
      </c>
      <c r="W986" s="45">
        <f>IF(Conciliação!E989='Filtro (Conta)'!R986,1,0)</f>
        <v>0</v>
      </c>
      <c r="X986" s="45">
        <f>W986+Conciliação!A989</f>
        <v>982</v>
      </c>
      <c r="Y986" s="45">
        <v>982</v>
      </c>
      <c r="Z986" s="55" t="str">
        <f>IF(X986=Y986,"",Conciliação!C989)</f>
        <v/>
      </c>
      <c r="AA986" s="55">
        <f>IF(Z986="x","x",MAX($S$4:AA985)+1)</f>
        <v>990</v>
      </c>
      <c r="AB986" s="55">
        <v>982</v>
      </c>
      <c r="AC986" s="55" t="str">
        <f t="shared" si="94"/>
        <v/>
      </c>
      <c r="AD986" s="55" t="str">
        <f t="shared" si="95"/>
        <v/>
      </c>
    </row>
    <row r="987" spans="2:30" ht="15" customHeight="1" x14ac:dyDescent="0.2">
      <c r="B987" s="56" t="str">
        <f t="shared" si="90"/>
        <v/>
      </c>
      <c r="C987" s="57" t="str">
        <f>IFERROR(VLOOKUP(B987,Conciliação!C990:L1985,2,0),"")</f>
        <v/>
      </c>
      <c r="D987" s="52" t="str">
        <f t="shared" si="91"/>
        <v/>
      </c>
      <c r="E987" s="52" t="str">
        <f>IFERROR(VLOOKUP(B987,Conciliação!C990:L1985,4,0),"")</f>
        <v/>
      </c>
      <c r="F987" s="52" t="str">
        <f>IFERROR(VLOOKUP(B987,Conciliação!C990:L1985,5,0),"")</f>
        <v/>
      </c>
      <c r="G987" s="52" t="str">
        <f>IFERROR(VLOOKUP(B987,Conciliação!C990:L1985,6,0),"")</f>
        <v/>
      </c>
      <c r="H987" s="56" t="str">
        <f>IFERROR(VLOOKUP(B987,Conciliação!C990:L1985,7,0),"")</f>
        <v/>
      </c>
      <c r="I987" s="58" t="str">
        <f>IFERROR(VLOOKUP(B987,Conciliação!C990:L1985,8,0),"")</f>
        <v/>
      </c>
      <c r="J987" s="56" t="str">
        <f>IFERROR(VLOOKUP(B987,Conciliação!C990:L1985,9,0),"")</f>
        <v/>
      </c>
      <c r="K987" s="56" t="str">
        <f>IFERROR(VLOOKUP(B987,Conciliação!C990:L1985,10,0),"")</f>
        <v/>
      </c>
      <c r="R987" s="55" t="str">
        <f>IF(Conciliação!E990='Filtro (Conta)'!$C$2,$C$2,"x")</f>
        <v>x</v>
      </c>
      <c r="S987" s="55" t="str">
        <f>IF(R987="x","x",MAX($S$4:S986)+1)</f>
        <v>x</v>
      </c>
      <c r="T987" s="55">
        <v>983</v>
      </c>
      <c r="U987" s="55" t="str">
        <f t="shared" si="92"/>
        <v/>
      </c>
      <c r="V987" s="55" t="str">
        <f t="shared" si="93"/>
        <v/>
      </c>
      <c r="W987" s="45">
        <f>IF(Conciliação!E990='Filtro (Conta)'!R987,1,0)</f>
        <v>0</v>
      </c>
      <c r="X987" s="45">
        <f>W987+Conciliação!A990</f>
        <v>983</v>
      </c>
      <c r="Y987" s="45">
        <v>983</v>
      </c>
      <c r="Z987" s="55" t="str">
        <f>IF(X987=Y987,"",Conciliação!C990)</f>
        <v/>
      </c>
      <c r="AA987" s="55">
        <f>IF(Z987="x","x",MAX($S$4:AA986)+1)</f>
        <v>991</v>
      </c>
      <c r="AB987" s="55">
        <v>983</v>
      </c>
      <c r="AC987" s="55" t="str">
        <f t="shared" si="94"/>
        <v/>
      </c>
      <c r="AD987" s="55" t="str">
        <f t="shared" si="95"/>
        <v/>
      </c>
    </row>
    <row r="988" spans="2:30" ht="15" customHeight="1" x14ac:dyDescent="0.2">
      <c r="B988" s="56" t="str">
        <f t="shared" si="90"/>
        <v/>
      </c>
      <c r="C988" s="57" t="str">
        <f>IFERROR(VLOOKUP(B988,Conciliação!C991:L1986,2,0),"")</f>
        <v/>
      </c>
      <c r="D988" s="52" t="str">
        <f t="shared" si="91"/>
        <v/>
      </c>
      <c r="E988" s="52" t="str">
        <f>IFERROR(VLOOKUP(B988,Conciliação!C991:L1986,4,0),"")</f>
        <v/>
      </c>
      <c r="F988" s="52" t="str">
        <f>IFERROR(VLOOKUP(B988,Conciliação!C991:L1986,5,0),"")</f>
        <v/>
      </c>
      <c r="G988" s="52" t="str">
        <f>IFERROR(VLOOKUP(B988,Conciliação!C991:L1986,6,0),"")</f>
        <v/>
      </c>
      <c r="H988" s="56" t="str">
        <f>IFERROR(VLOOKUP(B988,Conciliação!C991:L1986,7,0),"")</f>
        <v/>
      </c>
      <c r="I988" s="58" t="str">
        <f>IFERROR(VLOOKUP(B988,Conciliação!C991:L1986,8,0),"")</f>
        <v/>
      </c>
      <c r="J988" s="56" t="str">
        <f>IFERROR(VLOOKUP(B988,Conciliação!C991:L1986,9,0),"")</f>
        <v/>
      </c>
      <c r="K988" s="56" t="str">
        <f>IFERROR(VLOOKUP(B988,Conciliação!C991:L1986,10,0),"")</f>
        <v/>
      </c>
      <c r="R988" s="55" t="str">
        <f>IF(Conciliação!E991='Filtro (Conta)'!$C$2,$C$2,"x")</f>
        <v>x</v>
      </c>
      <c r="S988" s="55" t="str">
        <f>IF(R988="x","x",MAX($S$4:S987)+1)</f>
        <v>x</v>
      </c>
      <c r="T988" s="55">
        <v>984</v>
      </c>
      <c r="U988" s="55" t="str">
        <f t="shared" si="92"/>
        <v/>
      </c>
      <c r="V988" s="55" t="str">
        <f t="shared" si="93"/>
        <v/>
      </c>
      <c r="W988" s="45">
        <f>IF(Conciliação!E991='Filtro (Conta)'!R988,1,0)</f>
        <v>0</v>
      </c>
      <c r="X988" s="45">
        <f>W988+Conciliação!A991</f>
        <v>984</v>
      </c>
      <c r="Y988" s="45">
        <v>984</v>
      </c>
      <c r="Z988" s="55" t="str">
        <f>IF(X988=Y988,"",Conciliação!C991)</f>
        <v/>
      </c>
      <c r="AA988" s="55">
        <f>IF(Z988="x","x",MAX($S$4:AA987)+1)</f>
        <v>992</v>
      </c>
      <c r="AB988" s="55">
        <v>984</v>
      </c>
      <c r="AC988" s="55" t="str">
        <f t="shared" si="94"/>
        <v/>
      </c>
      <c r="AD988" s="55" t="str">
        <f t="shared" si="95"/>
        <v/>
      </c>
    </row>
    <row r="989" spans="2:30" ht="15" customHeight="1" x14ac:dyDescent="0.2">
      <c r="B989" s="56" t="str">
        <f t="shared" si="90"/>
        <v/>
      </c>
      <c r="C989" s="57" t="str">
        <f>IFERROR(VLOOKUP(B989,Conciliação!C992:L1987,2,0),"")</f>
        <v/>
      </c>
      <c r="D989" s="52" t="str">
        <f t="shared" si="91"/>
        <v/>
      </c>
      <c r="E989" s="52" t="str">
        <f>IFERROR(VLOOKUP(B989,Conciliação!C992:L1987,4,0),"")</f>
        <v/>
      </c>
      <c r="F989" s="52" t="str">
        <f>IFERROR(VLOOKUP(B989,Conciliação!C992:L1987,5,0),"")</f>
        <v/>
      </c>
      <c r="G989" s="52" t="str">
        <f>IFERROR(VLOOKUP(B989,Conciliação!C992:L1987,6,0),"")</f>
        <v/>
      </c>
      <c r="H989" s="56" t="str">
        <f>IFERROR(VLOOKUP(B989,Conciliação!C992:L1987,7,0),"")</f>
        <v/>
      </c>
      <c r="I989" s="58" t="str">
        <f>IFERROR(VLOOKUP(B989,Conciliação!C992:L1987,8,0),"")</f>
        <v/>
      </c>
      <c r="J989" s="56" t="str">
        <f>IFERROR(VLOOKUP(B989,Conciliação!C992:L1987,9,0),"")</f>
        <v/>
      </c>
      <c r="K989" s="56" t="str">
        <f>IFERROR(VLOOKUP(B989,Conciliação!C992:L1987,10,0),"")</f>
        <v/>
      </c>
      <c r="R989" s="55" t="str">
        <f>IF(Conciliação!E992='Filtro (Conta)'!$C$2,$C$2,"x")</f>
        <v>x</v>
      </c>
      <c r="S989" s="55" t="str">
        <f>IF(R989="x","x",MAX($S$4:S988)+1)</f>
        <v>x</v>
      </c>
      <c r="T989" s="55">
        <v>985</v>
      </c>
      <c r="U989" s="55" t="str">
        <f t="shared" si="92"/>
        <v/>
      </c>
      <c r="V989" s="55" t="str">
        <f t="shared" si="93"/>
        <v/>
      </c>
      <c r="W989" s="45">
        <f>IF(Conciliação!E992='Filtro (Conta)'!R989,1,0)</f>
        <v>0</v>
      </c>
      <c r="X989" s="45">
        <f>W989+Conciliação!A992</f>
        <v>985</v>
      </c>
      <c r="Y989" s="45">
        <v>985</v>
      </c>
      <c r="Z989" s="55" t="str">
        <f>IF(X989=Y989,"",Conciliação!C992)</f>
        <v/>
      </c>
      <c r="AA989" s="55">
        <f>IF(Z989="x","x",MAX($S$4:AA988)+1)</f>
        <v>993</v>
      </c>
      <c r="AB989" s="55">
        <v>985</v>
      </c>
      <c r="AC989" s="55" t="str">
        <f t="shared" si="94"/>
        <v/>
      </c>
      <c r="AD989" s="55" t="str">
        <f t="shared" si="95"/>
        <v/>
      </c>
    </row>
    <row r="990" spans="2:30" ht="15" customHeight="1" x14ac:dyDescent="0.2">
      <c r="B990" s="56" t="str">
        <f t="shared" si="90"/>
        <v/>
      </c>
      <c r="C990" s="57" t="str">
        <f>IFERROR(VLOOKUP(B990,Conciliação!C993:L1988,2,0),"")</f>
        <v/>
      </c>
      <c r="D990" s="52" t="str">
        <f t="shared" si="91"/>
        <v/>
      </c>
      <c r="E990" s="52" t="str">
        <f>IFERROR(VLOOKUP(B990,Conciliação!C993:L1988,4,0),"")</f>
        <v/>
      </c>
      <c r="F990" s="52" t="str">
        <f>IFERROR(VLOOKUP(B990,Conciliação!C993:L1988,5,0),"")</f>
        <v/>
      </c>
      <c r="G990" s="52" t="str">
        <f>IFERROR(VLOOKUP(B990,Conciliação!C993:L1988,6,0),"")</f>
        <v/>
      </c>
      <c r="H990" s="56" t="str">
        <f>IFERROR(VLOOKUP(B990,Conciliação!C993:L1988,7,0),"")</f>
        <v/>
      </c>
      <c r="I990" s="58" t="str">
        <f>IFERROR(VLOOKUP(B990,Conciliação!C993:L1988,8,0),"")</f>
        <v/>
      </c>
      <c r="J990" s="56" t="str">
        <f>IFERROR(VLOOKUP(B990,Conciliação!C993:L1988,9,0),"")</f>
        <v/>
      </c>
      <c r="K990" s="56" t="str">
        <f>IFERROR(VLOOKUP(B990,Conciliação!C993:L1988,10,0),"")</f>
        <v/>
      </c>
      <c r="R990" s="55" t="str">
        <f>IF(Conciliação!E993='Filtro (Conta)'!$C$2,$C$2,"x")</f>
        <v>x</v>
      </c>
      <c r="S990" s="55" t="str">
        <f>IF(R990="x","x",MAX($S$4:S989)+1)</f>
        <v>x</v>
      </c>
      <c r="T990" s="55">
        <v>986</v>
      </c>
      <c r="U990" s="55" t="str">
        <f t="shared" si="92"/>
        <v/>
      </c>
      <c r="V990" s="55" t="str">
        <f t="shared" si="93"/>
        <v/>
      </c>
      <c r="W990" s="45">
        <f>IF(Conciliação!E993='Filtro (Conta)'!R990,1,0)</f>
        <v>0</v>
      </c>
      <c r="X990" s="45">
        <f>W990+Conciliação!A993</f>
        <v>986</v>
      </c>
      <c r="Y990" s="45">
        <v>986</v>
      </c>
      <c r="Z990" s="55" t="str">
        <f>IF(X990=Y990,"",Conciliação!C993)</f>
        <v/>
      </c>
      <c r="AA990" s="55">
        <f>IF(Z990="x","x",MAX($S$4:AA989)+1)</f>
        <v>994</v>
      </c>
      <c r="AB990" s="55">
        <v>986</v>
      </c>
      <c r="AC990" s="55" t="str">
        <f t="shared" si="94"/>
        <v/>
      </c>
      <c r="AD990" s="55" t="str">
        <f t="shared" si="95"/>
        <v/>
      </c>
    </row>
    <row r="991" spans="2:30" ht="15" customHeight="1" x14ac:dyDescent="0.2">
      <c r="B991" s="56" t="str">
        <f t="shared" si="90"/>
        <v/>
      </c>
      <c r="C991" s="57" t="str">
        <f>IFERROR(VLOOKUP(B991,Conciliação!C994:L1989,2,0),"")</f>
        <v/>
      </c>
      <c r="D991" s="52" t="str">
        <f t="shared" si="91"/>
        <v/>
      </c>
      <c r="E991" s="52" t="str">
        <f>IFERROR(VLOOKUP(B991,Conciliação!C994:L1989,4,0),"")</f>
        <v/>
      </c>
      <c r="F991" s="52" t="str">
        <f>IFERROR(VLOOKUP(B991,Conciliação!C994:L1989,5,0),"")</f>
        <v/>
      </c>
      <c r="G991" s="52" t="str">
        <f>IFERROR(VLOOKUP(B991,Conciliação!C994:L1989,6,0),"")</f>
        <v/>
      </c>
      <c r="H991" s="56" t="str">
        <f>IFERROR(VLOOKUP(B991,Conciliação!C994:L1989,7,0),"")</f>
        <v/>
      </c>
      <c r="I991" s="58" t="str">
        <f>IFERROR(VLOOKUP(B991,Conciliação!C994:L1989,8,0),"")</f>
        <v/>
      </c>
      <c r="J991" s="56" t="str">
        <f>IFERROR(VLOOKUP(B991,Conciliação!C994:L1989,9,0),"")</f>
        <v/>
      </c>
      <c r="K991" s="56" t="str">
        <f>IFERROR(VLOOKUP(B991,Conciliação!C994:L1989,10,0),"")</f>
        <v/>
      </c>
      <c r="R991" s="55" t="str">
        <f>IF(Conciliação!E994='Filtro (Conta)'!$C$2,$C$2,"x")</f>
        <v>x</v>
      </c>
      <c r="S991" s="55" t="str">
        <f>IF(R991="x","x",MAX($S$4:S990)+1)</f>
        <v>x</v>
      </c>
      <c r="T991" s="55">
        <v>987</v>
      </c>
      <c r="U991" s="55" t="str">
        <f t="shared" si="92"/>
        <v/>
      </c>
      <c r="V991" s="55" t="str">
        <f t="shared" si="93"/>
        <v/>
      </c>
      <c r="W991" s="45">
        <f>IF(Conciliação!E994='Filtro (Conta)'!R991,1,0)</f>
        <v>0</v>
      </c>
      <c r="X991" s="45">
        <f>W991+Conciliação!A994</f>
        <v>987</v>
      </c>
      <c r="Y991" s="45">
        <v>987</v>
      </c>
      <c r="Z991" s="55" t="str">
        <f>IF(X991=Y991,"",Conciliação!C994)</f>
        <v/>
      </c>
      <c r="AA991" s="55">
        <f>IF(Z991="x","x",MAX($S$4:AA990)+1)</f>
        <v>995</v>
      </c>
      <c r="AB991" s="55">
        <v>987</v>
      </c>
      <c r="AC991" s="55" t="str">
        <f t="shared" si="94"/>
        <v/>
      </c>
      <c r="AD991" s="55" t="str">
        <f t="shared" si="95"/>
        <v/>
      </c>
    </row>
    <row r="992" spans="2:30" ht="15" customHeight="1" x14ac:dyDescent="0.2">
      <c r="B992" s="56" t="str">
        <f t="shared" si="90"/>
        <v/>
      </c>
      <c r="C992" s="57" t="str">
        <f>IFERROR(VLOOKUP(B992,Conciliação!C995:L1990,2,0),"")</f>
        <v/>
      </c>
      <c r="D992" s="52" t="str">
        <f t="shared" si="91"/>
        <v/>
      </c>
      <c r="E992" s="52" t="str">
        <f>IFERROR(VLOOKUP(B992,Conciliação!C995:L1990,4,0),"")</f>
        <v/>
      </c>
      <c r="F992" s="52" t="str">
        <f>IFERROR(VLOOKUP(B992,Conciliação!C995:L1990,5,0),"")</f>
        <v/>
      </c>
      <c r="G992" s="52" t="str">
        <f>IFERROR(VLOOKUP(B992,Conciliação!C995:L1990,6,0),"")</f>
        <v/>
      </c>
      <c r="H992" s="56" t="str">
        <f>IFERROR(VLOOKUP(B992,Conciliação!C995:L1990,7,0),"")</f>
        <v/>
      </c>
      <c r="I992" s="58" t="str">
        <f>IFERROR(VLOOKUP(B992,Conciliação!C995:L1990,8,0),"")</f>
        <v/>
      </c>
      <c r="J992" s="56" t="str">
        <f>IFERROR(VLOOKUP(B992,Conciliação!C995:L1990,9,0),"")</f>
        <v/>
      </c>
      <c r="K992" s="56" t="str">
        <f>IFERROR(VLOOKUP(B992,Conciliação!C995:L1990,10,0),"")</f>
        <v/>
      </c>
      <c r="R992" s="55" t="str">
        <f>IF(Conciliação!E995='Filtro (Conta)'!$C$2,$C$2,"x")</f>
        <v>x</v>
      </c>
      <c r="S992" s="55" t="str">
        <f>IF(R992="x","x",MAX($S$4:S991)+1)</f>
        <v>x</v>
      </c>
      <c r="T992" s="55">
        <v>988</v>
      </c>
      <c r="U992" s="55" t="str">
        <f t="shared" si="92"/>
        <v/>
      </c>
      <c r="V992" s="55" t="str">
        <f t="shared" si="93"/>
        <v/>
      </c>
      <c r="W992" s="45">
        <f>IF(Conciliação!E995='Filtro (Conta)'!R992,1,0)</f>
        <v>0</v>
      </c>
      <c r="X992" s="45">
        <f>W992+Conciliação!A995</f>
        <v>988</v>
      </c>
      <c r="Y992" s="45">
        <v>988</v>
      </c>
      <c r="Z992" s="55" t="str">
        <f>IF(X992=Y992,"",Conciliação!C995)</f>
        <v/>
      </c>
      <c r="AA992" s="55">
        <f>IF(Z992="x","x",MAX($S$4:AA991)+1)</f>
        <v>996</v>
      </c>
      <c r="AB992" s="55">
        <v>988</v>
      </c>
      <c r="AC992" s="55" t="str">
        <f t="shared" si="94"/>
        <v/>
      </c>
      <c r="AD992" s="55" t="str">
        <f t="shared" si="95"/>
        <v/>
      </c>
    </row>
    <row r="993" spans="2:31" ht="15" customHeight="1" x14ac:dyDescent="0.2">
      <c r="B993" s="56" t="str">
        <f t="shared" si="90"/>
        <v/>
      </c>
      <c r="C993" s="57" t="str">
        <f>IFERROR(VLOOKUP(B993,Conciliação!C996:L1991,2,0),"")</f>
        <v/>
      </c>
      <c r="D993" s="52" t="str">
        <f t="shared" si="91"/>
        <v/>
      </c>
      <c r="E993" s="52" t="str">
        <f>IFERROR(VLOOKUP(B993,Conciliação!C996:L1991,4,0),"")</f>
        <v/>
      </c>
      <c r="F993" s="52" t="str">
        <f>IFERROR(VLOOKUP(B993,Conciliação!C996:L1991,5,0),"")</f>
        <v/>
      </c>
      <c r="G993" s="52" t="str">
        <f>IFERROR(VLOOKUP(B993,Conciliação!C996:L1991,6,0),"")</f>
        <v/>
      </c>
      <c r="H993" s="56" t="str">
        <f>IFERROR(VLOOKUP(B993,Conciliação!C996:L1991,7,0),"")</f>
        <v/>
      </c>
      <c r="I993" s="58" t="str">
        <f>IFERROR(VLOOKUP(B993,Conciliação!C996:L1991,8,0),"")</f>
        <v/>
      </c>
      <c r="J993" s="56" t="str">
        <f>IFERROR(VLOOKUP(B993,Conciliação!C996:L1991,9,0),"")</f>
        <v/>
      </c>
      <c r="K993" s="56" t="str">
        <f>IFERROR(VLOOKUP(B993,Conciliação!C996:L1991,10,0),"")</f>
        <v/>
      </c>
      <c r="R993" s="55" t="str">
        <f>IF(Conciliação!E996='Filtro (Conta)'!$C$2,$C$2,"x")</f>
        <v>x</v>
      </c>
      <c r="S993" s="55" t="str">
        <f>IF(R993="x","x",MAX($S$4:S992)+1)</f>
        <v>x</v>
      </c>
      <c r="T993" s="55">
        <v>989</v>
      </c>
      <c r="U993" s="55" t="str">
        <f t="shared" si="92"/>
        <v/>
      </c>
      <c r="V993" s="55" t="str">
        <f t="shared" si="93"/>
        <v/>
      </c>
      <c r="W993" s="45">
        <f>IF(Conciliação!E996='Filtro (Conta)'!R993,1,0)</f>
        <v>0</v>
      </c>
      <c r="X993" s="45">
        <f>W993+Conciliação!A996</f>
        <v>989</v>
      </c>
      <c r="Y993" s="45">
        <v>989</v>
      </c>
      <c r="Z993" s="55" t="str">
        <f>IF(X993=Y993,"",Conciliação!C996)</f>
        <v/>
      </c>
      <c r="AA993" s="55">
        <f>IF(Z993="x","x",MAX($S$4:AA992)+1)</f>
        <v>997</v>
      </c>
      <c r="AB993" s="55">
        <v>989</v>
      </c>
      <c r="AC993" s="55" t="str">
        <f t="shared" si="94"/>
        <v/>
      </c>
      <c r="AD993" s="55" t="str">
        <f t="shared" si="95"/>
        <v/>
      </c>
    </row>
    <row r="994" spans="2:31" ht="15" customHeight="1" x14ac:dyDescent="0.2">
      <c r="B994" s="56" t="str">
        <f t="shared" si="90"/>
        <v/>
      </c>
      <c r="C994" s="57" t="str">
        <f>IFERROR(VLOOKUP(B994,Conciliação!C997:L1992,2,0),"")</f>
        <v/>
      </c>
      <c r="D994" s="52" t="str">
        <f t="shared" si="91"/>
        <v/>
      </c>
      <c r="E994" s="52" t="str">
        <f>IFERROR(VLOOKUP(B994,Conciliação!C997:L1992,4,0),"")</f>
        <v/>
      </c>
      <c r="F994" s="52" t="str">
        <f>IFERROR(VLOOKUP(B994,Conciliação!C997:L1992,5,0),"")</f>
        <v/>
      </c>
      <c r="G994" s="52" t="str">
        <f>IFERROR(VLOOKUP(B994,Conciliação!C997:L1992,6,0),"")</f>
        <v/>
      </c>
      <c r="H994" s="56" t="str">
        <f>IFERROR(VLOOKUP(B994,Conciliação!C997:L1992,7,0),"")</f>
        <v/>
      </c>
      <c r="I994" s="58" t="str">
        <f>IFERROR(VLOOKUP(B994,Conciliação!C997:L1992,8,0),"")</f>
        <v/>
      </c>
      <c r="J994" s="56" t="str">
        <f>IFERROR(VLOOKUP(B994,Conciliação!C997:L1992,9,0),"")</f>
        <v/>
      </c>
      <c r="K994" s="56" t="str">
        <f>IFERROR(VLOOKUP(B994,Conciliação!C997:L1992,10,0),"")</f>
        <v/>
      </c>
      <c r="R994" s="55" t="str">
        <f>IF(Conciliação!E997='Filtro (Conta)'!$C$2,$C$2,"x")</f>
        <v>x</v>
      </c>
      <c r="S994" s="55" t="str">
        <f>IF(R994="x","x",MAX($S$4:S993)+1)</f>
        <v>x</v>
      </c>
      <c r="T994" s="55">
        <v>990</v>
      </c>
      <c r="U994" s="55" t="str">
        <f t="shared" si="92"/>
        <v/>
      </c>
      <c r="V994" s="55" t="str">
        <f t="shared" si="93"/>
        <v/>
      </c>
      <c r="W994" s="45">
        <f>IF(Conciliação!E997='Filtro (Conta)'!R994,1,0)</f>
        <v>0</v>
      </c>
      <c r="X994" s="45">
        <f>W994+Conciliação!A997</f>
        <v>990</v>
      </c>
      <c r="Y994" s="45">
        <v>990</v>
      </c>
      <c r="Z994" s="55" t="str">
        <f>IF(X994=Y994,"",Conciliação!C997)</f>
        <v/>
      </c>
      <c r="AA994" s="55">
        <f>IF(Z994="x","x",MAX($S$4:AA993)+1)</f>
        <v>998</v>
      </c>
      <c r="AB994" s="55">
        <v>990</v>
      </c>
      <c r="AC994" s="55" t="str">
        <f t="shared" si="94"/>
        <v/>
      </c>
      <c r="AD994" s="55" t="str">
        <f t="shared" si="95"/>
        <v/>
      </c>
    </row>
    <row r="995" spans="2:31" ht="15" customHeight="1" x14ac:dyDescent="0.2">
      <c r="B995" s="56" t="str">
        <f t="shared" si="90"/>
        <v/>
      </c>
      <c r="C995" s="57" t="str">
        <f>IFERROR(VLOOKUP(B995,Conciliação!C998:L1993,2,0),"")</f>
        <v/>
      </c>
      <c r="D995" s="52" t="str">
        <f t="shared" si="91"/>
        <v/>
      </c>
      <c r="E995" s="52" t="str">
        <f>IFERROR(VLOOKUP(B995,Conciliação!C998:L1993,4,0),"")</f>
        <v/>
      </c>
      <c r="F995" s="52" t="str">
        <f>IFERROR(VLOOKUP(B995,Conciliação!C998:L1993,5,0),"")</f>
        <v/>
      </c>
      <c r="G995" s="52" t="str">
        <f>IFERROR(VLOOKUP(B995,Conciliação!C998:L1993,6,0),"")</f>
        <v/>
      </c>
      <c r="H995" s="56" t="str">
        <f>IFERROR(VLOOKUP(B995,Conciliação!C998:L1993,7,0),"")</f>
        <v/>
      </c>
      <c r="I995" s="58" t="str">
        <f>IFERROR(VLOOKUP(B995,Conciliação!C998:L1993,8,0),"")</f>
        <v/>
      </c>
      <c r="J995" s="56" t="str">
        <f>IFERROR(VLOOKUP(B995,Conciliação!C998:L1993,9,0),"")</f>
        <v/>
      </c>
      <c r="K995" s="56" t="str">
        <f>IFERROR(VLOOKUP(B995,Conciliação!C998:L1993,10,0),"")</f>
        <v/>
      </c>
      <c r="R995" s="55" t="str">
        <f>IF(Conciliação!E998='Filtro (Conta)'!$C$2,$C$2,"x")</f>
        <v>x</v>
      </c>
      <c r="S995" s="55" t="str">
        <f>IF(R995="x","x",MAX($S$4:S994)+1)</f>
        <v>x</v>
      </c>
      <c r="T995" s="55">
        <v>991</v>
      </c>
      <c r="U995" s="55" t="str">
        <f t="shared" si="92"/>
        <v/>
      </c>
      <c r="V995" s="55" t="str">
        <f t="shared" si="93"/>
        <v/>
      </c>
      <c r="W995" s="45">
        <f>IF(Conciliação!E998='Filtro (Conta)'!R995,1,0)</f>
        <v>0</v>
      </c>
      <c r="X995" s="45">
        <f>W995+Conciliação!A998</f>
        <v>991</v>
      </c>
      <c r="Y995" s="45">
        <v>991</v>
      </c>
      <c r="Z995" s="55" t="str">
        <f>IF(X995=Y995,"",Conciliação!C998)</f>
        <v/>
      </c>
      <c r="AA995" s="55">
        <f>IF(Z995="x","x",MAX($S$4:AA994)+1)</f>
        <v>999</v>
      </c>
      <c r="AB995" s="55">
        <v>991</v>
      </c>
      <c r="AC995" s="55" t="str">
        <f t="shared" si="94"/>
        <v/>
      </c>
      <c r="AD995" s="55" t="str">
        <f t="shared" si="95"/>
        <v/>
      </c>
    </row>
    <row r="996" spans="2:31" ht="15" customHeight="1" x14ac:dyDescent="0.2">
      <c r="B996" s="56" t="str">
        <f t="shared" si="90"/>
        <v/>
      </c>
      <c r="C996" s="57" t="str">
        <f>IFERROR(VLOOKUP(B996,Conciliação!C999:L1994,2,0),"")</f>
        <v/>
      </c>
      <c r="D996" s="52" t="str">
        <f t="shared" si="91"/>
        <v/>
      </c>
      <c r="E996" s="52" t="str">
        <f>IFERROR(VLOOKUP(B996,Conciliação!C999:L1994,4,0),"")</f>
        <v/>
      </c>
      <c r="F996" s="52" t="str">
        <f>IFERROR(VLOOKUP(B996,Conciliação!C999:L1994,5,0),"")</f>
        <v/>
      </c>
      <c r="G996" s="52" t="str">
        <f>IFERROR(VLOOKUP(B996,Conciliação!C999:L1994,6,0),"")</f>
        <v/>
      </c>
      <c r="H996" s="56" t="str">
        <f>IFERROR(VLOOKUP(B996,Conciliação!C999:L1994,7,0),"")</f>
        <v/>
      </c>
      <c r="I996" s="58" t="str">
        <f>IFERROR(VLOOKUP(B996,Conciliação!C999:L1994,8,0),"")</f>
        <v/>
      </c>
      <c r="J996" s="56" t="str">
        <f>IFERROR(VLOOKUP(B996,Conciliação!C999:L1994,9,0),"")</f>
        <v/>
      </c>
      <c r="K996" s="56" t="str">
        <f>IFERROR(VLOOKUP(B996,Conciliação!C999:L1994,10,0),"")</f>
        <v/>
      </c>
      <c r="R996" s="55" t="str">
        <f>IF(Conciliação!E999='Filtro (Conta)'!$C$2,$C$2,"x")</f>
        <v>x</v>
      </c>
      <c r="S996" s="55" t="str">
        <f>IF(R996="x","x",MAX($S$4:S995)+1)</f>
        <v>x</v>
      </c>
      <c r="T996" s="55">
        <v>992</v>
      </c>
      <c r="U996" s="55" t="str">
        <f t="shared" si="92"/>
        <v/>
      </c>
      <c r="V996" s="55" t="str">
        <f t="shared" si="93"/>
        <v/>
      </c>
      <c r="W996" s="45">
        <f>IF(Conciliação!E999='Filtro (Conta)'!R996,1,0)</f>
        <v>0</v>
      </c>
      <c r="X996" s="45">
        <f>W996+Conciliação!A999</f>
        <v>992</v>
      </c>
      <c r="Y996" s="45">
        <v>992</v>
      </c>
      <c r="Z996" s="55" t="str">
        <f>IF(X996=Y996,"",Conciliação!C999)</f>
        <v/>
      </c>
      <c r="AA996" s="55">
        <f>IF(Z996="x","x",MAX($S$4:AA995)+1)</f>
        <v>1000</v>
      </c>
      <c r="AB996" s="55">
        <v>992</v>
      </c>
      <c r="AC996" s="55" t="str">
        <f t="shared" si="94"/>
        <v/>
      </c>
      <c r="AD996" s="55" t="str">
        <f t="shared" si="95"/>
        <v/>
      </c>
    </row>
    <row r="997" spans="2:31" ht="15" customHeight="1" x14ac:dyDescent="0.2">
      <c r="B997" s="56" t="str">
        <f t="shared" si="90"/>
        <v/>
      </c>
      <c r="C997" s="57" t="str">
        <f>IFERROR(VLOOKUP(B997,Conciliação!C1000:L1995,2,0),"")</f>
        <v/>
      </c>
      <c r="D997" s="52" t="str">
        <f t="shared" si="91"/>
        <v/>
      </c>
      <c r="E997" s="52" t="str">
        <f>IFERROR(VLOOKUP(B997,Conciliação!C1000:L1995,4,0),"")</f>
        <v/>
      </c>
      <c r="F997" s="52" t="str">
        <f>IFERROR(VLOOKUP(B997,Conciliação!C1000:L1995,5,0),"")</f>
        <v/>
      </c>
      <c r="G997" s="52" t="str">
        <f>IFERROR(VLOOKUP(B997,Conciliação!C1000:L1995,6,0),"")</f>
        <v/>
      </c>
      <c r="H997" s="56" t="str">
        <f>IFERROR(VLOOKUP(B997,Conciliação!C1000:L1995,7,0),"")</f>
        <v/>
      </c>
      <c r="I997" s="58" t="str">
        <f>IFERROR(VLOOKUP(B997,Conciliação!C1000:L1995,8,0),"")</f>
        <v/>
      </c>
      <c r="J997" s="56" t="str">
        <f>IFERROR(VLOOKUP(B997,Conciliação!C1000:L1995,9,0),"")</f>
        <v/>
      </c>
      <c r="K997" s="56" t="str">
        <f>IFERROR(VLOOKUP(B997,Conciliação!C1000:L1995,10,0),"")</f>
        <v/>
      </c>
      <c r="R997" s="55" t="str">
        <f>IF(Conciliação!E1000='Filtro (Conta)'!$C$2,$C$2,"x")</f>
        <v>x</v>
      </c>
      <c r="S997" s="55" t="str">
        <f>IF(R997="x","x",MAX($S$4:S996)+1)</f>
        <v>x</v>
      </c>
      <c r="T997" s="55">
        <v>993</v>
      </c>
      <c r="U997" s="55" t="str">
        <f t="shared" si="92"/>
        <v/>
      </c>
      <c r="V997" s="55" t="str">
        <f t="shared" si="93"/>
        <v/>
      </c>
      <c r="W997" s="45">
        <f>IF(Conciliação!E1000='Filtro (Conta)'!R997,1,0)</f>
        <v>0</v>
      </c>
      <c r="X997" s="45">
        <f>W997+Conciliação!A1000</f>
        <v>993</v>
      </c>
      <c r="Y997" s="45">
        <v>993</v>
      </c>
      <c r="Z997" s="55" t="str">
        <f>IF(X997=Y997,"",Conciliação!C1000)</f>
        <v/>
      </c>
      <c r="AA997" s="55">
        <f>IF(Z997="x","x",MAX($S$4:AA996)+1)</f>
        <v>1001</v>
      </c>
      <c r="AB997" s="55">
        <v>993</v>
      </c>
      <c r="AC997" s="55" t="str">
        <f t="shared" si="94"/>
        <v/>
      </c>
      <c r="AD997" s="55" t="str">
        <f t="shared" si="95"/>
        <v/>
      </c>
    </row>
    <row r="998" spans="2:31" ht="15" customHeight="1" x14ac:dyDescent="0.2">
      <c r="B998" s="56" t="str">
        <f t="shared" si="90"/>
        <v/>
      </c>
      <c r="C998" s="57" t="str">
        <f>IFERROR(VLOOKUP(B998,Conciliação!C1001:L1996,2,0),"")</f>
        <v/>
      </c>
      <c r="D998" s="52" t="str">
        <f t="shared" si="91"/>
        <v/>
      </c>
      <c r="E998" s="52" t="str">
        <f>IFERROR(VLOOKUP(B998,Conciliação!C1001:L1996,4,0),"")</f>
        <v/>
      </c>
      <c r="F998" s="52" t="str">
        <f>IFERROR(VLOOKUP(B998,Conciliação!C1001:L1996,5,0),"")</f>
        <v/>
      </c>
      <c r="G998" s="52" t="str">
        <f>IFERROR(VLOOKUP(B998,Conciliação!C1001:L1996,6,0),"")</f>
        <v/>
      </c>
      <c r="H998" s="56" t="str">
        <f>IFERROR(VLOOKUP(B998,Conciliação!C1001:L1996,7,0),"")</f>
        <v/>
      </c>
      <c r="I998" s="58" t="str">
        <f>IFERROR(VLOOKUP(B998,Conciliação!C1001:L1996,8,0),"")</f>
        <v/>
      </c>
      <c r="J998" s="56" t="str">
        <f>IFERROR(VLOOKUP(B998,Conciliação!C1001:L1996,9,0),"")</f>
        <v/>
      </c>
      <c r="K998" s="56" t="str">
        <f>IFERROR(VLOOKUP(B998,Conciliação!C1001:L1996,10,0),"")</f>
        <v/>
      </c>
      <c r="R998" s="55" t="str">
        <f>IF(Conciliação!E1001='Filtro (Conta)'!$C$2,$C$2,"x")</f>
        <v>x</v>
      </c>
      <c r="S998" s="55" t="str">
        <f>IF(R998="x","x",MAX($S$4:S997)+1)</f>
        <v>x</v>
      </c>
      <c r="T998" s="55">
        <v>994</v>
      </c>
      <c r="U998" s="55" t="str">
        <f t="shared" si="92"/>
        <v/>
      </c>
      <c r="V998" s="55" t="str">
        <f t="shared" si="93"/>
        <v/>
      </c>
      <c r="W998" s="45">
        <f>IF(Conciliação!E1001='Filtro (Conta)'!R998,1,0)</f>
        <v>0</v>
      </c>
      <c r="X998" s="45">
        <f>W998+Conciliação!A1001</f>
        <v>994</v>
      </c>
      <c r="Y998" s="45">
        <v>994</v>
      </c>
      <c r="Z998" s="55" t="str">
        <f>IF(X998=Y998,"",Conciliação!C1001)</f>
        <v/>
      </c>
      <c r="AA998" s="55">
        <f>IF(Z998="x","x",MAX($S$4:AA997)+1)</f>
        <v>1002</v>
      </c>
      <c r="AB998" s="55">
        <v>994</v>
      </c>
      <c r="AC998" s="55" t="str">
        <f t="shared" si="94"/>
        <v/>
      </c>
      <c r="AD998" s="55" t="str">
        <f t="shared" si="95"/>
        <v/>
      </c>
    </row>
    <row r="999" spans="2:31" ht="15" customHeight="1" x14ac:dyDescent="0.2">
      <c r="B999" s="56" t="str">
        <f t="shared" si="90"/>
        <v/>
      </c>
      <c r="C999" s="57" t="str">
        <f>IFERROR(VLOOKUP(B999,Conciliação!C1002:L1997,2,0),"")</f>
        <v/>
      </c>
      <c r="D999" s="52" t="str">
        <f t="shared" si="91"/>
        <v/>
      </c>
      <c r="E999" s="52" t="str">
        <f>IFERROR(VLOOKUP(B999,Conciliação!C1002:L1997,4,0),"")</f>
        <v/>
      </c>
      <c r="F999" s="52" t="str">
        <f>IFERROR(VLOOKUP(B999,Conciliação!C1002:L1997,5,0),"")</f>
        <v/>
      </c>
      <c r="G999" s="52" t="str">
        <f>IFERROR(VLOOKUP(B999,Conciliação!C1002:L1997,6,0),"")</f>
        <v/>
      </c>
      <c r="H999" s="56" t="str">
        <f>IFERROR(VLOOKUP(B999,Conciliação!C1002:L1997,7,0),"")</f>
        <v/>
      </c>
      <c r="I999" s="58" t="str">
        <f>IFERROR(VLOOKUP(B999,Conciliação!C1002:L1997,8,0),"")</f>
        <v/>
      </c>
      <c r="J999" s="56" t="str">
        <f>IFERROR(VLOOKUP(B999,Conciliação!C1002:L1997,9,0),"")</f>
        <v/>
      </c>
      <c r="K999" s="56" t="str">
        <f>IFERROR(VLOOKUP(B999,Conciliação!C1002:L1997,10,0),"")</f>
        <v/>
      </c>
      <c r="R999" s="55" t="str">
        <f>IF(Conciliação!E1002='Filtro (Conta)'!$C$2,$C$2,"x")</f>
        <v>x</v>
      </c>
      <c r="S999" s="55" t="str">
        <f>IF(R999="x","x",MAX($S$4:S998)+1)</f>
        <v>x</v>
      </c>
      <c r="T999" s="55">
        <v>995</v>
      </c>
      <c r="U999" s="55" t="str">
        <f t="shared" si="92"/>
        <v/>
      </c>
      <c r="V999" s="55" t="str">
        <f t="shared" si="93"/>
        <v/>
      </c>
      <c r="W999" s="45">
        <f>IF(Conciliação!E1002='Filtro (Conta)'!R999,1,0)</f>
        <v>0</v>
      </c>
      <c r="X999" s="45">
        <f>W999+Conciliação!A1002</f>
        <v>995</v>
      </c>
      <c r="Y999" s="45">
        <v>995</v>
      </c>
      <c r="Z999" s="55" t="str">
        <f>IF(X999=Y999,"",Conciliação!C1002)</f>
        <v/>
      </c>
      <c r="AA999" s="55">
        <f>IF(Z999="x","x",MAX($S$4:AA998)+1)</f>
        <v>1003</v>
      </c>
      <c r="AB999" s="55">
        <v>995</v>
      </c>
      <c r="AC999" s="55" t="str">
        <f t="shared" si="94"/>
        <v/>
      </c>
      <c r="AD999" s="55" t="str">
        <f t="shared" si="95"/>
        <v/>
      </c>
    </row>
    <row r="1000" spans="2:31" ht="15" customHeight="1" x14ac:dyDescent="0.2">
      <c r="B1000" s="56" t="str">
        <f t="shared" si="90"/>
        <v/>
      </c>
      <c r="C1000" s="57" t="str">
        <f>IFERROR(VLOOKUP(B1000,Conciliação!C1003:L1998,2,0),"")</f>
        <v/>
      </c>
      <c r="D1000" s="52" t="str">
        <f t="shared" si="91"/>
        <v/>
      </c>
      <c r="E1000" s="52" t="str">
        <f>IFERROR(VLOOKUP(B1000,Conciliação!C1003:L1998,4,0),"")</f>
        <v/>
      </c>
      <c r="F1000" s="52" t="str">
        <f>IFERROR(VLOOKUP(B1000,Conciliação!C1003:L1998,5,0),"")</f>
        <v/>
      </c>
      <c r="G1000" s="52" t="str">
        <f>IFERROR(VLOOKUP(B1000,Conciliação!C1003:L1998,6,0),"")</f>
        <v/>
      </c>
      <c r="H1000" s="56" t="str">
        <f>IFERROR(VLOOKUP(B1000,Conciliação!C1003:L1998,7,0),"")</f>
        <v/>
      </c>
      <c r="I1000" s="58" t="str">
        <f>IFERROR(VLOOKUP(B1000,Conciliação!C1003:L1998,8,0),"")</f>
        <v/>
      </c>
      <c r="J1000" s="56" t="str">
        <f>IFERROR(VLOOKUP(B1000,Conciliação!C1003:L1998,9,0),"")</f>
        <v/>
      </c>
      <c r="K1000" s="56" t="str">
        <f>IFERROR(VLOOKUP(B1000,Conciliação!C1003:L1998,10,0),"")</f>
        <v/>
      </c>
      <c r="R1000" s="55" t="str">
        <f>IF(Conciliação!E1003='Filtro (Conta)'!$C$2,$C$2,"x")</f>
        <v>x</v>
      </c>
      <c r="S1000" s="55" t="str">
        <f>IF(R1000="x","x",MAX($S$4:S999)+1)</f>
        <v>x</v>
      </c>
      <c r="T1000" s="55">
        <v>996</v>
      </c>
      <c r="U1000" s="55" t="str">
        <f t="shared" si="92"/>
        <v/>
      </c>
      <c r="V1000" s="55" t="str">
        <f t="shared" si="93"/>
        <v/>
      </c>
      <c r="W1000" s="45">
        <f>IF(Conciliação!E1003='Filtro (Conta)'!R1000,1,0)</f>
        <v>0</v>
      </c>
      <c r="X1000" s="45">
        <f>W1000+Conciliação!A1003</f>
        <v>996</v>
      </c>
      <c r="Y1000" s="45">
        <v>996</v>
      </c>
      <c r="Z1000" s="55" t="str">
        <f>IF(X1000=Y1000,"",Conciliação!C1003)</f>
        <v/>
      </c>
      <c r="AA1000" s="55">
        <f>IF(Z1000="x","x",MAX($S$4:AA999)+1)</f>
        <v>1004</v>
      </c>
      <c r="AB1000" s="55">
        <v>996</v>
      </c>
      <c r="AC1000" s="55" t="str">
        <f t="shared" si="94"/>
        <v/>
      </c>
      <c r="AD1000" s="55" t="str">
        <f t="shared" si="95"/>
        <v/>
      </c>
    </row>
    <row r="1001" spans="2:31" hidden="1" x14ac:dyDescent="0.2">
      <c r="B1001" s="59" t="str">
        <f t="shared" si="90"/>
        <v>X</v>
      </c>
      <c r="C1001" s="60" t="s">
        <v>7343</v>
      </c>
      <c r="D1001" s="61" t="s">
        <v>7343</v>
      </c>
      <c r="E1001" s="61" t="str">
        <f>IFERROR(VLOOKUP(B1001,Conciliação!C1004:L1999,4,0),"")</f>
        <v/>
      </c>
      <c r="F1001" s="61" t="str">
        <f>IFERROR(VLOOKUP(B1001,Conciliação!C1004:L1999,5,0),"")</f>
        <v/>
      </c>
      <c r="G1001" s="61" t="str">
        <f>IFERROR(VLOOKUP(B1001,Conciliação!C1004:L1999,6,0),"")</f>
        <v/>
      </c>
      <c r="H1001" s="59" t="str">
        <f>IFERROR(VLOOKUP(B1001,Conciliação!C1004:L1999,7,0),"")</f>
        <v/>
      </c>
      <c r="I1001" s="62" t="str">
        <f>IFERROR(VLOOKUP(B1001,Conciliação!C1004:L1999,8,0),"")</f>
        <v/>
      </c>
      <c r="J1001" s="59" t="str">
        <f>IFERROR(VLOOKUP(B1001,Conciliação!C1004:L1999,9,0),"")</f>
        <v/>
      </c>
      <c r="K1001" s="59" t="str">
        <f>IFERROR(VLOOKUP(B1001,Conciliação!C1004:L1999,10,0),"")</f>
        <v/>
      </c>
      <c r="Q1001" s="45" t="s">
        <v>7343</v>
      </c>
      <c r="R1001" s="55" t="s">
        <v>7343</v>
      </c>
      <c r="S1001" s="55" t="str">
        <f>IF(R1001="x","x",MAX($S$4:S1000)+1)</f>
        <v>x</v>
      </c>
      <c r="T1001" s="55" t="s">
        <v>7343</v>
      </c>
      <c r="U1001" s="55" t="s">
        <v>7344</v>
      </c>
      <c r="V1001" s="55" t="s">
        <v>7344</v>
      </c>
      <c r="W1001" s="45" t="s">
        <v>7343</v>
      </c>
      <c r="X1001" s="45" t="s">
        <v>7343</v>
      </c>
      <c r="Y1001" s="45" t="s">
        <v>7343</v>
      </c>
      <c r="Z1001" s="55" t="str">
        <f>IF(X1001=Y1001,"",Conciliação!C1004)</f>
        <v/>
      </c>
      <c r="AA1001" s="55">
        <f>IF(Z1001="x","x",MAX($S$4:AA1000)+1)</f>
        <v>1005</v>
      </c>
      <c r="AB1001" s="55" t="s">
        <v>7343</v>
      </c>
      <c r="AC1001" s="55" t="s">
        <v>7344</v>
      </c>
      <c r="AD1001" s="55" t="s">
        <v>7344</v>
      </c>
      <c r="AE1001" s="45" t="s">
        <v>7343</v>
      </c>
    </row>
    <row r="1002" spans="2:31" x14ac:dyDescent="0.2"/>
  </sheetData>
  <phoneticPr fontId="5" type="noConversion"/>
  <conditionalFormatting sqref="B5:K1000">
    <cfRule type="expression" dxfId="1" priority="1">
      <formula>EVEN(ROW())=ROW()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7983A-EDC3-4BA4-AAAC-FF9030591B85}">
  <dimension ref="A1:XFC1002"/>
  <sheetViews>
    <sheetView showGridLines="0" workbookViewId="0">
      <selection activeCell="C2" sqref="C2"/>
    </sheetView>
  </sheetViews>
  <sheetFormatPr defaultColWidth="8.85546875" defaultRowHeight="15" zeroHeight="1" x14ac:dyDescent="0.2"/>
  <cols>
    <col min="1" max="1" width="20.5703125" style="45" customWidth="1"/>
    <col min="2" max="2" width="20.7109375" style="120" customWidth="1"/>
    <col min="3" max="3" width="21.85546875" style="60" customWidth="1"/>
    <col min="4" max="4" width="23.42578125" style="45" customWidth="1"/>
    <col min="5" max="5" width="25.28515625" style="45" customWidth="1"/>
    <col min="6" max="6" width="26.28515625" style="45" customWidth="1"/>
    <col min="7" max="7" width="39.85546875" style="45" customWidth="1"/>
    <col min="8" max="8" width="9.28515625" style="59" bestFit="1" customWidth="1"/>
    <col min="9" max="9" width="15" style="66" customWidth="1"/>
    <col min="10" max="10" width="11.28515625" style="59" customWidth="1"/>
    <col min="11" max="11" width="11.85546875" style="59" customWidth="1"/>
    <col min="12" max="12" width="8.85546875" style="45" hidden="1" customWidth="1"/>
    <col min="13" max="13" width="12.28515625" style="46" hidden="1" customWidth="1"/>
    <col min="14" max="16" width="14.28515625" style="45" hidden="1" customWidth="1"/>
    <col min="17" max="17" width="8.85546875" style="45" hidden="1" customWidth="1"/>
    <col min="18" max="18" width="14.28515625" style="47" hidden="1" customWidth="1"/>
    <col min="19" max="21" width="7.5703125" style="45" hidden="1" customWidth="1"/>
    <col min="22" max="22" width="16.28515625" style="45" hidden="1" customWidth="1"/>
    <col min="23" max="23" width="11.5703125" style="45" hidden="1" customWidth="1"/>
    <col min="24" max="26" width="8.85546875" style="45" hidden="1" customWidth="1"/>
    <col min="27" max="29" width="7.5703125" style="45" hidden="1" customWidth="1"/>
    <col min="30" max="30" width="16.28515625" style="45" hidden="1" customWidth="1"/>
    <col min="31" max="16383" width="0" style="45" hidden="1" customWidth="1"/>
    <col min="16384" max="16384" width="110.7109375" style="45" hidden="1" customWidth="1"/>
  </cols>
  <sheetData>
    <row r="1" spans="1:30" s="44" customFormat="1" ht="94.5" customHeight="1" x14ac:dyDescent="0.25">
      <c r="A1" s="43"/>
      <c r="B1" s="94"/>
    </row>
    <row r="2" spans="1:30" s="72" customFormat="1" ht="24" customHeight="1" x14ac:dyDescent="0.2">
      <c r="B2" s="124" t="s">
        <v>7299</v>
      </c>
      <c r="C2" s="68" t="s">
        <v>7351</v>
      </c>
      <c r="D2" s="69"/>
      <c r="E2" s="69"/>
      <c r="F2" s="69"/>
      <c r="G2" s="69"/>
      <c r="H2" s="70"/>
      <c r="I2" s="71"/>
      <c r="J2" s="70"/>
      <c r="K2" s="70"/>
      <c r="M2" s="73"/>
      <c r="R2" s="74"/>
    </row>
    <row r="3" spans="1:30" ht="9.75" customHeight="1" x14ac:dyDescent="0.2">
      <c r="C3" s="49"/>
      <c r="D3" s="47"/>
      <c r="E3" s="47"/>
      <c r="F3" s="47"/>
      <c r="G3" s="47"/>
      <c r="H3" s="48"/>
      <c r="I3" s="63"/>
      <c r="J3" s="48"/>
      <c r="K3" s="48"/>
    </row>
    <row r="4" spans="1:30" s="81" customFormat="1" ht="15" customHeight="1" x14ac:dyDescent="0.2">
      <c r="A4" s="114"/>
      <c r="B4" s="123" t="s">
        <v>7302</v>
      </c>
      <c r="C4" s="78" t="s">
        <v>7298</v>
      </c>
      <c r="D4" s="79" t="s">
        <v>7300</v>
      </c>
      <c r="E4" s="79" t="s">
        <v>7301</v>
      </c>
      <c r="F4" s="77" t="s">
        <v>7299</v>
      </c>
      <c r="G4" s="77" t="s">
        <v>7303</v>
      </c>
      <c r="H4" s="77" t="s">
        <v>7304</v>
      </c>
      <c r="I4" s="80" t="s">
        <v>7305</v>
      </c>
      <c r="J4" s="77" t="s">
        <v>7306</v>
      </c>
      <c r="K4" s="77" t="s">
        <v>7307</v>
      </c>
      <c r="M4" s="82"/>
      <c r="R4" s="81" t="s">
        <v>7342</v>
      </c>
      <c r="S4" s="83" t="s">
        <v>7341</v>
      </c>
      <c r="T4" s="83" t="s">
        <v>7340</v>
      </c>
      <c r="U4" s="83" t="s">
        <v>7338</v>
      </c>
      <c r="V4" s="83" t="s">
        <v>7339</v>
      </c>
      <c r="AA4" s="83" t="s">
        <v>7341</v>
      </c>
      <c r="AB4" s="83" t="s">
        <v>7340</v>
      </c>
      <c r="AC4" s="83" t="s">
        <v>7338</v>
      </c>
      <c r="AD4" s="83" t="s">
        <v>7339</v>
      </c>
    </row>
    <row r="5" spans="1:30" ht="15" customHeight="1" x14ac:dyDescent="0.2">
      <c r="B5" s="122" t="str">
        <f t="shared" ref="B5:B68" si="0">(AD5)</f>
        <v>NFSE006</v>
      </c>
      <c r="C5" s="53">
        <f>IFERROR(VLOOKUP(B5,Conciliação!C8:L1003,2,0),"")</f>
        <v>44210</v>
      </c>
      <c r="D5" s="52" t="str">
        <f t="shared" ref="D5:D68" si="1">(V5)</f>
        <v>Insumos agrícolas</v>
      </c>
      <c r="E5" s="52" t="str">
        <f>IFERROR(VLOOKUP(B5,Conciliação!C8:L1003,4,0),"")</f>
        <v>AEGRO</v>
      </c>
      <c r="F5" s="52" t="str">
        <f>IFERROR(VLOOKUP(B5,Conciliação!C8:L1003,5,0),"")</f>
        <v>Insumos Agrícolas</v>
      </c>
      <c r="G5" s="52" t="str">
        <f>IFERROR(VLOOKUP(B5,Conciliação!C8:L1003,6,0),"")</f>
        <v>Melancia</v>
      </c>
      <c r="H5" s="52">
        <f>IFERROR(VLOOKUP(B5,Conciliação!C8:L1003,7,0),"")</f>
        <v>0</v>
      </c>
      <c r="I5" s="54">
        <f>IFERROR(VLOOKUP(B5,Conciliação!C8:L1003,8,0),"")</f>
        <v>-5320</v>
      </c>
      <c r="J5" s="52" t="str">
        <f>IFERROR(VLOOKUP(B5,Conciliação!C8:L1003,9,0),"")</f>
        <v>SIM</v>
      </c>
      <c r="K5" s="52" t="str">
        <f>IFERROR(VLOOKUP(B5,Conciliação!C8:L1003,10,0),"")</f>
        <v>NÃO</v>
      </c>
      <c r="R5" s="55" t="str">
        <f>IF(Conciliação!G8='Filtro (Categoria)'!$C$2,$C$2,"x")</f>
        <v>x</v>
      </c>
      <c r="S5" s="55" t="str">
        <f>IF(R5="x","x",MAX($S$4:S4)+1)</f>
        <v>x</v>
      </c>
      <c r="T5" s="55">
        <v>1</v>
      </c>
      <c r="U5" s="55">
        <f t="shared" ref="U5:U68" si="2">IFERROR(MATCH(T5,$S$5:$S$1001,0),"")</f>
        <v>6</v>
      </c>
      <c r="V5" s="55" t="str">
        <f t="shared" ref="V5:V68" si="3">IFERROR(INDEX(R$5:R$1048576,U5),"")</f>
        <v>Insumos agrícolas</v>
      </c>
      <c r="W5" s="45">
        <f>IF(Conciliação!G8='Filtro (Categoria)'!R5,1,0)</f>
        <v>0</v>
      </c>
      <c r="X5" s="45">
        <f>W5+Conciliação!A8</f>
        <v>1</v>
      </c>
      <c r="Y5" s="45">
        <v>1</v>
      </c>
      <c r="Z5" s="55" t="str">
        <f>IF(X5=Y5,"",Conciliação!C8)</f>
        <v/>
      </c>
      <c r="AA5" s="55">
        <f>IF(Z5="x","x",MAX($S$4:AA4)+1)</f>
        <v>1</v>
      </c>
      <c r="AB5" s="55">
        <v>1</v>
      </c>
      <c r="AC5" s="55">
        <f t="shared" ref="AC5:AC68" si="4">IFERROR(MATCH(AB5,$S$5:$S$1001,0),"")</f>
        <v>6</v>
      </c>
      <c r="AD5" s="55" t="str">
        <f t="shared" ref="AD5:AD68" si="5">IFERROR(INDEX(Z$5:Z$1048576,AC5),"")</f>
        <v>NFSE006</v>
      </c>
    </row>
    <row r="6" spans="1:30" ht="15" customHeight="1" x14ac:dyDescent="0.2">
      <c r="B6" s="121" t="str">
        <f t="shared" si="0"/>
        <v/>
      </c>
      <c r="C6" s="57" t="str">
        <f>IFERROR(VLOOKUP(B6,Conciliação!C9:L1004,2,0),"")</f>
        <v/>
      </c>
      <c r="D6" s="64" t="str">
        <f t="shared" si="1"/>
        <v/>
      </c>
      <c r="E6" s="64" t="str">
        <f>IFERROR(VLOOKUP(B6,Conciliação!C9:L1004,4,0),"")</f>
        <v/>
      </c>
      <c r="F6" s="64" t="str">
        <f>IFERROR(VLOOKUP(B6,Conciliação!C9:L1004,5,0),"")</f>
        <v/>
      </c>
      <c r="G6" s="64" t="str">
        <f>IFERROR(VLOOKUP(B6,Conciliação!C9:L1004,6,0),"")</f>
        <v/>
      </c>
      <c r="H6" s="56" t="str">
        <f>IFERROR(VLOOKUP(B6,Conciliação!C9:L1004,7,0),"")</f>
        <v/>
      </c>
      <c r="I6" s="65" t="str">
        <f>IFERROR(VLOOKUP(B6,Conciliação!C9:L1004,8,0),"")</f>
        <v/>
      </c>
      <c r="J6" s="56" t="str">
        <f>IFERROR(VLOOKUP(B6,Conciliação!C9:L1004,9,0),"")</f>
        <v/>
      </c>
      <c r="K6" s="56" t="str">
        <f>IFERROR(VLOOKUP(B6,Conciliação!C9:L1004,10,0),"")</f>
        <v/>
      </c>
      <c r="R6" s="55" t="str">
        <f>IF(Conciliação!G9='Filtro (Categoria)'!$C$2,$C$2,"x")</f>
        <v>x</v>
      </c>
      <c r="S6" s="55" t="str">
        <f>IF(R6="x","x",MAX($S$4:S5)+1)</f>
        <v>x</v>
      </c>
      <c r="T6" s="55">
        <v>2</v>
      </c>
      <c r="U6" s="55" t="str">
        <f t="shared" si="2"/>
        <v/>
      </c>
      <c r="V6" s="55" t="str">
        <f t="shared" si="3"/>
        <v/>
      </c>
      <c r="W6" s="45">
        <f>IF(Conciliação!G9='Filtro (Categoria)'!R6,1,0)</f>
        <v>0</v>
      </c>
      <c r="X6" s="45">
        <f>W6+Conciliação!A9</f>
        <v>2</v>
      </c>
      <c r="Y6" s="45">
        <v>2</v>
      </c>
      <c r="Z6" s="55" t="str">
        <f>IF(X6=Y6,"",Conciliação!C9)</f>
        <v/>
      </c>
      <c r="AA6" s="55">
        <f>IF(Z6="x","x",MAX($S$4:AA5)+1)</f>
        <v>7</v>
      </c>
      <c r="AB6" s="55">
        <v>2</v>
      </c>
      <c r="AC6" s="55" t="str">
        <f t="shared" si="4"/>
        <v/>
      </c>
      <c r="AD6" s="55" t="str">
        <f t="shared" si="5"/>
        <v/>
      </c>
    </row>
    <row r="7" spans="1:30" ht="15" customHeight="1" x14ac:dyDescent="0.2">
      <c r="B7" s="121" t="str">
        <f t="shared" si="0"/>
        <v/>
      </c>
      <c r="C7" s="57" t="str">
        <f>IFERROR(VLOOKUP(B7,Conciliação!C10:L1005,2,0),"")</f>
        <v/>
      </c>
      <c r="D7" s="64" t="str">
        <f t="shared" si="1"/>
        <v/>
      </c>
      <c r="E7" s="64" t="str">
        <f>IFERROR(VLOOKUP(B7,Conciliação!C10:L1005,4,0),"")</f>
        <v/>
      </c>
      <c r="F7" s="64" t="str">
        <f>IFERROR(VLOOKUP(B7,Conciliação!C10:L1005,5,0),"")</f>
        <v/>
      </c>
      <c r="G7" s="64" t="str">
        <f>IFERROR(VLOOKUP(B7,Conciliação!C10:L1005,6,0),"")</f>
        <v/>
      </c>
      <c r="H7" s="56" t="str">
        <f>IFERROR(VLOOKUP(B7,Conciliação!C10:L1005,7,0),"")</f>
        <v/>
      </c>
      <c r="I7" s="65" t="str">
        <f>IFERROR(VLOOKUP(B7,Conciliação!C10:L1005,8,0),"")</f>
        <v/>
      </c>
      <c r="J7" s="56" t="str">
        <f>IFERROR(VLOOKUP(B7,Conciliação!C10:L1005,9,0),"")</f>
        <v/>
      </c>
      <c r="K7" s="56" t="str">
        <f>IFERROR(VLOOKUP(B7,Conciliação!C10:L1005,10,0),"")</f>
        <v/>
      </c>
      <c r="R7" s="55" t="str">
        <f>IF(Conciliação!G10='Filtro (Categoria)'!$C$2,$C$2,"x")</f>
        <v>x</v>
      </c>
      <c r="S7" s="55" t="str">
        <f>IF(R7="x","x",MAX($S$4:S6)+1)</f>
        <v>x</v>
      </c>
      <c r="T7" s="55">
        <v>3</v>
      </c>
      <c r="U7" s="55" t="str">
        <f t="shared" si="2"/>
        <v/>
      </c>
      <c r="V7" s="55" t="str">
        <f t="shared" si="3"/>
        <v/>
      </c>
      <c r="W7" s="45">
        <f>IF(Conciliação!G10='Filtro (Categoria)'!R7,1,0)</f>
        <v>0</v>
      </c>
      <c r="X7" s="45">
        <f>W7+Conciliação!A10</f>
        <v>3</v>
      </c>
      <c r="Y7" s="45">
        <v>3</v>
      </c>
      <c r="Z7" s="55" t="str">
        <f>IF(X7=Y7,"",Conciliação!C10)</f>
        <v/>
      </c>
      <c r="AA7" s="55">
        <f>IF(Z7="x","x",MAX($S$4:AA6)+1)</f>
        <v>8</v>
      </c>
      <c r="AB7" s="55">
        <v>3</v>
      </c>
      <c r="AC7" s="55" t="str">
        <f t="shared" si="4"/>
        <v/>
      </c>
      <c r="AD7" s="55" t="str">
        <f t="shared" si="5"/>
        <v/>
      </c>
    </row>
    <row r="8" spans="1:30" ht="15" customHeight="1" x14ac:dyDescent="0.2">
      <c r="B8" s="121" t="str">
        <f t="shared" si="0"/>
        <v/>
      </c>
      <c r="C8" s="57" t="str">
        <f>IFERROR(VLOOKUP(B8,Conciliação!C11:L1006,2,0),"")</f>
        <v/>
      </c>
      <c r="D8" s="64" t="str">
        <f t="shared" si="1"/>
        <v/>
      </c>
      <c r="E8" s="64" t="str">
        <f>IFERROR(VLOOKUP(B8,Conciliação!C11:L1006,4,0),"")</f>
        <v/>
      </c>
      <c r="F8" s="64" t="str">
        <f>IFERROR(VLOOKUP(B8,Conciliação!C11:L1006,5,0),"")</f>
        <v/>
      </c>
      <c r="G8" s="64" t="str">
        <f>IFERROR(VLOOKUP(B8,Conciliação!C11:L1006,6,0),"")</f>
        <v/>
      </c>
      <c r="H8" s="56" t="str">
        <f>IFERROR(VLOOKUP(B8,Conciliação!C11:L1006,7,0),"")</f>
        <v/>
      </c>
      <c r="I8" s="65" t="str">
        <f>IFERROR(VLOOKUP(B8,Conciliação!C11:L1006,8,0),"")</f>
        <v/>
      </c>
      <c r="J8" s="56" t="str">
        <f>IFERROR(VLOOKUP(B8,Conciliação!C11:L1006,9,0),"")</f>
        <v/>
      </c>
      <c r="K8" s="56" t="str">
        <f>IFERROR(VLOOKUP(B8,Conciliação!C11:L1006,10,0),"")</f>
        <v/>
      </c>
      <c r="R8" s="55" t="str">
        <f>IF(Conciliação!G11='Filtro (Categoria)'!$C$2,$C$2,"x")</f>
        <v>x</v>
      </c>
      <c r="S8" s="55" t="str">
        <f>IF(R8="x","x",MAX($S$4:S7)+1)</f>
        <v>x</v>
      </c>
      <c r="T8" s="55">
        <v>4</v>
      </c>
      <c r="U8" s="55" t="str">
        <f t="shared" si="2"/>
        <v/>
      </c>
      <c r="V8" s="55" t="str">
        <f t="shared" si="3"/>
        <v/>
      </c>
      <c r="W8" s="45">
        <f>IF(Conciliação!G11='Filtro (Categoria)'!R8,1,0)</f>
        <v>0</v>
      </c>
      <c r="X8" s="45">
        <f>W8+Conciliação!A11</f>
        <v>4</v>
      </c>
      <c r="Y8" s="45">
        <v>4</v>
      </c>
      <c r="Z8" s="55" t="str">
        <f>IF(X8=Y8,"",Conciliação!C11)</f>
        <v/>
      </c>
      <c r="AA8" s="55">
        <f>IF(Z8="x","x",MAX($S$4:AA7)+1)</f>
        <v>9</v>
      </c>
      <c r="AB8" s="55">
        <v>4</v>
      </c>
      <c r="AC8" s="55" t="str">
        <f t="shared" si="4"/>
        <v/>
      </c>
      <c r="AD8" s="55" t="str">
        <f t="shared" si="5"/>
        <v/>
      </c>
    </row>
    <row r="9" spans="1:30" ht="15" customHeight="1" x14ac:dyDescent="0.2">
      <c r="B9" s="121" t="str">
        <f t="shared" si="0"/>
        <v/>
      </c>
      <c r="C9" s="57" t="str">
        <f>IFERROR(VLOOKUP(B9,Conciliação!C12:L1007,2,0),"")</f>
        <v/>
      </c>
      <c r="D9" s="64" t="str">
        <f t="shared" si="1"/>
        <v/>
      </c>
      <c r="E9" s="64" t="str">
        <f>IFERROR(VLOOKUP(B9,Conciliação!C12:L1007,4,0),"")</f>
        <v/>
      </c>
      <c r="F9" s="64" t="str">
        <f>IFERROR(VLOOKUP(B9,Conciliação!C12:L1007,5,0),"")</f>
        <v/>
      </c>
      <c r="G9" s="64" t="str">
        <f>IFERROR(VLOOKUP(B9,Conciliação!C12:L1007,6,0),"")</f>
        <v/>
      </c>
      <c r="H9" s="56" t="str">
        <f>IFERROR(VLOOKUP(B9,Conciliação!C12:L1007,7,0),"")</f>
        <v/>
      </c>
      <c r="I9" s="65" t="str">
        <f>IFERROR(VLOOKUP(B9,Conciliação!C12:L1007,8,0),"")</f>
        <v/>
      </c>
      <c r="J9" s="56" t="str">
        <f>IFERROR(VLOOKUP(B9,Conciliação!C12:L1007,9,0),"")</f>
        <v/>
      </c>
      <c r="K9" s="56" t="str">
        <f>IFERROR(VLOOKUP(B9,Conciliação!C12:L1007,10,0),"")</f>
        <v/>
      </c>
      <c r="R9" s="55" t="str">
        <f>IF(Conciliação!G12='Filtro (Categoria)'!$C$2,$C$2,"x")</f>
        <v>x</v>
      </c>
      <c r="S9" s="55" t="str">
        <f>IF(R9="x","x",MAX($S$4:S8)+1)</f>
        <v>x</v>
      </c>
      <c r="T9" s="55">
        <v>5</v>
      </c>
      <c r="U9" s="55" t="str">
        <f t="shared" si="2"/>
        <v/>
      </c>
      <c r="V9" s="55" t="str">
        <f t="shared" si="3"/>
        <v/>
      </c>
      <c r="W9" s="45">
        <f>IF(Conciliação!G12='Filtro (Categoria)'!R9,1,0)</f>
        <v>0</v>
      </c>
      <c r="X9" s="45">
        <f>W9+Conciliação!A12</f>
        <v>5</v>
      </c>
      <c r="Y9" s="45">
        <v>5</v>
      </c>
      <c r="Z9" s="55" t="str">
        <f>IF(X9=Y9,"",Conciliação!C12)</f>
        <v/>
      </c>
      <c r="AA9" s="55">
        <f>IF(Z9="x","x",MAX($S$4:AA8)+1)</f>
        <v>10</v>
      </c>
      <c r="AB9" s="55">
        <v>5</v>
      </c>
      <c r="AC9" s="55" t="str">
        <f t="shared" si="4"/>
        <v/>
      </c>
      <c r="AD9" s="55" t="str">
        <f t="shared" si="5"/>
        <v/>
      </c>
    </row>
    <row r="10" spans="1:30" ht="15" customHeight="1" x14ac:dyDescent="0.2">
      <c r="B10" s="121" t="str">
        <f t="shared" si="0"/>
        <v/>
      </c>
      <c r="C10" s="57" t="str">
        <f>IFERROR(VLOOKUP(B10,Conciliação!C13:L1008,2,0),"")</f>
        <v/>
      </c>
      <c r="D10" s="64" t="str">
        <f t="shared" si="1"/>
        <v/>
      </c>
      <c r="E10" s="64" t="str">
        <f>IFERROR(VLOOKUP(B10,Conciliação!C13:L1008,4,0),"")</f>
        <v/>
      </c>
      <c r="F10" s="64" t="str">
        <f>IFERROR(VLOOKUP(B10,Conciliação!C13:L1008,5,0),"")</f>
        <v/>
      </c>
      <c r="G10" s="64" t="str">
        <f>IFERROR(VLOOKUP(B10,Conciliação!C13:L1008,6,0),"")</f>
        <v/>
      </c>
      <c r="H10" s="56" t="str">
        <f>IFERROR(VLOOKUP(B10,Conciliação!C13:L1008,7,0),"")</f>
        <v/>
      </c>
      <c r="I10" s="65" t="str">
        <f>IFERROR(VLOOKUP(B10,Conciliação!C13:L1008,8,0),"")</f>
        <v/>
      </c>
      <c r="J10" s="56" t="str">
        <f>IFERROR(VLOOKUP(B10,Conciliação!C13:L1008,9,0),"")</f>
        <v/>
      </c>
      <c r="K10" s="56" t="str">
        <f>IFERROR(VLOOKUP(B10,Conciliação!C13:L1008,10,0),"")</f>
        <v/>
      </c>
      <c r="R10" s="55" t="str">
        <f>IF(Conciliação!G13='Filtro (Categoria)'!$C$2,$C$2,"x")</f>
        <v>Insumos agrícolas</v>
      </c>
      <c r="S10" s="55">
        <f>IF(R10="x","x",MAX($S$4:S9)+1)</f>
        <v>1</v>
      </c>
      <c r="T10" s="55">
        <v>6</v>
      </c>
      <c r="U10" s="55" t="str">
        <f t="shared" si="2"/>
        <v/>
      </c>
      <c r="V10" s="55" t="str">
        <f t="shared" si="3"/>
        <v/>
      </c>
      <c r="W10" s="45">
        <f>IF(Conciliação!G13='Filtro (Categoria)'!R10,1,0)</f>
        <v>1</v>
      </c>
      <c r="X10" s="45">
        <f>W10+Conciliação!A13</f>
        <v>7</v>
      </c>
      <c r="Y10" s="45">
        <v>6</v>
      </c>
      <c r="Z10" s="55" t="str">
        <f>IF(X10=Y10,"",Conciliação!C13)</f>
        <v>NFSE006</v>
      </c>
      <c r="AA10" s="55">
        <f>IF(Z10="x","x",MAX($S$4:AA9)+1)</f>
        <v>11</v>
      </c>
      <c r="AB10" s="55">
        <v>6</v>
      </c>
      <c r="AC10" s="55" t="str">
        <f t="shared" si="4"/>
        <v/>
      </c>
      <c r="AD10" s="55" t="str">
        <f t="shared" si="5"/>
        <v/>
      </c>
    </row>
    <row r="11" spans="1:30" ht="15" customHeight="1" x14ac:dyDescent="0.2">
      <c r="B11" s="121" t="str">
        <f t="shared" si="0"/>
        <v/>
      </c>
      <c r="C11" s="57" t="str">
        <f>IFERROR(VLOOKUP(B11,Conciliação!C14:L1009,2,0),"")</f>
        <v/>
      </c>
      <c r="D11" s="64" t="str">
        <f t="shared" si="1"/>
        <v/>
      </c>
      <c r="E11" s="64" t="str">
        <f>IFERROR(VLOOKUP(B11,Conciliação!C14:L1009,4,0),"")</f>
        <v/>
      </c>
      <c r="F11" s="64" t="str">
        <f>IFERROR(VLOOKUP(B11,Conciliação!C14:L1009,5,0),"")</f>
        <v/>
      </c>
      <c r="G11" s="64" t="str">
        <f>IFERROR(VLOOKUP(B11,Conciliação!C14:L1009,6,0),"")</f>
        <v/>
      </c>
      <c r="H11" s="56" t="str">
        <f>IFERROR(VLOOKUP(B11,Conciliação!C14:L1009,7,0),"")</f>
        <v/>
      </c>
      <c r="I11" s="65" t="str">
        <f>IFERROR(VLOOKUP(B11,Conciliação!C14:L1009,8,0),"")</f>
        <v/>
      </c>
      <c r="J11" s="56" t="str">
        <f>IFERROR(VLOOKUP(B11,Conciliação!C14:L1009,9,0),"")</f>
        <v/>
      </c>
      <c r="K11" s="56" t="str">
        <f>IFERROR(VLOOKUP(B11,Conciliação!C14:L1009,10,0),"")</f>
        <v/>
      </c>
      <c r="R11" s="55" t="str">
        <f>IF(Conciliação!G14='Filtro (Categoria)'!$C$2,$C$2,"x")</f>
        <v>x</v>
      </c>
      <c r="S11" s="55" t="str">
        <f>IF(R11="x","x",MAX($S$4:S10)+1)</f>
        <v>x</v>
      </c>
      <c r="T11" s="55">
        <v>7</v>
      </c>
      <c r="U11" s="55" t="str">
        <f t="shared" si="2"/>
        <v/>
      </c>
      <c r="V11" s="55" t="str">
        <f t="shared" si="3"/>
        <v/>
      </c>
      <c r="W11" s="45">
        <f>IF(Conciliação!G14='Filtro (Categoria)'!R11,1,0)</f>
        <v>0</v>
      </c>
      <c r="X11" s="45">
        <f>W11+Conciliação!A14</f>
        <v>7</v>
      </c>
      <c r="Y11" s="45">
        <v>7</v>
      </c>
      <c r="Z11" s="55" t="str">
        <f>IF(X11=Y11,"",Conciliação!C14)</f>
        <v/>
      </c>
      <c r="AA11" s="55">
        <f>IF(Z11="x","x",MAX($S$4:AA10)+1)</f>
        <v>12</v>
      </c>
      <c r="AB11" s="55">
        <v>7</v>
      </c>
      <c r="AC11" s="55" t="str">
        <f t="shared" si="4"/>
        <v/>
      </c>
      <c r="AD11" s="55" t="str">
        <f t="shared" si="5"/>
        <v/>
      </c>
    </row>
    <row r="12" spans="1:30" ht="15" customHeight="1" x14ac:dyDescent="0.2">
      <c r="B12" s="121" t="str">
        <f t="shared" si="0"/>
        <v/>
      </c>
      <c r="C12" s="57" t="str">
        <f>IFERROR(VLOOKUP(B12,Conciliação!C15:L1010,2,0),"")</f>
        <v/>
      </c>
      <c r="D12" s="64" t="str">
        <f t="shared" si="1"/>
        <v/>
      </c>
      <c r="E12" s="64" t="str">
        <f>IFERROR(VLOOKUP(B12,Conciliação!C15:L1010,4,0),"")</f>
        <v/>
      </c>
      <c r="F12" s="64" t="str">
        <f>IFERROR(VLOOKUP(B12,Conciliação!C15:L1010,5,0),"")</f>
        <v/>
      </c>
      <c r="G12" s="64" t="str">
        <f>IFERROR(VLOOKUP(B12,Conciliação!C15:L1010,6,0),"")</f>
        <v/>
      </c>
      <c r="H12" s="56" t="str">
        <f>IFERROR(VLOOKUP(B12,Conciliação!C15:L1010,7,0),"")</f>
        <v/>
      </c>
      <c r="I12" s="65" t="str">
        <f>IFERROR(VLOOKUP(B12,Conciliação!C15:L1010,8,0),"")</f>
        <v/>
      </c>
      <c r="J12" s="56" t="str">
        <f>IFERROR(VLOOKUP(B12,Conciliação!C15:L1010,9,0),"")</f>
        <v/>
      </c>
      <c r="K12" s="56" t="str">
        <f>IFERROR(VLOOKUP(B12,Conciliação!C15:L1010,10,0),"")</f>
        <v/>
      </c>
      <c r="R12" s="55" t="str">
        <f>IF(Conciliação!G15='Filtro (Categoria)'!$C$2,$C$2,"x")</f>
        <v>x</v>
      </c>
      <c r="S12" s="55" t="str">
        <f>IF(R12="x","x",MAX($S$4:S11)+1)</f>
        <v>x</v>
      </c>
      <c r="T12" s="55">
        <v>8</v>
      </c>
      <c r="U12" s="55" t="str">
        <f t="shared" si="2"/>
        <v/>
      </c>
      <c r="V12" s="55" t="str">
        <f t="shared" si="3"/>
        <v/>
      </c>
      <c r="W12" s="45">
        <f>IF(Conciliação!G15='Filtro (Categoria)'!R12,1,0)</f>
        <v>0</v>
      </c>
      <c r="X12" s="45">
        <f>W12+Conciliação!A15</f>
        <v>8</v>
      </c>
      <c r="Y12" s="45">
        <v>8</v>
      </c>
      <c r="Z12" s="55" t="str">
        <f>IF(X12=Y12,"",Conciliação!C15)</f>
        <v/>
      </c>
      <c r="AA12" s="55">
        <f>IF(Z12="x","x",MAX($S$4:AA11)+1)</f>
        <v>13</v>
      </c>
      <c r="AB12" s="55">
        <v>8</v>
      </c>
      <c r="AC12" s="55" t="str">
        <f t="shared" si="4"/>
        <v/>
      </c>
      <c r="AD12" s="55" t="str">
        <f t="shared" si="5"/>
        <v/>
      </c>
    </row>
    <row r="13" spans="1:30" ht="15" customHeight="1" x14ac:dyDescent="0.2">
      <c r="B13" s="121" t="str">
        <f t="shared" si="0"/>
        <v/>
      </c>
      <c r="C13" s="57" t="str">
        <f>IFERROR(VLOOKUP(B13,Conciliação!C16:L1011,2,0),"")</f>
        <v/>
      </c>
      <c r="D13" s="64" t="str">
        <f t="shared" si="1"/>
        <v/>
      </c>
      <c r="E13" s="64" t="str">
        <f>IFERROR(VLOOKUP(B13,Conciliação!C16:L1011,4,0),"")</f>
        <v/>
      </c>
      <c r="F13" s="64" t="str">
        <f>IFERROR(VLOOKUP(B13,Conciliação!C16:L1011,5,0),"")</f>
        <v/>
      </c>
      <c r="G13" s="64" t="str">
        <f>IFERROR(VLOOKUP(B13,Conciliação!C16:L1011,6,0),"")</f>
        <v/>
      </c>
      <c r="H13" s="56" t="str">
        <f>IFERROR(VLOOKUP(B13,Conciliação!C16:L1011,7,0),"")</f>
        <v/>
      </c>
      <c r="I13" s="65" t="str">
        <f>IFERROR(VLOOKUP(B13,Conciliação!C16:L1011,8,0),"")</f>
        <v/>
      </c>
      <c r="J13" s="56" t="str">
        <f>IFERROR(VLOOKUP(B13,Conciliação!C16:L1011,9,0),"")</f>
        <v/>
      </c>
      <c r="K13" s="56" t="str">
        <f>IFERROR(VLOOKUP(B13,Conciliação!C16:L1011,10,0),"")</f>
        <v/>
      </c>
      <c r="R13" s="55" t="str">
        <f>IF(Conciliação!G16='Filtro (Categoria)'!$C$2,$C$2,"x")</f>
        <v>x</v>
      </c>
      <c r="S13" s="55" t="str">
        <f>IF(R13="x","x",MAX($S$4:S12)+1)</f>
        <v>x</v>
      </c>
      <c r="T13" s="55">
        <v>9</v>
      </c>
      <c r="U13" s="55" t="str">
        <f t="shared" si="2"/>
        <v/>
      </c>
      <c r="V13" s="55" t="str">
        <f t="shared" si="3"/>
        <v/>
      </c>
      <c r="W13" s="45">
        <f>IF(Conciliação!G16='Filtro (Categoria)'!R13,1,0)</f>
        <v>0</v>
      </c>
      <c r="X13" s="45">
        <f>W13+Conciliação!A16</f>
        <v>9</v>
      </c>
      <c r="Y13" s="45">
        <v>9</v>
      </c>
      <c r="Z13" s="55" t="str">
        <f>IF(X13=Y13,"",Conciliação!C16)</f>
        <v/>
      </c>
      <c r="AA13" s="55">
        <f>IF(Z13="x","x",MAX($S$4:AA12)+1)</f>
        <v>14</v>
      </c>
      <c r="AB13" s="55">
        <v>9</v>
      </c>
      <c r="AC13" s="55" t="str">
        <f t="shared" si="4"/>
        <v/>
      </c>
      <c r="AD13" s="55" t="str">
        <f t="shared" si="5"/>
        <v/>
      </c>
    </row>
    <row r="14" spans="1:30" ht="15" customHeight="1" x14ac:dyDescent="0.2">
      <c r="B14" s="121" t="str">
        <f t="shared" si="0"/>
        <v/>
      </c>
      <c r="C14" s="57" t="str">
        <f>IFERROR(VLOOKUP(B14,Conciliação!C17:L1012,2,0),"")</f>
        <v/>
      </c>
      <c r="D14" s="64" t="str">
        <f t="shared" si="1"/>
        <v/>
      </c>
      <c r="E14" s="64" t="str">
        <f>IFERROR(VLOOKUP(B14,Conciliação!C17:L1012,4,0),"")</f>
        <v/>
      </c>
      <c r="F14" s="64" t="str">
        <f>IFERROR(VLOOKUP(B14,Conciliação!C17:L1012,5,0),"")</f>
        <v/>
      </c>
      <c r="G14" s="64" t="str">
        <f>IFERROR(VLOOKUP(B14,Conciliação!C17:L1012,6,0),"")</f>
        <v/>
      </c>
      <c r="H14" s="56" t="str">
        <f>IFERROR(VLOOKUP(B14,Conciliação!C17:L1012,7,0),"")</f>
        <v/>
      </c>
      <c r="I14" s="65" t="str">
        <f>IFERROR(VLOOKUP(B14,Conciliação!C17:L1012,8,0),"")</f>
        <v/>
      </c>
      <c r="J14" s="56" t="str">
        <f>IFERROR(VLOOKUP(B14,Conciliação!C17:L1012,9,0),"")</f>
        <v/>
      </c>
      <c r="K14" s="56" t="str">
        <f>IFERROR(VLOOKUP(B14,Conciliação!C17:L1012,10,0),"")</f>
        <v/>
      </c>
      <c r="R14" s="55" t="str">
        <f>IF(Conciliação!G17='Filtro (Categoria)'!$C$2,$C$2,"x")</f>
        <v>x</v>
      </c>
      <c r="S14" s="55" t="str">
        <f>IF(R14="x","x",MAX($S$4:S13)+1)</f>
        <v>x</v>
      </c>
      <c r="T14" s="55">
        <v>10</v>
      </c>
      <c r="U14" s="55" t="str">
        <f t="shared" si="2"/>
        <v/>
      </c>
      <c r="V14" s="55" t="str">
        <f t="shared" si="3"/>
        <v/>
      </c>
      <c r="W14" s="45">
        <f>IF(Conciliação!G17='Filtro (Categoria)'!R14,1,0)</f>
        <v>0</v>
      </c>
      <c r="X14" s="45">
        <f>W14+Conciliação!A17</f>
        <v>10</v>
      </c>
      <c r="Y14" s="45">
        <v>10</v>
      </c>
      <c r="Z14" s="55" t="str">
        <f>IF(X14=Y14,"",Conciliação!C17)</f>
        <v/>
      </c>
      <c r="AA14" s="55">
        <f>IF(Z14="x","x",MAX($S$4:AA13)+1)</f>
        <v>15</v>
      </c>
      <c r="AB14" s="55">
        <v>10</v>
      </c>
      <c r="AC14" s="55" t="str">
        <f t="shared" si="4"/>
        <v/>
      </c>
      <c r="AD14" s="55" t="str">
        <f t="shared" si="5"/>
        <v/>
      </c>
    </row>
    <row r="15" spans="1:30" ht="15" customHeight="1" x14ac:dyDescent="0.2">
      <c r="B15" s="121" t="str">
        <f t="shared" si="0"/>
        <v/>
      </c>
      <c r="C15" s="57" t="str">
        <f>IFERROR(VLOOKUP(B15,Conciliação!C18:L1013,2,0),"")</f>
        <v/>
      </c>
      <c r="D15" s="64" t="str">
        <f t="shared" si="1"/>
        <v/>
      </c>
      <c r="E15" s="64" t="str">
        <f>IFERROR(VLOOKUP(B15,Conciliação!C18:L1013,4,0),"")</f>
        <v/>
      </c>
      <c r="F15" s="64" t="str">
        <f>IFERROR(VLOOKUP(B15,Conciliação!C18:L1013,5,0),"")</f>
        <v/>
      </c>
      <c r="G15" s="64" t="str">
        <f>IFERROR(VLOOKUP(B15,Conciliação!C18:L1013,6,0),"")</f>
        <v/>
      </c>
      <c r="H15" s="56" t="str">
        <f>IFERROR(VLOOKUP(B15,Conciliação!C18:L1013,7,0),"")</f>
        <v/>
      </c>
      <c r="I15" s="65" t="str">
        <f>IFERROR(VLOOKUP(B15,Conciliação!C18:L1013,8,0),"")</f>
        <v/>
      </c>
      <c r="J15" s="56" t="str">
        <f>IFERROR(VLOOKUP(B15,Conciliação!C18:L1013,9,0),"")</f>
        <v/>
      </c>
      <c r="K15" s="56" t="str">
        <f>IFERROR(VLOOKUP(B15,Conciliação!C18:L1013,10,0),"")</f>
        <v/>
      </c>
      <c r="R15" s="55" t="str">
        <f>IF(Conciliação!G18='Filtro (Categoria)'!$C$2,$C$2,"x")</f>
        <v>x</v>
      </c>
      <c r="S15" s="55" t="str">
        <f>IF(R15="x","x",MAX($S$4:S14)+1)</f>
        <v>x</v>
      </c>
      <c r="T15" s="55">
        <v>11</v>
      </c>
      <c r="U15" s="55" t="str">
        <f t="shared" si="2"/>
        <v/>
      </c>
      <c r="V15" s="55" t="str">
        <f t="shared" si="3"/>
        <v/>
      </c>
      <c r="W15" s="45">
        <f>IF(Conciliação!G18='Filtro (Categoria)'!R15,1,0)</f>
        <v>0</v>
      </c>
      <c r="X15" s="45">
        <f>W15+Conciliação!A18</f>
        <v>11</v>
      </c>
      <c r="Y15" s="45">
        <v>11</v>
      </c>
      <c r="Z15" s="55" t="str">
        <f>IF(X15=Y15,"",Conciliação!C18)</f>
        <v/>
      </c>
      <c r="AA15" s="55">
        <f>IF(Z15="x","x",MAX($S$4:AA14)+1)</f>
        <v>16</v>
      </c>
      <c r="AB15" s="55">
        <v>11</v>
      </c>
      <c r="AC15" s="55" t="str">
        <f t="shared" si="4"/>
        <v/>
      </c>
      <c r="AD15" s="55" t="str">
        <f t="shared" si="5"/>
        <v/>
      </c>
    </row>
    <row r="16" spans="1:30" ht="15" customHeight="1" x14ac:dyDescent="0.2">
      <c r="B16" s="121" t="str">
        <f t="shared" si="0"/>
        <v/>
      </c>
      <c r="C16" s="57" t="str">
        <f>IFERROR(VLOOKUP(B16,Conciliação!C19:L1014,2,0),"")</f>
        <v/>
      </c>
      <c r="D16" s="64" t="str">
        <f t="shared" si="1"/>
        <v/>
      </c>
      <c r="E16" s="64" t="str">
        <f>IFERROR(VLOOKUP(B16,Conciliação!C19:L1014,4,0),"")</f>
        <v/>
      </c>
      <c r="F16" s="64" t="str">
        <f>IFERROR(VLOOKUP(B16,Conciliação!C19:L1014,5,0),"")</f>
        <v/>
      </c>
      <c r="G16" s="64" t="str">
        <f>IFERROR(VLOOKUP(B16,Conciliação!C19:L1014,6,0),"")</f>
        <v/>
      </c>
      <c r="H16" s="56" t="str">
        <f>IFERROR(VLOOKUP(B16,Conciliação!C19:L1014,7,0),"")</f>
        <v/>
      </c>
      <c r="I16" s="65" t="str">
        <f>IFERROR(VLOOKUP(B16,Conciliação!C19:L1014,8,0),"")</f>
        <v/>
      </c>
      <c r="J16" s="56" t="str">
        <f>IFERROR(VLOOKUP(B16,Conciliação!C19:L1014,9,0),"")</f>
        <v/>
      </c>
      <c r="K16" s="56" t="str">
        <f>IFERROR(VLOOKUP(B16,Conciliação!C19:L1014,10,0),"")</f>
        <v/>
      </c>
      <c r="R16" s="55" t="str">
        <f>IF(Conciliação!G19='Filtro (Categoria)'!$C$2,$C$2,"x")</f>
        <v>x</v>
      </c>
      <c r="S16" s="55" t="str">
        <f>IF(R16="x","x",MAX($S$4:S15)+1)</f>
        <v>x</v>
      </c>
      <c r="T16" s="55">
        <v>12</v>
      </c>
      <c r="U16" s="55" t="str">
        <f t="shared" si="2"/>
        <v/>
      </c>
      <c r="V16" s="55" t="str">
        <f t="shared" si="3"/>
        <v/>
      </c>
      <c r="W16" s="45">
        <f>IF(Conciliação!G19='Filtro (Categoria)'!R16,1,0)</f>
        <v>0</v>
      </c>
      <c r="X16" s="45">
        <f>W16+Conciliação!A19</f>
        <v>12</v>
      </c>
      <c r="Y16" s="45">
        <v>12</v>
      </c>
      <c r="Z16" s="55" t="str">
        <f>IF(X16=Y16,"",Conciliação!C19)</f>
        <v/>
      </c>
      <c r="AA16" s="55">
        <f>IF(Z16="x","x",MAX($S$4:AA15)+1)</f>
        <v>17</v>
      </c>
      <c r="AB16" s="55">
        <v>12</v>
      </c>
      <c r="AC16" s="55" t="str">
        <f t="shared" si="4"/>
        <v/>
      </c>
      <c r="AD16" s="55" t="str">
        <f t="shared" si="5"/>
        <v/>
      </c>
    </row>
    <row r="17" spans="2:30" ht="15" customHeight="1" x14ac:dyDescent="0.2">
      <c r="B17" s="121" t="str">
        <f t="shared" si="0"/>
        <v/>
      </c>
      <c r="C17" s="57" t="str">
        <f>IFERROR(VLOOKUP(B17,Conciliação!C20:L1015,2,0),"")</f>
        <v/>
      </c>
      <c r="D17" s="64" t="str">
        <f t="shared" si="1"/>
        <v/>
      </c>
      <c r="E17" s="64" t="str">
        <f>IFERROR(VLOOKUP(B17,Conciliação!C20:L1015,4,0),"")</f>
        <v/>
      </c>
      <c r="F17" s="64" t="str">
        <f>IFERROR(VLOOKUP(B17,Conciliação!C20:L1015,5,0),"")</f>
        <v/>
      </c>
      <c r="G17" s="64" t="str">
        <f>IFERROR(VLOOKUP(B17,Conciliação!C20:L1015,6,0),"")</f>
        <v/>
      </c>
      <c r="H17" s="56" t="str">
        <f>IFERROR(VLOOKUP(B17,Conciliação!C20:L1015,7,0),"")</f>
        <v/>
      </c>
      <c r="I17" s="65" t="str">
        <f>IFERROR(VLOOKUP(B17,Conciliação!C20:L1015,8,0),"")</f>
        <v/>
      </c>
      <c r="J17" s="56" t="str">
        <f>IFERROR(VLOOKUP(B17,Conciliação!C20:L1015,9,0),"")</f>
        <v/>
      </c>
      <c r="K17" s="56" t="str">
        <f>IFERROR(VLOOKUP(B17,Conciliação!C20:L1015,10,0),"")</f>
        <v/>
      </c>
      <c r="R17" s="55" t="str">
        <f>IF(Conciliação!G20='Filtro (Categoria)'!$C$2,$C$2,"x")</f>
        <v>x</v>
      </c>
      <c r="S17" s="55" t="str">
        <f>IF(R17="x","x",MAX($S$4:S16)+1)</f>
        <v>x</v>
      </c>
      <c r="T17" s="55">
        <v>13</v>
      </c>
      <c r="U17" s="55" t="str">
        <f t="shared" si="2"/>
        <v/>
      </c>
      <c r="V17" s="55" t="str">
        <f t="shared" si="3"/>
        <v/>
      </c>
      <c r="W17" s="45">
        <f>IF(Conciliação!G20='Filtro (Categoria)'!R17,1,0)</f>
        <v>0</v>
      </c>
      <c r="X17" s="45">
        <f>W17+Conciliação!A20</f>
        <v>13</v>
      </c>
      <c r="Y17" s="45">
        <v>13</v>
      </c>
      <c r="Z17" s="55" t="str">
        <f>IF(X17=Y17,"",Conciliação!C20)</f>
        <v/>
      </c>
      <c r="AA17" s="55">
        <f>IF(Z17="x","x",MAX($S$4:AA16)+1)</f>
        <v>18</v>
      </c>
      <c r="AB17" s="55">
        <v>13</v>
      </c>
      <c r="AC17" s="55" t="str">
        <f t="shared" si="4"/>
        <v/>
      </c>
      <c r="AD17" s="55" t="str">
        <f t="shared" si="5"/>
        <v/>
      </c>
    </row>
    <row r="18" spans="2:30" ht="15" customHeight="1" x14ac:dyDescent="0.2">
      <c r="B18" s="121" t="str">
        <f t="shared" si="0"/>
        <v/>
      </c>
      <c r="C18" s="57" t="str">
        <f>IFERROR(VLOOKUP(B18,Conciliação!C21:L1016,2,0),"")</f>
        <v/>
      </c>
      <c r="D18" s="64" t="str">
        <f t="shared" si="1"/>
        <v/>
      </c>
      <c r="E18" s="64" t="str">
        <f>IFERROR(VLOOKUP(B18,Conciliação!C21:L1016,4,0),"")</f>
        <v/>
      </c>
      <c r="F18" s="64" t="str">
        <f>IFERROR(VLOOKUP(B18,Conciliação!C21:L1016,5,0),"")</f>
        <v/>
      </c>
      <c r="G18" s="64" t="str">
        <f>IFERROR(VLOOKUP(B18,Conciliação!C21:L1016,6,0),"")</f>
        <v/>
      </c>
      <c r="H18" s="56" t="str">
        <f>IFERROR(VLOOKUP(B18,Conciliação!C21:L1016,7,0),"")</f>
        <v/>
      </c>
      <c r="I18" s="65" t="str">
        <f>IFERROR(VLOOKUP(B18,Conciliação!C21:L1016,8,0),"")</f>
        <v/>
      </c>
      <c r="J18" s="56" t="str">
        <f>IFERROR(VLOOKUP(B18,Conciliação!C21:L1016,9,0),"")</f>
        <v/>
      </c>
      <c r="K18" s="56" t="str">
        <f>IFERROR(VLOOKUP(B18,Conciliação!C21:L1016,10,0),"")</f>
        <v/>
      </c>
      <c r="R18" s="55" t="str">
        <f>IF(Conciliação!G21='Filtro (Categoria)'!$C$2,$C$2,"x")</f>
        <v>x</v>
      </c>
      <c r="S18" s="55" t="str">
        <f>IF(R18="x","x",MAX($S$4:S17)+1)</f>
        <v>x</v>
      </c>
      <c r="T18" s="55">
        <v>14</v>
      </c>
      <c r="U18" s="55" t="str">
        <f t="shared" si="2"/>
        <v/>
      </c>
      <c r="V18" s="55" t="str">
        <f t="shared" si="3"/>
        <v/>
      </c>
      <c r="W18" s="45">
        <f>IF(Conciliação!G21='Filtro (Categoria)'!R18,1,0)</f>
        <v>0</v>
      </c>
      <c r="X18" s="45">
        <f>W18+Conciliação!A21</f>
        <v>14</v>
      </c>
      <c r="Y18" s="45">
        <v>14</v>
      </c>
      <c r="Z18" s="55" t="str">
        <f>IF(X18=Y18,"",Conciliação!C21)</f>
        <v/>
      </c>
      <c r="AA18" s="55">
        <f>IF(Z18="x","x",MAX($S$4:AA17)+1)</f>
        <v>19</v>
      </c>
      <c r="AB18" s="55">
        <v>14</v>
      </c>
      <c r="AC18" s="55" t="str">
        <f t="shared" si="4"/>
        <v/>
      </c>
      <c r="AD18" s="55" t="str">
        <f t="shared" si="5"/>
        <v/>
      </c>
    </row>
    <row r="19" spans="2:30" ht="15" customHeight="1" x14ac:dyDescent="0.2">
      <c r="B19" s="121" t="str">
        <f t="shared" si="0"/>
        <v/>
      </c>
      <c r="C19" s="57" t="str">
        <f>IFERROR(VLOOKUP(B19,Conciliação!C22:L1017,2,0),"")</f>
        <v/>
      </c>
      <c r="D19" s="64" t="str">
        <f t="shared" si="1"/>
        <v/>
      </c>
      <c r="E19" s="64" t="str">
        <f>IFERROR(VLOOKUP(B19,Conciliação!C22:L1017,4,0),"")</f>
        <v/>
      </c>
      <c r="F19" s="64" t="str">
        <f>IFERROR(VLOOKUP(B19,Conciliação!C22:L1017,5,0),"")</f>
        <v/>
      </c>
      <c r="G19" s="64" t="str">
        <f>IFERROR(VLOOKUP(B19,Conciliação!C22:L1017,6,0),"")</f>
        <v/>
      </c>
      <c r="H19" s="56" t="str">
        <f>IFERROR(VLOOKUP(B19,Conciliação!C22:L1017,7,0),"")</f>
        <v/>
      </c>
      <c r="I19" s="65" t="str">
        <f>IFERROR(VLOOKUP(B19,Conciliação!C22:L1017,8,0),"")</f>
        <v/>
      </c>
      <c r="J19" s="56" t="str">
        <f>IFERROR(VLOOKUP(B19,Conciliação!C22:L1017,9,0),"")</f>
        <v/>
      </c>
      <c r="K19" s="56" t="str">
        <f>IFERROR(VLOOKUP(B19,Conciliação!C22:L1017,10,0),"")</f>
        <v/>
      </c>
      <c r="R19" s="55" t="str">
        <f>IF(Conciliação!G22='Filtro (Categoria)'!$C$2,$C$2,"x")</f>
        <v>x</v>
      </c>
      <c r="S19" s="55" t="str">
        <f>IF(R19="x","x",MAX($S$4:S18)+1)</f>
        <v>x</v>
      </c>
      <c r="T19" s="55">
        <v>15</v>
      </c>
      <c r="U19" s="55" t="str">
        <f t="shared" si="2"/>
        <v/>
      </c>
      <c r="V19" s="55" t="str">
        <f t="shared" si="3"/>
        <v/>
      </c>
      <c r="W19" s="45">
        <f>IF(Conciliação!G22='Filtro (Categoria)'!R19,1,0)</f>
        <v>0</v>
      </c>
      <c r="X19" s="45">
        <f>W19+Conciliação!A22</f>
        <v>15</v>
      </c>
      <c r="Y19" s="45">
        <v>15</v>
      </c>
      <c r="Z19" s="55" t="str">
        <f>IF(X19=Y19,"",Conciliação!C22)</f>
        <v/>
      </c>
      <c r="AA19" s="55">
        <f>IF(Z19="x","x",MAX($S$4:AA18)+1)</f>
        <v>20</v>
      </c>
      <c r="AB19" s="55">
        <v>15</v>
      </c>
      <c r="AC19" s="55" t="str">
        <f t="shared" si="4"/>
        <v/>
      </c>
      <c r="AD19" s="55" t="str">
        <f t="shared" si="5"/>
        <v/>
      </c>
    </row>
    <row r="20" spans="2:30" ht="15" customHeight="1" x14ac:dyDescent="0.2">
      <c r="B20" s="121" t="str">
        <f t="shared" si="0"/>
        <v/>
      </c>
      <c r="C20" s="57" t="str">
        <f>IFERROR(VLOOKUP(B20,Conciliação!C23:L1018,2,0),"")</f>
        <v/>
      </c>
      <c r="D20" s="64" t="str">
        <f t="shared" si="1"/>
        <v/>
      </c>
      <c r="E20" s="64" t="str">
        <f>IFERROR(VLOOKUP(B20,Conciliação!C23:L1018,4,0),"")</f>
        <v/>
      </c>
      <c r="F20" s="64" t="str">
        <f>IFERROR(VLOOKUP(B20,Conciliação!C23:L1018,5,0),"")</f>
        <v/>
      </c>
      <c r="G20" s="64" t="str">
        <f>IFERROR(VLOOKUP(B20,Conciliação!C23:L1018,6,0),"")</f>
        <v/>
      </c>
      <c r="H20" s="56" t="str">
        <f>IFERROR(VLOOKUP(B20,Conciliação!C23:L1018,7,0),"")</f>
        <v/>
      </c>
      <c r="I20" s="65" t="str">
        <f>IFERROR(VLOOKUP(B20,Conciliação!C23:L1018,8,0),"")</f>
        <v/>
      </c>
      <c r="J20" s="56" t="str">
        <f>IFERROR(VLOOKUP(B20,Conciliação!C23:L1018,9,0),"")</f>
        <v/>
      </c>
      <c r="K20" s="56" t="str">
        <f>IFERROR(VLOOKUP(B20,Conciliação!C23:L1018,10,0),"")</f>
        <v/>
      </c>
      <c r="R20" s="55" t="str">
        <f>IF(Conciliação!G23='Filtro (Categoria)'!$C$2,$C$2,"x")</f>
        <v>x</v>
      </c>
      <c r="S20" s="55" t="str">
        <f>IF(R20="x","x",MAX($S$4:S19)+1)</f>
        <v>x</v>
      </c>
      <c r="T20" s="55">
        <v>16</v>
      </c>
      <c r="U20" s="55" t="str">
        <f t="shared" si="2"/>
        <v/>
      </c>
      <c r="V20" s="55" t="str">
        <f t="shared" si="3"/>
        <v/>
      </c>
      <c r="W20" s="45">
        <f>IF(Conciliação!G23='Filtro (Categoria)'!R20,1,0)</f>
        <v>0</v>
      </c>
      <c r="X20" s="45">
        <f>W20+Conciliação!A23</f>
        <v>16</v>
      </c>
      <c r="Y20" s="45">
        <v>16</v>
      </c>
      <c r="Z20" s="55" t="str">
        <f>IF(X20=Y20,"",Conciliação!C23)</f>
        <v/>
      </c>
      <c r="AA20" s="55">
        <f>IF(Z20="x","x",MAX($S$4:AA19)+1)</f>
        <v>21</v>
      </c>
      <c r="AB20" s="55">
        <v>16</v>
      </c>
      <c r="AC20" s="55" t="str">
        <f t="shared" si="4"/>
        <v/>
      </c>
      <c r="AD20" s="55" t="str">
        <f t="shared" si="5"/>
        <v/>
      </c>
    </row>
    <row r="21" spans="2:30" ht="15" customHeight="1" x14ac:dyDescent="0.2">
      <c r="B21" s="121" t="str">
        <f t="shared" si="0"/>
        <v/>
      </c>
      <c r="C21" s="57" t="str">
        <f>IFERROR(VLOOKUP(B21,Conciliação!C24:L1019,2,0),"")</f>
        <v/>
      </c>
      <c r="D21" s="64" t="str">
        <f t="shared" si="1"/>
        <v/>
      </c>
      <c r="E21" s="64" t="str">
        <f>IFERROR(VLOOKUP(B21,Conciliação!C24:L1019,4,0),"")</f>
        <v/>
      </c>
      <c r="F21" s="64" t="str">
        <f>IFERROR(VLOOKUP(B21,Conciliação!C24:L1019,5,0),"")</f>
        <v/>
      </c>
      <c r="G21" s="64" t="str">
        <f>IFERROR(VLOOKUP(B21,Conciliação!C24:L1019,6,0),"")</f>
        <v/>
      </c>
      <c r="H21" s="56" t="str">
        <f>IFERROR(VLOOKUP(B21,Conciliação!C24:L1019,7,0),"")</f>
        <v/>
      </c>
      <c r="I21" s="65" t="str">
        <f>IFERROR(VLOOKUP(B21,Conciliação!C24:L1019,8,0),"")</f>
        <v/>
      </c>
      <c r="J21" s="56" t="str">
        <f>IFERROR(VLOOKUP(B21,Conciliação!C24:L1019,9,0),"")</f>
        <v/>
      </c>
      <c r="K21" s="56" t="str">
        <f>IFERROR(VLOOKUP(B21,Conciliação!C24:L1019,10,0),"")</f>
        <v/>
      </c>
      <c r="R21" s="55" t="str">
        <f>IF(Conciliação!G24='Filtro (Categoria)'!$C$2,$C$2,"x")</f>
        <v>x</v>
      </c>
      <c r="S21" s="55" t="str">
        <f>IF(R21="x","x",MAX($S$4:S20)+1)</f>
        <v>x</v>
      </c>
      <c r="T21" s="55">
        <v>17</v>
      </c>
      <c r="U21" s="55" t="str">
        <f t="shared" si="2"/>
        <v/>
      </c>
      <c r="V21" s="55" t="str">
        <f t="shared" si="3"/>
        <v/>
      </c>
      <c r="W21" s="45">
        <f>IF(Conciliação!G24='Filtro (Categoria)'!R21,1,0)</f>
        <v>0</v>
      </c>
      <c r="X21" s="45">
        <f>W21+Conciliação!A24</f>
        <v>17</v>
      </c>
      <c r="Y21" s="45">
        <v>17</v>
      </c>
      <c r="Z21" s="55" t="str">
        <f>IF(X21=Y21,"",Conciliação!C24)</f>
        <v/>
      </c>
      <c r="AA21" s="55">
        <f>IF(Z21="x","x",MAX($S$4:AA20)+1)</f>
        <v>22</v>
      </c>
      <c r="AB21" s="55">
        <v>17</v>
      </c>
      <c r="AC21" s="55" t="str">
        <f t="shared" si="4"/>
        <v/>
      </c>
      <c r="AD21" s="55" t="str">
        <f t="shared" si="5"/>
        <v/>
      </c>
    </row>
    <row r="22" spans="2:30" ht="15" customHeight="1" x14ac:dyDescent="0.2">
      <c r="B22" s="121" t="str">
        <f t="shared" si="0"/>
        <v/>
      </c>
      <c r="C22" s="57" t="str">
        <f>IFERROR(VLOOKUP(B22,Conciliação!C25:L1020,2,0),"")</f>
        <v/>
      </c>
      <c r="D22" s="64" t="str">
        <f t="shared" si="1"/>
        <v/>
      </c>
      <c r="E22" s="64" t="str">
        <f>IFERROR(VLOOKUP(B22,Conciliação!C25:L1020,4,0),"")</f>
        <v/>
      </c>
      <c r="F22" s="64" t="str">
        <f>IFERROR(VLOOKUP(B22,Conciliação!C25:L1020,5,0),"")</f>
        <v/>
      </c>
      <c r="G22" s="64" t="str">
        <f>IFERROR(VLOOKUP(B22,Conciliação!C25:L1020,6,0),"")</f>
        <v/>
      </c>
      <c r="H22" s="56" t="str">
        <f>IFERROR(VLOOKUP(B22,Conciliação!C25:L1020,7,0),"")</f>
        <v/>
      </c>
      <c r="I22" s="65" t="str">
        <f>IFERROR(VLOOKUP(B22,Conciliação!C25:L1020,8,0),"")</f>
        <v/>
      </c>
      <c r="J22" s="56" t="str">
        <f>IFERROR(VLOOKUP(B22,Conciliação!C25:L1020,9,0),"")</f>
        <v/>
      </c>
      <c r="K22" s="56" t="str">
        <f>IFERROR(VLOOKUP(B22,Conciliação!C25:L1020,10,0),"")</f>
        <v/>
      </c>
      <c r="R22" s="55" t="str">
        <f>IF(Conciliação!G25='Filtro (Categoria)'!$C$2,$C$2,"x")</f>
        <v>x</v>
      </c>
      <c r="S22" s="55" t="str">
        <f>IF(R22="x","x",MAX($S$4:S21)+1)</f>
        <v>x</v>
      </c>
      <c r="T22" s="55">
        <v>18</v>
      </c>
      <c r="U22" s="55" t="str">
        <f t="shared" si="2"/>
        <v/>
      </c>
      <c r="V22" s="55" t="str">
        <f t="shared" si="3"/>
        <v/>
      </c>
      <c r="W22" s="45">
        <f>IF(Conciliação!G25='Filtro (Categoria)'!R22,1,0)</f>
        <v>0</v>
      </c>
      <c r="X22" s="45">
        <f>W22+Conciliação!A25</f>
        <v>18</v>
      </c>
      <c r="Y22" s="45">
        <v>18</v>
      </c>
      <c r="Z22" s="55" t="str">
        <f>IF(X22=Y22,"",Conciliação!C25)</f>
        <v/>
      </c>
      <c r="AA22" s="55">
        <f>IF(Z22="x","x",MAX($S$4:AA21)+1)</f>
        <v>23</v>
      </c>
      <c r="AB22" s="55">
        <v>18</v>
      </c>
      <c r="AC22" s="55" t="str">
        <f t="shared" si="4"/>
        <v/>
      </c>
      <c r="AD22" s="55" t="str">
        <f t="shared" si="5"/>
        <v/>
      </c>
    </row>
    <row r="23" spans="2:30" ht="15" customHeight="1" x14ac:dyDescent="0.2">
      <c r="B23" s="121" t="str">
        <f t="shared" si="0"/>
        <v/>
      </c>
      <c r="C23" s="57" t="str">
        <f>IFERROR(VLOOKUP(B23,Conciliação!C26:L1021,2,0),"")</f>
        <v/>
      </c>
      <c r="D23" s="64" t="str">
        <f t="shared" si="1"/>
        <v/>
      </c>
      <c r="E23" s="64" t="str">
        <f>IFERROR(VLOOKUP(B23,Conciliação!C26:L1021,4,0),"")</f>
        <v/>
      </c>
      <c r="F23" s="64" t="str">
        <f>IFERROR(VLOOKUP(B23,Conciliação!C26:L1021,5,0),"")</f>
        <v/>
      </c>
      <c r="G23" s="64" t="str">
        <f>IFERROR(VLOOKUP(B23,Conciliação!C26:L1021,6,0),"")</f>
        <v/>
      </c>
      <c r="H23" s="56" t="str">
        <f>IFERROR(VLOOKUP(B23,Conciliação!C26:L1021,7,0),"")</f>
        <v/>
      </c>
      <c r="I23" s="65" t="str">
        <f>IFERROR(VLOOKUP(B23,Conciliação!C26:L1021,8,0),"")</f>
        <v/>
      </c>
      <c r="J23" s="56" t="str">
        <f>IFERROR(VLOOKUP(B23,Conciliação!C26:L1021,9,0),"")</f>
        <v/>
      </c>
      <c r="K23" s="56" t="str">
        <f>IFERROR(VLOOKUP(B23,Conciliação!C26:L1021,10,0),"")</f>
        <v/>
      </c>
      <c r="R23" s="55" t="str">
        <f>IF(Conciliação!G26='Filtro (Categoria)'!$C$2,$C$2,"x")</f>
        <v>x</v>
      </c>
      <c r="S23" s="55" t="str">
        <f>IF(R23="x","x",MAX($S$4:S22)+1)</f>
        <v>x</v>
      </c>
      <c r="T23" s="55">
        <v>19</v>
      </c>
      <c r="U23" s="55" t="str">
        <f t="shared" si="2"/>
        <v/>
      </c>
      <c r="V23" s="55" t="str">
        <f t="shared" si="3"/>
        <v/>
      </c>
      <c r="W23" s="45">
        <f>IF(Conciliação!G26='Filtro (Categoria)'!R23,1,0)</f>
        <v>0</v>
      </c>
      <c r="X23" s="45">
        <f>W23+Conciliação!A26</f>
        <v>19</v>
      </c>
      <c r="Y23" s="45">
        <v>19</v>
      </c>
      <c r="Z23" s="55" t="str">
        <f>IF(X23=Y23,"",Conciliação!C26)</f>
        <v/>
      </c>
      <c r="AA23" s="55">
        <f>IF(Z23="x","x",MAX($S$4:AA22)+1)</f>
        <v>24</v>
      </c>
      <c r="AB23" s="55">
        <v>19</v>
      </c>
      <c r="AC23" s="55" t="str">
        <f t="shared" si="4"/>
        <v/>
      </c>
      <c r="AD23" s="55" t="str">
        <f t="shared" si="5"/>
        <v/>
      </c>
    </row>
    <row r="24" spans="2:30" ht="15" customHeight="1" x14ac:dyDescent="0.2">
      <c r="B24" s="121" t="str">
        <f t="shared" si="0"/>
        <v/>
      </c>
      <c r="C24" s="57" t="str">
        <f>IFERROR(VLOOKUP(B24,Conciliação!C27:L1022,2,0),"")</f>
        <v/>
      </c>
      <c r="D24" s="64" t="str">
        <f t="shared" si="1"/>
        <v/>
      </c>
      <c r="E24" s="64" t="str">
        <f>IFERROR(VLOOKUP(B24,Conciliação!C27:L1022,4,0),"")</f>
        <v/>
      </c>
      <c r="F24" s="64" t="str">
        <f>IFERROR(VLOOKUP(B24,Conciliação!C27:L1022,5,0),"")</f>
        <v/>
      </c>
      <c r="G24" s="64" t="str">
        <f>IFERROR(VLOOKUP(B24,Conciliação!C27:L1022,6,0),"")</f>
        <v/>
      </c>
      <c r="H24" s="56" t="str">
        <f>IFERROR(VLOOKUP(B24,Conciliação!C27:L1022,7,0),"")</f>
        <v/>
      </c>
      <c r="I24" s="65" t="str">
        <f>IFERROR(VLOOKUP(B24,Conciliação!C27:L1022,8,0),"")</f>
        <v/>
      </c>
      <c r="J24" s="56" t="str">
        <f>IFERROR(VLOOKUP(B24,Conciliação!C27:L1022,9,0),"")</f>
        <v/>
      </c>
      <c r="K24" s="56" t="str">
        <f>IFERROR(VLOOKUP(B24,Conciliação!C27:L1022,10,0),"")</f>
        <v/>
      </c>
      <c r="R24" s="55" t="str">
        <f>IF(Conciliação!G27='Filtro (Categoria)'!$C$2,$C$2,"x")</f>
        <v>x</v>
      </c>
      <c r="S24" s="55" t="str">
        <f>IF(R24="x","x",MAX($S$4:S23)+1)</f>
        <v>x</v>
      </c>
      <c r="T24" s="55">
        <v>20</v>
      </c>
      <c r="U24" s="55" t="str">
        <f t="shared" si="2"/>
        <v/>
      </c>
      <c r="V24" s="55" t="str">
        <f t="shared" si="3"/>
        <v/>
      </c>
      <c r="W24" s="45">
        <f>IF(Conciliação!G27='Filtro (Categoria)'!R24,1,0)</f>
        <v>0</v>
      </c>
      <c r="X24" s="45">
        <f>W24+Conciliação!A27</f>
        <v>20</v>
      </c>
      <c r="Y24" s="45">
        <v>20</v>
      </c>
      <c r="Z24" s="55" t="str">
        <f>IF(X24=Y24,"",Conciliação!C27)</f>
        <v/>
      </c>
      <c r="AA24" s="55">
        <f>IF(Z24="x","x",MAX($S$4:AA23)+1)</f>
        <v>25</v>
      </c>
      <c r="AB24" s="55">
        <v>20</v>
      </c>
      <c r="AC24" s="55" t="str">
        <f t="shared" si="4"/>
        <v/>
      </c>
      <c r="AD24" s="55" t="str">
        <f t="shared" si="5"/>
        <v/>
      </c>
    </row>
    <row r="25" spans="2:30" ht="15" customHeight="1" x14ac:dyDescent="0.2">
      <c r="B25" s="121" t="str">
        <f t="shared" si="0"/>
        <v/>
      </c>
      <c r="C25" s="57" t="str">
        <f>IFERROR(VLOOKUP(B25,Conciliação!C28:L1023,2,0),"")</f>
        <v/>
      </c>
      <c r="D25" s="64" t="str">
        <f t="shared" si="1"/>
        <v/>
      </c>
      <c r="E25" s="64" t="str">
        <f>IFERROR(VLOOKUP(B25,Conciliação!C28:L1023,4,0),"")</f>
        <v/>
      </c>
      <c r="F25" s="64" t="str">
        <f>IFERROR(VLOOKUP(B25,Conciliação!C28:L1023,5,0),"")</f>
        <v/>
      </c>
      <c r="G25" s="64" t="str">
        <f>IFERROR(VLOOKUP(B25,Conciliação!C28:L1023,6,0),"")</f>
        <v/>
      </c>
      <c r="H25" s="56" t="str">
        <f>IFERROR(VLOOKUP(B25,Conciliação!C28:L1023,7,0),"")</f>
        <v/>
      </c>
      <c r="I25" s="65" t="str">
        <f>IFERROR(VLOOKUP(B25,Conciliação!C28:L1023,8,0),"")</f>
        <v/>
      </c>
      <c r="J25" s="56" t="str">
        <f>IFERROR(VLOOKUP(B25,Conciliação!C28:L1023,9,0),"")</f>
        <v/>
      </c>
      <c r="K25" s="56" t="str">
        <f>IFERROR(VLOOKUP(B25,Conciliação!C28:L1023,10,0),"")</f>
        <v/>
      </c>
      <c r="R25" s="55" t="str">
        <f>IF(Conciliação!G28='Filtro (Categoria)'!$C$2,$C$2,"x")</f>
        <v>x</v>
      </c>
      <c r="S25" s="55" t="str">
        <f>IF(R25="x","x",MAX($S$4:S24)+1)</f>
        <v>x</v>
      </c>
      <c r="T25" s="55">
        <v>21</v>
      </c>
      <c r="U25" s="55" t="str">
        <f t="shared" si="2"/>
        <v/>
      </c>
      <c r="V25" s="55" t="str">
        <f t="shared" si="3"/>
        <v/>
      </c>
      <c r="W25" s="45">
        <f>IF(Conciliação!G28='Filtro (Categoria)'!R25,1,0)</f>
        <v>0</v>
      </c>
      <c r="X25" s="45">
        <f>W25+Conciliação!A28</f>
        <v>21</v>
      </c>
      <c r="Y25" s="45">
        <v>21</v>
      </c>
      <c r="Z25" s="55" t="str">
        <f>IF(X25=Y25,"",Conciliação!C28)</f>
        <v/>
      </c>
      <c r="AA25" s="55">
        <f>IF(Z25="x","x",MAX($S$4:AA24)+1)</f>
        <v>26</v>
      </c>
      <c r="AB25" s="55">
        <v>21</v>
      </c>
      <c r="AC25" s="55" t="str">
        <f t="shared" si="4"/>
        <v/>
      </c>
      <c r="AD25" s="55" t="str">
        <f t="shared" si="5"/>
        <v/>
      </c>
    </row>
    <row r="26" spans="2:30" ht="15" customHeight="1" x14ac:dyDescent="0.2">
      <c r="B26" s="121" t="str">
        <f t="shared" si="0"/>
        <v/>
      </c>
      <c r="C26" s="57" t="str">
        <f>IFERROR(VLOOKUP(B26,Conciliação!C29:L1024,2,0),"")</f>
        <v/>
      </c>
      <c r="D26" s="64" t="str">
        <f t="shared" si="1"/>
        <v/>
      </c>
      <c r="E26" s="64" t="str">
        <f>IFERROR(VLOOKUP(B26,Conciliação!C29:L1024,4,0),"")</f>
        <v/>
      </c>
      <c r="F26" s="64" t="str">
        <f>IFERROR(VLOOKUP(B26,Conciliação!C29:L1024,5,0),"")</f>
        <v/>
      </c>
      <c r="G26" s="64" t="str">
        <f>IFERROR(VLOOKUP(B26,Conciliação!C29:L1024,6,0),"")</f>
        <v/>
      </c>
      <c r="H26" s="56" t="str">
        <f>IFERROR(VLOOKUP(B26,Conciliação!C29:L1024,7,0),"")</f>
        <v/>
      </c>
      <c r="I26" s="65" t="str">
        <f>IFERROR(VLOOKUP(B26,Conciliação!C29:L1024,8,0),"")</f>
        <v/>
      </c>
      <c r="J26" s="56" t="str">
        <f>IFERROR(VLOOKUP(B26,Conciliação!C29:L1024,9,0),"")</f>
        <v/>
      </c>
      <c r="K26" s="56" t="str">
        <f>IFERROR(VLOOKUP(B26,Conciliação!C29:L1024,10,0),"")</f>
        <v/>
      </c>
      <c r="R26" s="55" t="str">
        <f>IF(Conciliação!G29='Filtro (Categoria)'!$C$2,$C$2,"x")</f>
        <v>x</v>
      </c>
      <c r="S26" s="55" t="str">
        <f>IF(R26="x","x",MAX($S$4:S25)+1)</f>
        <v>x</v>
      </c>
      <c r="T26" s="55">
        <v>22</v>
      </c>
      <c r="U26" s="55" t="str">
        <f t="shared" si="2"/>
        <v/>
      </c>
      <c r="V26" s="55" t="str">
        <f t="shared" si="3"/>
        <v/>
      </c>
      <c r="W26" s="45">
        <f>IF(Conciliação!G29='Filtro (Categoria)'!R26,1,0)</f>
        <v>0</v>
      </c>
      <c r="X26" s="45">
        <f>W26+Conciliação!A29</f>
        <v>22</v>
      </c>
      <c r="Y26" s="45">
        <v>22</v>
      </c>
      <c r="Z26" s="55" t="str">
        <f>IF(X26=Y26,"",Conciliação!C29)</f>
        <v/>
      </c>
      <c r="AA26" s="55">
        <f>IF(Z26="x","x",MAX($S$4:AA25)+1)</f>
        <v>27</v>
      </c>
      <c r="AB26" s="55">
        <v>22</v>
      </c>
      <c r="AC26" s="55" t="str">
        <f t="shared" si="4"/>
        <v/>
      </c>
      <c r="AD26" s="55" t="str">
        <f t="shared" si="5"/>
        <v/>
      </c>
    </row>
    <row r="27" spans="2:30" ht="15" customHeight="1" x14ac:dyDescent="0.2">
      <c r="B27" s="121" t="str">
        <f t="shared" si="0"/>
        <v/>
      </c>
      <c r="C27" s="57" t="str">
        <f>IFERROR(VLOOKUP(B27,Conciliação!C30:L1025,2,0),"")</f>
        <v/>
      </c>
      <c r="D27" s="64" t="str">
        <f t="shared" si="1"/>
        <v/>
      </c>
      <c r="E27" s="64" t="str">
        <f>IFERROR(VLOOKUP(B27,Conciliação!C30:L1025,4,0),"")</f>
        <v/>
      </c>
      <c r="F27" s="64" t="str">
        <f>IFERROR(VLOOKUP(B27,Conciliação!C30:L1025,5,0),"")</f>
        <v/>
      </c>
      <c r="G27" s="64" t="str">
        <f>IFERROR(VLOOKUP(B27,Conciliação!C30:L1025,6,0),"")</f>
        <v/>
      </c>
      <c r="H27" s="56" t="str">
        <f>IFERROR(VLOOKUP(B27,Conciliação!C30:L1025,7,0),"")</f>
        <v/>
      </c>
      <c r="I27" s="65" t="str">
        <f>IFERROR(VLOOKUP(B27,Conciliação!C30:L1025,8,0),"")</f>
        <v/>
      </c>
      <c r="J27" s="56" t="str">
        <f>IFERROR(VLOOKUP(B27,Conciliação!C30:L1025,9,0),"")</f>
        <v/>
      </c>
      <c r="K27" s="56" t="str">
        <f>IFERROR(VLOOKUP(B27,Conciliação!C30:L1025,10,0),"")</f>
        <v/>
      </c>
      <c r="R27" s="55" t="str">
        <f>IF(Conciliação!G30='Filtro (Categoria)'!$C$2,$C$2,"x")</f>
        <v>x</v>
      </c>
      <c r="S27" s="55" t="str">
        <f>IF(R27="x","x",MAX($S$4:S26)+1)</f>
        <v>x</v>
      </c>
      <c r="T27" s="55">
        <v>23</v>
      </c>
      <c r="U27" s="55" t="str">
        <f t="shared" si="2"/>
        <v/>
      </c>
      <c r="V27" s="55" t="str">
        <f t="shared" si="3"/>
        <v/>
      </c>
      <c r="W27" s="45">
        <f>IF(Conciliação!G30='Filtro (Categoria)'!R27,1,0)</f>
        <v>0</v>
      </c>
      <c r="X27" s="45">
        <f>W27+Conciliação!A30</f>
        <v>23</v>
      </c>
      <c r="Y27" s="45">
        <v>23</v>
      </c>
      <c r="Z27" s="55" t="str">
        <f>IF(X27=Y27,"",Conciliação!C30)</f>
        <v/>
      </c>
      <c r="AA27" s="55">
        <f>IF(Z27="x","x",MAX($S$4:AA26)+1)</f>
        <v>28</v>
      </c>
      <c r="AB27" s="55">
        <v>23</v>
      </c>
      <c r="AC27" s="55" t="str">
        <f t="shared" si="4"/>
        <v/>
      </c>
      <c r="AD27" s="55" t="str">
        <f t="shared" si="5"/>
        <v/>
      </c>
    </row>
    <row r="28" spans="2:30" ht="15" customHeight="1" x14ac:dyDescent="0.2">
      <c r="B28" s="121" t="str">
        <f t="shared" si="0"/>
        <v/>
      </c>
      <c r="C28" s="57" t="str">
        <f>IFERROR(VLOOKUP(B28,Conciliação!C31:L1026,2,0),"")</f>
        <v/>
      </c>
      <c r="D28" s="64" t="str">
        <f t="shared" si="1"/>
        <v/>
      </c>
      <c r="E28" s="64" t="str">
        <f>IFERROR(VLOOKUP(B28,Conciliação!C31:L1026,4,0),"")</f>
        <v/>
      </c>
      <c r="F28" s="64" t="str">
        <f>IFERROR(VLOOKUP(B28,Conciliação!C31:L1026,5,0),"")</f>
        <v/>
      </c>
      <c r="G28" s="64" t="str">
        <f>IFERROR(VLOOKUP(B28,Conciliação!C31:L1026,6,0),"")</f>
        <v/>
      </c>
      <c r="H28" s="56" t="str">
        <f>IFERROR(VLOOKUP(B28,Conciliação!C31:L1026,7,0),"")</f>
        <v/>
      </c>
      <c r="I28" s="65" t="str">
        <f>IFERROR(VLOOKUP(B28,Conciliação!C31:L1026,8,0),"")</f>
        <v/>
      </c>
      <c r="J28" s="56" t="str">
        <f>IFERROR(VLOOKUP(B28,Conciliação!C31:L1026,9,0),"")</f>
        <v/>
      </c>
      <c r="K28" s="56" t="str">
        <f>IFERROR(VLOOKUP(B28,Conciliação!C31:L1026,10,0),"")</f>
        <v/>
      </c>
      <c r="R28" s="55" t="str">
        <f>IF(Conciliação!G31='Filtro (Categoria)'!$C$2,$C$2,"x")</f>
        <v>x</v>
      </c>
      <c r="S28" s="55" t="str">
        <f>IF(R28="x","x",MAX($S$4:S27)+1)</f>
        <v>x</v>
      </c>
      <c r="T28" s="55">
        <v>24</v>
      </c>
      <c r="U28" s="55" t="str">
        <f t="shared" si="2"/>
        <v/>
      </c>
      <c r="V28" s="55" t="str">
        <f t="shared" si="3"/>
        <v/>
      </c>
      <c r="W28" s="45">
        <f>IF(Conciliação!G31='Filtro (Categoria)'!R28,1,0)</f>
        <v>0</v>
      </c>
      <c r="X28" s="45">
        <f>W28+Conciliação!A31</f>
        <v>24</v>
      </c>
      <c r="Y28" s="45">
        <v>24</v>
      </c>
      <c r="Z28" s="55" t="str">
        <f>IF(X28=Y28,"",Conciliação!C31)</f>
        <v/>
      </c>
      <c r="AA28" s="55">
        <f>IF(Z28="x","x",MAX($S$4:AA27)+1)</f>
        <v>29</v>
      </c>
      <c r="AB28" s="55">
        <v>24</v>
      </c>
      <c r="AC28" s="55" t="str">
        <f t="shared" si="4"/>
        <v/>
      </c>
      <c r="AD28" s="55" t="str">
        <f t="shared" si="5"/>
        <v/>
      </c>
    </row>
    <row r="29" spans="2:30" ht="15" customHeight="1" x14ac:dyDescent="0.2">
      <c r="B29" s="121" t="str">
        <f t="shared" si="0"/>
        <v/>
      </c>
      <c r="C29" s="57" t="str">
        <f>IFERROR(VLOOKUP(B29,Conciliação!C32:L1027,2,0),"")</f>
        <v/>
      </c>
      <c r="D29" s="64" t="str">
        <f t="shared" si="1"/>
        <v/>
      </c>
      <c r="E29" s="64" t="str">
        <f>IFERROR(VLOOKUP(B29,Conciliação!C32:L1027,4,0),"")</f>
        <v/>
      </c>
      <c r="F29" s="64" t="str">
        <f>IFERROR(VLOOKUP(B29,Conciliação!C32:L1027,5,0),"")</f>
        <v/>
      </c>
      <c r="G29" s="64" t="str">
        <f>IFERROR(VLOOKUP(B29,Conciliação!C32:L1027,6,0),"")</f>
        <v/>
      </c>
      <c r="H29" s="56" t="str">
        <f>IFERROR(VLOOKUP(B29,Conciliação!C32:L1027,7,0),"")</f>
        <v/>
      </c>
      <c r="I29" s="65" t="str">
        <f>IFERROR(VLOOKUP(B29,Conciliação!C32:L1027,8,0),"")</f>
        <v/>
      </c>
      <c r="J29" s="56" t="str">
        <f>IFERROR(VLOOKUP(B29,Conciliação!C32:L1027,9,0),"")</f>
        <v/>
      </c>
      <c r="K29" s="56" t="str">
        <f>IFERROR(VLOOKUP(B29,Conciliação!C32:L1027,10,0),"")</f>
        <v/>
      </c>
      <c r="R29" s="55" t="str">
        <f>IF(Conciliação!G32='Filtro (Categoria)'!$C$2,$C$2,"x")</f>
        <v>x</v>
      </c>
      <c r="S29" s="55" t="str">
        <f>IF(R29="x","x",MAX($S$4:S28)+1)</f>
        <v>x</v>
      </c>
      <c r="T29" s="55">
        <v>25</v>
      </c>
      <c r="U29" s="55" t="str">
        <f t="shared" si="2"/>
        <v/>
      </c>
      <c r="V29" s="55" t="str">
        <f t="shared" si="3"/>
        <v/>
      </c>
      <c r="W29" s="45">
        <f>IF(Conciliação!G32='Filtro (Categoria)'!R29,1,0)</f>
        <v>0</v>
      </c>
      <c r="X29" s="45">
        <f>W29+Conciliação!A32</f>
        <v>25</v>
      </c>
      <c r="Y29" s="45">
        <v>25</v>
      </c>
      <c r="Z29" s="55" t="str">
        <f>IF(X29=Y29,"",Conciliação!C32)</f>
        <v/>
      </c>
      <c r="AA29" s="55">
        <f>IF(Z29="x","x",MAX($S$4:AA28)+1)</f>
        <v>30</v>
      </c>
      <c r="AB29" s="55">
        <v>25</v>
      </c>
      <c r="AC29" s="55" t="str">
        <f t="shared" si="4"/>
        <v/>
      </c>
      <c r="AD29" s="55" t="str">
        <f t="shared" si="5"/>
        <v/>
      </c>
    </row>
    <row r="30" spans="2:30" ht="15" customHeight="1" x14ac:dyDescent="0.2">
      <c r="B30" s="121" t="str">
        <f t="shared" si="0"/>
        <v/>
      </c>
      <c r="C30" s="57" t="str">
        <f>IFERROR(VLOOKUP(B30,Conciliação!C33:L1028,2,0),"")</f>
        <v/>
      </c>
      <c r="D30" s="64" t="str">
        <f t="shared" si="1"/>
        <v/>
      </c>
      <c r="E30" s="64" t="str">
        <f>IFERROR(VLOOKUP(B30,Conciliação!C33:L1028,4,0),"")</f>
        <v/>
      </c>
      <c r="F30" s="64" t="str">
        <f>IFERROR(VLOOKUP(B30,Conciliação!C33:L1028,5,0),"")</f>
        <v/>
      </c>
      <c r="G30" s="64" t="str">
        <f>IFERROR(VLOOKUP(B30,Conciliação!C33:L1028,6,0),"")</f>
        <v/>
      </c>
      <c r="H30" s="56" t="str">
        <f>IFERROR(VLOOKUP(B30,Conciliação!C33:L1028,7,0),"")</f>
        <v/>
      </c>
      <c r="I30" s="65" t="str">
        <f>IFERROR(VLOOKUP(B30,Conciliação!C33:L1028,8,0),"")</f>
        <v/>
      </c>
      <c r="J30" s="56" t="str">
        <f>IFERROR(VLOOKUP(B30,Conciliação!C33:L1028,9,0),"")</f>
        <v/>
      </c>
      <c r="K30" s="56" t="str">
        <f>IFERROR(VLOOKUP(B30,Conciliação!C33:L1028,10,0),"")</f>
        <v/>
      </c>
      <c r="R30" s="55" t="str">
        <f>IF(Conciliação!G33='Filtro (Categoria)'!$C$2,$C$2,"x")</f>
        <v>x</v>
      </c>
      <c r="S30" s="55" t="str">
        <f>IF(R30="x","x",MAX($S$4:S29)+1)</f>
        <v>x</v>
      </c>
      <c r="T30" s="55">
        <v>26</v>
      </c>
      <c r="U30" s="55" t="str">
        <f t="shared" si="2"/>
        <v/>
      </c>
      <c r="V30" s="55" t="str">
        <f t="shared" si="3"/>
        <v/>
      </c>
      <c r="W30" s="45">
        <f>IF(Conciliação!G33='Filtro (Categoria)'!R30,1,0)</f>
        <v>0</v>
      </c>
      <c r="X30" s="45">
        <f>W30+Conciliação!A33</f>
        <v>26</v>
      </c>
      <c r="Y30" s="45">
        <v>26</v>
      </c>
      <c r="Z30" s="55" t="str">
        <f>IF(X30=Y30,"",Conciliação!C33)</f>
        <v/>
      </c>
      <c r="AA30" s="55">
        <f>IF(Z30="x","x",MAX($S$4:AA29)+1)</f>
        <v>31</v>
      </c>
      <c r="AB30" s="55">
        <v>26</v>
      </c>
      <c r="AC30" s="55" t="str">
        <f t="shared" si="4"/>
        <v/>
      </c>
      <c r="AD30" s="55" t="str">
        <f t="shared" si="5"/>
        <v/>
      </c>
    </row>
    <row r="31" spans="2:30" ht="15" customHeight="1" x14ac:dyDescent="0.2">
      <c r="B31" s="121" t="str">
        <f t="shared" si="0"/>
        <v/>
      </c>
      <c r="C31" s="57" t="str">
        <f>IFERROR(VLOOKUP(B31,Conciliação!C34:L1029,2,0),"")</f>
        <v/>
      </c>
      <c r="D31" s="64" t="str">
        <f t="shared" si="1"/>
        <v/>
      </c>
      <c r="E31" s="64" t="str">
        <f>IFERROR(VLOOKUP(B31,Conciliação!C34:L1029,4,0),"")</f>
        <v/>
      </c>
      <c r="F31" s="64" t="str">
        <f>IFERROR(VLOOKUP(B31,Conciliação!C34:L1029,5,0),"")</f>
        <v/>
      </c>
      <c r="G31" s="64" t="str">
        <f>IFERROR(VLOOKUP(B31,Conciliação!C34:L1029,6,0),"")</f>
        <v/>
      </c>
      <c r="H31" s="56" t="str">
        <f>IFERROR(VLOOKUP(B31,Conciliação!C34:L1029,7,0),"")</f>
        <v/>
      </c>
      <c r="I31" s="65" t="str">
        <f>IFERROR(VLOOKUP(B31,Conciliação!C34:L1029,8,0),"")</f>
        <v/>
      </c>
      <c r="J31" s="56" t="str">
        <f>IFERROR(VLOOKUP(B31,Conciliação!C34:L1029,9,0),"")</f>
        <v/>
      </c>
      <c r="K31" s="56" t="str">
        <f>IFERROR(VLOOKUP(B31,Conciliação!C34:L1029,10,0),"")</f>
        <v/>
      </c>
      <c r="R31" s="55" t="str">
        <f>IF(Conciliação!G34='Filtro (Categoria)'!$C$2,$C$2,"x")</f>
        <v>x</v>
      </c>
      <c r="S31" s="55" t="str">
        <f>IF(R31="x","x",MAX($S$4:S30)+1)</f>
        <v>x</v>
      </c>
      <c r="T31" s="55">
        <v>27</v>
      </c>
      <c r="U31" s="55" t="str">
        <f t="shared" si="2"/>
        <v/>
      </c>
      <c r="V31" s="55" t="str">
        <f t="shared" si="3"/>
        <v/>
      </c>
      <c r="W31" s="45">
        <f>IF(Conciliação!G34='Filtro (Categoria)'!R31,1,0)</f>
        <v>0</v>
      </c>
      <c r="X31" s="45">
        <f>W31+Conciliação!A34</f>
        <v>27</v>
      </c>
      <c r="Y31" s="45">
        <v>27</v>
      </c>
      <c r="Z31" s="55" t="str">
        <f>IF(X31=Y31,"",Conciliação!C34)</f>
        <v/>
      </c>
      <c r="AA31" s="55">
        <f>IF(Z31="x","x",MAX($S$4:AA30)+1)</f>
        <v>32</v>
      </c>
      <c r="AB31" s="55">
        <v>27</v>
      </c>
      <c r="AC31" s="55" t="str">
        <f t="shared" si="4"/>
        <v/>
      </c>
      <c r="AD31" s="55" t="str">
        <f t="shared" si="5"/>
        <v/>
      </c>
    </row>
    <row r="32" spans="2:30" ht="15" customHeight="1" x14ac:dyDescent="0.2">
      <c r="B32" s="121" t="str">
        <f t="shared" si="0"/>
        <v/>
      </c>
      <c r="C32" s="57" t="str">
        <f>IFERROR(VLOOKUP(B32,Conciliação!C35:L1030,2,0),"")</f>
        <v/>
      </c>
      <c r="D32" s="64" t="str">
        <f t="shared" si="1"/>
        <v/>
      </c>
      <c r="E32" s="64" t="str">
        <f>IFERROR(VLOOKUP(B32,Conciliação!C35:L1030,4,0),"")</f>
        <v/>
      </c>
      <c r="F32" s="64" t="str">
        <f>IFERROR(VLOOKUP(B32,Conciliação!C35:L1030,5,0),"")</f>
        <v/>
      </c>
      <c r="G32" s="64" t="str">
        <f>IFERROR(VLOOKUP(B32,Conciliação!C35:L1030,6,0),"")</f>
        <v/>
      </c>
      <c r="H32" s="56" t="str">
        <f>IFERROR(VLOOKUP(B32,Conciliação!C35:L1030,7,0),"")</f>
        <v/>
      </c>
      <c r="I32" s="65" t="str">
        <f>IFERROR(VLOOKUP(B32,Conciliação!C35:L1030,8,0),"")</f>
        <v/>
      </c>
      <c r="J32" s="56" t="str">
        <f>IFERROR(VLOOKUP(B32,Conciliação!C35:L1030,9,0),"")</f>
        <v/>
      </c>
      <c r="K32" s="56" t="str">
        <f>IFERROR(VLOOKUP(B32,Conciliação!C35:L1030,10,0),"")</f>
        <v/>
      </c>
      <c r="R32" s="55" t="str">
        <f>IF(Conciliação!G35='Filtro (Categoria)'!$C$2,$C$2,"x")</f>
        <v>x</v>
      </c>
      <c r="S32" s="55" t="str">
        <f>IF(R32="x","x",MAX($S$4:S31)+1)</f>
        <v>x</v>
      </c>
      <c r="T32" s="55">
        <v>28</v>
      </c>
      <c r="U32" s="55" t="str">
        <f t="shared" si="2"/>
        <v/>
      </c>
      <c r="V32" s="55" t="str">
        <f t="shared" si="3"/>
        <v/>
      </c>
      <c r="W32" s="45">
        <f>IF(Conciliação!G35='Filtro (Categoria)'!R32,1,0)</f>
        <v>0</v>
      </c>
      <c r="X32" s="45">
        <f>W32+Conciliação!A35</f>
        <v>28</v>
      </c>
      <c r="Y32" s="45">
        <v>28</v>
      </c>
      <c r="Z32" s="55" t="str">
        <f>IF(X32=Y32,"",Conciliação!C35)</f>
        <v/>
      </c>
      <c r="AA32" s="55">
        <f>IF(Z32="x","x",MAX($S$4:AA31)+1)</f>
        <v>33</v>
      </c>
      <c r="AB32" s="55">
        <v>28</v>
      </c>
      <c r="AC32" s="55" t="str">
        <f t="shared" si="4"/>
        <v/>
      </c>
      <c r="AD32" s="55" t="str">
        <f t="shared" si="5"/>
        <v/>
      </c>
    </row>
    <row r="33" spans="2:30" ht="15" customHeight="1" x14ac:dyDescent="0.2">
      <c r="B33" s="121" t="str">
        <f t="shared" si="0"/>
        <v/>
      </c>
      <c r="C33" s="57" t="str">
        <f>IFERROR(VLOOKUP(B33,Conciliação!C36:L1031,2,0),"")</f>
        <v/>
      </c>
      <c r="D33" s="64" t="str">
        <f t="shared" si="1"/>
        <v/>
      </c>
      <c r="E33" s="64" t="str">
        <f>IFERROR(VLOOKUP(B33,Conciliação!C36:L1031,4,0),"")</f>
        <v/>
      </c>
      <c r="F33" s="64" t="str">
        <f>IFERROR(VLOOKUP(B33,Conciliação!C36:L1031,5,0),"")</f>
        <v/>
      </c>
      <c r="G33" s="64" t="str">
        <f>IFERROR(VLOOKUP(B33,Conciliação!C36:L1031,6,0),"")</f>
        <v/>
      </c>
      <c r="H33" s="56" t="str">
        <f>IFERROR(VLOOKUP(B33,Conciliação!C36:L1031,7,0),"")</f>
        <v/>
      </c>
      <c r="I33" s="65" t="str">
        <f>IFERROR(VLOOKUP(B33,Conciliação!C36:L1031,8,0),"")</f>
        <v/>
      </c>
      <c r="J33" s="56" t="str">
        <f>IFERROR(VLOOKUP(B33,Conciliação!C36:L1031,9,0),"")</f>
        <v/>
      </c>
      <c r="K33" s="56" t="str">
        <f>IFERROR(VLOOKUP(B33,Conciliação!C36:L1031,10,0),"")</f>
        <v/>
      </c>
      <c r="R33" s="55" t="str">
        <f>IF(Conciliação!G36='Filtro (Categoria)'!$C$2,$C$2,"x")</f>
        <v>x</v>
      </c>
      <c r="S33" s="55" t="str">
        <f>IF(R33="x","x",MAX($S$4:S32)+1)</f>
        <v>x</v>
      </c>
      <c r="T33" s="55">
        <v>29</v>
      </c>
      <c r="U33" s="55" t="str">
        <f t="shared" si="2"/>
        <v/>
      </c>
      <c r="V33" s="55" t="str">
        <f t="shared" si="3"/>
        <v/>
      </c>
      <c r="W33" s="45">
        <f>IF(Conciliação!G36='Filtro (Categoria)'!R33,1,0)</f>
        <v>0</v>
      </c>
      <c r="X33" s="45">
        <f>W33+Conciliação!A36</f>
        <v>29</v>
      </c>
      <c r="Y33" s="45">
        <v>29</v>
      </c>
      <c r="Z33" s="55" t="str">
        <f>IF(X33=Y33,"",Conciliação!C36)</f>
        <v/>
      </c>
      <c r="AA33" s="55">
        <f>IF(Z33="x","x",MAX($S$4:AA32)+1)</f>
        <v>34</v>
      </c>
      <c r="AB33" s="55">
        <v>29</v>
      </c>
      <c r="AC33" s="55" t="str">
        <f t="shared" si="4"/>
        <v/>
      </c>
      <c r="AD33" s="55" t="str">
        <f t="shared" si="5"/>
        <v/>
      </c>
    </row>
    <row r="34" spans="2:30" ht="15" customHeight="1" x14ac:dyDescent="0.2">
      <c r="B34" s="121" t="str">
        <f t="shared" si="0"/>
        <v/>
      </c>
      <c r="C34" s="57" t="str">
        <f>IFERROR(VLOOKUP(B34,Conciliação!C37:L1032,2,0),"")</f>
        <v/>
      </c>
      <c r="D34" s="64" t="str">
        <f t="shared" si="1"/>
        <v/>
      </c>
      <c r="E34" s="64" t="str">
        <f>IFERROR(VLOOKUP(B34,Conciliação!C37:L1032,4,0),"")</f>
        <v/>
      </c>
      <c r="F34" s="64" t="str">
        <f>IFERROR(VLOOKUP(B34,Conciliação!C37:L1032,5,0),"")</f>
        <v/>
      </c>
      <c r="G34" s="64" t="str">
        <f>IFERROR(VLOOKUP(B34,Conciliação!C37:L1032,6,0),"")</f>
        <v/>
      </c>
      <c r="H34" s="56" t="str">
        <f>IFERROR(VLOOKUP(B34,Conciliação!C37:L1032,7,0),"")</f>
        <v/>
      </c>
      <c r="I34" s="65" t="str">
        <f>IFERROR(VLOOKUP(B34,Conciliação!C37:L1032,8,0),"")</f>
        <v/>
      </c>
      <c r="J34" s="56" t="str">
        <f>IFERROR(VLOOKUP(B34,Conciliação!C37:L1032,9,0),"")</f>
        <v/>
      </c>
      <c r="K34" s="56" t="str">
        <f>IFERROR(VLOOKUP(B34,Conciliação!C37:L1032,10,0),"")</f>
        <v/>
      </c>
      <c r="R34" s="55" t="str">
        <f>IF(Conciliação!G37='Filtro (Categoria)'!$C$2,$C$2,"x")</f>
        <v>x</v>
      </c>
      <c r="S34" s="55" t="str">
        <f>IF(R34="x","x",MAX($S$4:S33)+1)</f>
        <v>x</v>
      </c>
      <c r="T34" s="55">
        <v>30</v>
      </c>
      <c r="U34" s="55" t="str">
        <f t="shared" si="2"/>
        <v/>
      </c>
      <c r="V34" s="55" t="str">
        <f t="shared" si="3"/>
        <v/>
      </c>
      <c r="W34" s="45">
        <f>IF(Conciliação!G37='Filtro (Categoria)'!R34,1,0)</f>
        <v>0</v>
      </c>
      <c r="X34" s="45">
        <f>W34+Conciliação!A37</f>
        <v>30</v>
      </c>
      <c r="Y34" s="45">
        <v>30</v>
      </c>
      <c r="Z34" s="55" t="str">
        <f>IF(X34=Y34,"",Conciliação!C37)</f>
        <v/>
      </c>
      <c r="AA34" s="55">
        <f>IF(Z34="x","x",MAX($S$4:AA33)+1)</f>
        <v>35</v>
      </c>
      <c r="AB34" s="55">
        <v>30</v>
      </c>
      <c r="AC34" s="55" t="str">
        <f t="shared" si="4"/>
        <v/>
      </c>
      <c r="AD34" s="55" t="str">
        <f t="shared" si="5"/>
        <v/>
      </c>
    </row>
    <row r="35" spans="2:30" ht="15" customHeight="1" x14ac:dyDescent="0.2">
      <c r="B35" s="121" t="str">
        <f t="shared" si="0"/>
        <v/>
      </c>
      <c r="C35" s="57" t="str">
        <f>IFERROR(VLOOKUP(B35,Conciliação!C38:L1033,2,0),"")</f>
        <v/>
      </c>
      <c r="D35" s="64" t="str">
        <f t="shared" si="1"/>
        <v/>
      </c>
      <c r="E35" s="64" t="str">
        <f>IFERROR(VLOOKUP(B35,Conciliação!C38:L1033,4,0),"")</f>
        <v/>
      </c>
      <c r="F35" s="64" t="str">
        <f>IFERROR(VLOOKUP(B35,Conciliação!C38:L1033,5,0),"")</f>
        <v/>
      </c>
      <c r="G35" s="64" t="str">
        <f>IFERROR(VLOOKUP(B35,Conciliação!C38:L1033,6,0),"")</f>
        <v/>
      </c>
      <c r="H35" s="56" t="str">
        <f>IFERROR(VLOOKUP(B35,Conciliação!C38:L1033,7,0),"")</f>
        <v/>
      </c>
      <c r="I35" s="65" t="str">
        <f>IFERROR(VLOOKUP(B35,Conciliação!C38:L1033,8,0),"")</f>
        <v/>
      </c>
      <c r="J35" s="56" t="str">
        <f>IFERROR(VLOOKUP(B35,Conciliação!C38:L1033,9,0),"")</f>
        <v/>
      </c>
      <c r="K35" s="56" t="str">
        <f>IFERROR(VLOOKUP(B35,Conciliação!C38:L1033,10,0),"")</f>
        <v/>
      </c>
      <c r="R35" s="55" t="str">
        <f>IF(Conciliação!G38='Filtro (Categoria)'!$C$2,$C$2,"x")</f>
        <v>x</v>
      </c>
      <c r="S35" s="55" t="str">
        <f>IF(R35="x","x",MAX($S$4:S34)+1)</f>
        <v>x</v>
      </c>
      <c r="T35" s="55">
        <v>31</v>
      </c>
      <c r="U35" s="55" t="str">
        <f t="shared" si="2"/>
        <v/>
      </c>
      <c r="V35" s="55" t="str">
        <f t="shared" si="3"/>
        <v/>
      </c>
      <c r="W35" s="45">
        <f>IF(Conciliação!G38='Filtro (Categoria)'!R35,1,0)</f>
        <v>0</v>
      </c>
      <c r="X35" s="45">
        <f>W35+Conciliação!A38</f>
        <v>31</v>
      </c>
      <c r="Y35" s="45">
        <v>31</v>
      </c>
      <c r="Z35" s="55" t="str">
        <f>IF(X35=Y35,"",Conciliação!C38)</f>
        <v/>
      </c>
      <c r="AA35" s="55">
        <f>IF(Z35="x","x",MAX($S$4:AA34)+1)</f>
        <v>36</v>
      </c>
      <c r="AB35" s="55">
        <v>31</v>
      </c>
      <c r="AC35" s="55" t="str">
        <f t="shared" si="4"/>
        <v/>
      </c>
      <c r="AD35" s="55" t="str">
        <f t="shared" si="5"/>
        <v/>
      </c>
    </row>
    <row r="36" spans="2:30" ht="15" customHeight="1" x14ac:dyDescent="0.2">
      <c r="B36" s="121" t="str">
        <f t="shared" si="0"/>
        <v/>
      </c>
      <c r="C36" s="57" t="str">
        <f>IFERROR(VLOOKUP(B36,Conciliação!C39:L1034,2,0),"")</f>
        <v/>
      </c>
      <c r="D36" s="64" t="str">
        <f t="shared" si="1"/>
        <v/>
      </c>
      <c r="E36" s="64" t="str">
        <f>IFERROR(VLOOKUP(B36,Conciliação!C39:L1034,4,0),"")</f>
        <v/>
      </c>
      <c r="F36" s="64" t="str">
        <f>IFERROR(VLOOKUP(B36,Conciliação!C39:L1034,5,0),"")</f>
        <v/>
      </c>
      <c r="G36" s="64" t="str">
        <f>IFERROR(VLOOKUP(B36,Conciliação!C39:L1034,6,0),"")</f>
        <v/>
      </c>
      <c r="H36" s="56" t="str">
        <f>IFERROR(VLOOKUP(B36,Conciliação!C39:L1034,7,0),"")</f>
        <v/>
      </c>
      <c r="I36" s="65" t="str">
        <f>IFERROR(VLOOKUP(B36,Conciliação!C39:L1034,8,0),"")</f>
        <v/>
      </c>
      <c r="J36" s="56" t="str">
        <f>IFERROR(VLOOKUP(B36,Conciliação!C39:L1034,9,0),"")</f>
        <v/>
      </c>
      <c r="K36" s="56" t="str">
        <f>IFERROR(VLOOKUP(B36,Conciliação!C39:L1034,10,0),"")</f>
        <v/>
      </c>
      <c r="R36" s="55" t="str">
        <f>IF(Conciliação!G39='Filtro (Categoria)'!$C$2,$C$2,"x")</f>
        <v>x</v>
      </c>
      <c r="S36" s="55" t="str">
        <f>IF(R36="x","x",MAX($S$4:S35)+1)</f>
        <v>x</v>
      </c>
      <c r="T36" s="55">
        <v>32</v>
      </c>
      <c r="U36" s="55" t="str">
        <f t="shared" si="2"/>
        <v/>
      </c>
      <c r="V36" s="55" t="str">
        <f t="shared" si="3"/>
        <v/>
      </c>
      <c r="W36" s="45">
        <f>IF(Conciliação!G39='Filtro (Categoria)'!R36,1,0)</f>
        <v>0</v>
      </c>
      <c r="X36" s="45">
        <f>W36+Conciliação!A39</f>
        <v>32</v>
      </c>
      <c r="Y36" s="45">
        <v>32</v>
      </c>
      <c r="Z36" s="55" t="str">
        <f>IF(X36=Y36,"",Conciliação!C39)</f>
        <v/>
      </c>
      <c r="AA36" s="55">
        <f>IF(Z36="x","x",MAX($S$4:AA35)+1)</f>
        <v>37</v>
      </c>
      <c r="AB36" s="55">
        <v>32</v>
      </c>
      <c r="AC36" s="55" t="str">
        <f t="shared" si="4"/>
        <v/>
      </c>
      <c r="AD36" s="55" t="str">
        <f t="shared" si="5"/>
        <v/>
      </c>
    </row>
    <row r="37" spans="2:30" ht="15" customHeight="1" x14ac:dyDescent="0.2">
      <c r="B37" s="121" t="str">
        <f t="shared" si="0"/>
        <v/>
      </c>
      <c r="C37" s="57" t="str">
        <f>IFERROR(VLOOKUP(B37,Conciliação!C40:L1035,2,0),"")</f>
        <v/>
      </c>
      <c r="D37" s="64" t="str">
        <f t="shared" si="1"/>
        <v/>
      </c>
      <c r="E37" s="64" t="str">
        <f>IFERROR(VLOOKUP(B37,Conciliação!C40:L1035,4,0),"")</f>
        <v/>
      </c>
      <c r="F37" s="64" t="str">
        <f>IFERROR(VLOOKUP(B37,Conciliação!C40:L1035,5,0),"")</f>
        <v/>
      </c>
      <c r="G37" s="64" t="str">
        <f>IFERROR(VLOOKUP(B37,Conciliação!C40:L1035,6,0),"")</f>
        <v/>
      </c>
      <c r="H37" s="56" t="str">
        <f>IFERROR(VLOOKUP(B37,Conciliação!C40:L1035,7,0),"")</f>
        <v/>
      </c>
      <c r="I37" s="65" t="str">
        <f>IFERROR(VLOOKUP(B37,Conciliação!C40:L1035,8,0),"")</f>
        <v/>
      </c>
      <c r="J37" s="56" t="str">
        <f>IFERROR(VLOOKUP(B37,Conciliação!C40:L1035,9,0),"")</f>
        <v/>
      </c>
      <c r="K37" s="56" t="str">
        <f>IFERROR(VLOOKUP(B37,Conciliação!C40:L1035,10,0),"")</f>
        <v/>
      </c>
      <c r="R37" s="55" t="str">
        <f>IF(Conciliação!G40='Filtro (Categoria)'!$C$2,$C$2,"x")</f>
        <v>x</v>
      </c>
      <c r="S37" s="55" t="str">
        <f>IF(R37="x","x",MAX($S$4:S36)+1)</f>
        <v>x</v>
      </c>
      <c r="T37" s="55">
        <v>33</v>
      </c>
      <c r="U37" s="55" t="str">
        <f t="shared" si="2"/>
        <v/>
      </c>
      <c r="V37" s="55" t="str">
        <f t="shared" si="3"/>
        <v/>
      </c>
      <c r="W37" s="45">
        <f>IF(Conciliação!G40='Filtro (Categoria)'!R37,1,0)</f>
        <v>0</v>
      </c>
      <c r="X37" s="45">
        <f>W37+Conciliação!A40</f>
        <v>33</v>
      </c>
      <c r="Y37" s="45">
        <v>33</v>
      </c>
      <c r="Z37" s="55" t="str">
        <f>IF(X37=Y37,"",Conciliação!C40)</f>
        <v/>
      </c>
      <c r="AA37" s="55">
        <f>IF(Z37="x","x",MAX($S$4:AA36)+1)</f>
        <v>38</v>
      </c>
      <c r="AB37" s="55">
        <v>33</v>
      </c>
      <c r="AC37" s="55" t="str">
        <f t="shared" si="4"/>
        <v/>
      </c>
      <c r="AD37" s="55" t="str">
        <f t="shared" si="5"/>
        <v/>
      </c>
    </row>
    <row r="38" spans="2:30" ht="15" customHeight="1" x14ac:dyDescent="0.2">
      <c r="B38" s="121" t="str">
        <f t="shared" si="0"/>
        <v/>
      </c>
      <c r="C38" s="57" t="str">
        <f>IFERROR(VLOOKUP(B38,Conciliação!C41:L1036,2,0),"")</f>
        <v/>
      </c>
      <c r="D38" s="64" t="str">
        <f t="shared" si="1"/>
        <v/>
      </c>
      <c r="E38" s="64" t="str">
        <f>IFERROR(VLOOKUP(B38,Conciliação!C41:L1036,4,0),"")</f>
        <v/>
      </c>
      <c r="F38" s="64" t="str">
        <f>IFERROR(VLOOKUP(B38,Conciliação!C41:L1036,5,0),"")</f>
        <v/>
      </c>
      <c r="G38" s="64" t="str">
        <f>IFERROR(VLOOKUP(B38,Conciliação!C41:L1036,6,0),"")</f>
        <v/>
      </c>
      <c r="H38" s="56" t="str">
        <f>IFERROR(VLOOKUP(B38,Conciliação!C41:L1036,7,0),"")</f>
        <v/>
      </c>
      <c r="I38" s="65" t="str">
        <f>IFERROR(VLOOKUP(B38,Conciliação!C41:L1036,8,0),"")</f>
        <v/>
      </c>
      <c r="J38" s="56" t="str">
        <f>IFERROR(VLOOKUP(B38,Conciliação!C41:L1036,9,0),"")</f>
        <v/>
      </c>
      <c r="K38" s="56" t="str">
        <f>IFERROR(VLOOKUP(B38,Conciliação!C41:L1036,10,0),"")</f>
        <v/>
      </c>
      <c r="R38" s="55" t="str">
        <f>IF(Conciliação!G41='Filtro (Categoria)'!$C$2,$C$2,"x")</f>
        <v>x</v>
      </c>
      <c r="S38" s="55" t="str">
        <f>IF(R38="x","x",MAX($S$4:S37)+1)</f>
        <v>x</v>
      </c>
      <c r="T38" s="55">
        <v>34</v>
      </c>
      <c r="U38" s="55" t="str">
        <f t="shared" si="2"/>
        <v/>
      </c>
      <c r="V38" s="55" t="str">
        <f t="shared" si="3"/>
        <v/>
      </c>
      <c r="W38" s="45">
        <f>IF(Conciliação!G41='Filtro (Categoria)'!R38,1,0)</f>
        <v>0</v>
      </c>
      <c r="X38" s="45">
        <f>W38+Conciliação!A41</f>
        <v>34</v>
      </c>
      <c r="Y38" s="45">
        <v>34</v>
      </c>
      <c r="Z38" s="55" t="str">
        <f>IF(X38=Y38,"",Conciliação!C41)</f>
        <v/>
      </c>
      <c r="AA38" s="55">
        <f>IF(Z38="x","x",MAX($S$4:AA37)+1)</f>
        <v>39</v>
      </c>
      <c r="AB38" s="55">
        <v>34</v>
      </c>
      <c r="AC38" s="55" t="str">
        <f t="shared" si="4"/>
        <v/>
      </c>
      <c r="AD38" s="55" t="str">
        <f t="shared" si="5"/>
        <v/>
      </c>
    </row>
    <row r="39" spans="2:30" ht="15" customHeight="1" x14ac:dyDescent="0.2">
      <c r="B39" s="121" t="str">
        <f t="shared" si="0"/>
        <v/>
      </c>
      <c r="C39" s="57" t="str">
        <f>IFERROR(VLOOKUP(B39,Conciliação!C42:L1037,2,0),"")</f>
        <v/>
      </c>
      <c r="D39" s="64" t="str">
        <f t="shared" si="1"/>
        <v/>
      </c>
      <c r="E39" s="64" t="str">
        <f>IFERROR(VLOOKUP(B39,Conciliação!C42:L1037,4,0),"")</f>
        <v/>
      </c>
      <c r="F39" s="64" t="str">
        <f>IFERROR(VLOOKUP(B39,Conciliação!C42:L1037,5,0),"")</f>
        <v/>
      </c>
      <c r="G39" s="64" t="str">
        <f>IFERROR(VLOOKUP(B39,Conciliação!C42:L1037,6,0),"")</f>
        <v/>
      </c>
      <c r="H39" s="56" t="str">
        <f>IFERROR(VLOOKUP(B39,Conciliação!C42:L1037,7,0),"")</f>
        <v/>
      </c>
      <c r="I39" s="65" t="str">
        <f>IFERROR(VLOOKUP(B39,Conciliação!C42:L1037,8,0),"")</f>
        <v/>
      </c>
      <c r="J39" s="56" t="str">
        <f>IFERROR(VLOOKUP(B39,Conciliação!C42:L1037,9,0),"")</f>
        <v/>
      </c>
      <c r="K39" s="56" t="str">
        <f>IFERROR(VLOOKUP(B39,Conciliação!C42:L1037,10,0),"")</f>
        <v/>
      </c>
      <c r="R39" s="55" t="str">
        <f>IF(Conciliação!G42='Filtro (Categoria)'!$C$2,$C$2,"x")</f>
        <v>x</v>
      </c>
      <c r="S39" s="55" t="str">
        <f>IF(R39="x","x",MAX($S$4:S38)+1)</f>
        <v>x</v>
      </c>
      <c r="T39" s="55">
        <v>35</v>
      </c>
      <c r="U39" s="55" t="str">
        <f t="shared" si="2"/>
        <v/>
      </c>
      <c r="V39" s="55" t="str">
        <f t="shared" si="3"/>
        <v/>
      </c>
      <c r="W39" s="45">
        <f>IF(Conciliação!G42='Filtro (Categoria)'!R39,1,0)</f>
        <v>0</v>
      </c>
      <c r="X39" s="45">
        <f>W39+Conciliação!A42</f>
        <v>35</v>
      </c>
      <c r="Y39" s="45">
        <v>35</v>
      </c>
      <c r="Z39" s="55" t="str">
        <f>IF(X39=Y39,"",Conciliação!C42)</f>
        <v/>
      </c>
      <c r="AA39" s="55">
        <f>IF(Z39="x","x",MAX($S$4:AA38)+1)</f>
        <v>40</v>
      </c>
      <c r="AB39" s="55">
        <v>35</v>
      </c>
      <c r="AC39" s="55" t="str">
        <f t="shared" si="4"/>
        <v/>
      </c>
      <c r="AD39" s="55" t="str">
        <f t="shared" si="5"/>
        <v/>
      </c>
    </row>
    <row r="40" spans="2:30" ht="15" customHeight="1" x14ac:dyDescent="0.2">
      <c r="B40" s="121" t="str">
        <f t="shared" si="0"/>
        <v/>
      </c>
      <c r="C40" s="57" t="str">
        <f>IFERROR(VLOOKUP(B40,Conciliação!C43:L1038,2,0),"")</f>
        <v/>
      </c>
      <c r="D40" s="64" t="str">
        <f t="shared" si="1"/>
        <v/>
      </c>
      <c r="E40" s="64" t="str">
        <f>IFERROR(VLOOKUP(B40,Conciliação!C43:L1038,4,0),"")</f>
        <v/>
      </c>
      <c r="F40" s="64" t="str">
        <f>IFERROR(VLOOKUP(B40,Conciliação!C43:L1038,5,0),"")</f>
        <v/>
      </c>
      <c r="G40" s="64" t="str">
        <f>IFERROR(VLOOKUP(B40,Conciliação!C43:L1038,6,0),"")</f>
        <v/>
      </c>
      <c r="H40" s="56" t="str">
        <f>IFERROR(VLOOKUP(B40,Conciliação!C43:L1038,7,0),"")</f>
        <v/>
      </c>
      <c r="I40" s="65" t="str">
        <f>IFERROR(VLOOKUP(B40,Conciliação!C43:L1038,8,0),"")</f>
        <v/>
      </c>
      <c r="J40" s="56" t="str">
        <f>IFERROR(VLOOKUP(B40,Conciliação!C43:L1038,9,0),"")</f>
        <v/>
      </c>
      <c r="K40" s="56" t="str">
        <f>IFERROR(VLOOKUP(B40,Conciliação!C43:L1038,10,0),"")</f>
        <v/>
      </c>
      <c r="R40" s="55" t="str">
        <f>IF(Conciliação!G43='Filtro (Categoria)'!$C$2,$C$2,"x")</f>
        <v>x</v>
      </c>
      <c r="S40" s="55" t="str">
        <f>IF(R40="x","x",MAX($S$4:S39)+1)</f>
        <v>x</v>
      </c>
      <c r="T40" s="55">
        <v>36</v>
      </c>
      <c r="U40" s="55" t="str">
        <f t="shared" si="2"/>
        <v/>
      </c>
      <c r="V40" s="55" t="str">
        <f t="shared" si="3"/>
        <v/>
      </c>
      <c r="W40" s="45">
        <f>IF(Conciliação!G43='Filtro (Categoria)'!R40,1,0)</f>
        <v>0</v>
      </c>
      <c r="X40" s="45">
        <f>W40+Conciliação!A43</f>
        <v>36</v>
      </c>
      <c r="Y40" s="45">
        <v>36</v>
      </c>
      <c r="Z40" s="55" t="str">
        <f>IF(X40=Y40,"",Conciliação!C43)</f>
        <v/>
      </c>
      <c r="AA40" s="55">
        <f>IF(Z40="x","x",MAX($S$4:AA39)+1)</f>
        <v>41</v>
      </c>
      <c r="AB40" s="55">
        <v>36</v>
      </c>
      <c r="AC40" s="55" t="str">
        <f t="shared" si="4"/>
        <v/>
      </c>
      <c r="AD40" s="55" t="str">
        <f t="shared" si="5"/>
        <v/>
      </c>
    </row>
    <row r="41" spans="2:30" ht="15" customHeight="1" x14ac:dyDescent="0.2">
      <c r="B41" s="121" t="str">
        <f t="shared" si="0"/>
        <v/>
      </c>
      <c r="C41" s="57" t="str">
        <f>IFERROR(VLOOKUP(B41,Conciliação!C44:L1039,2,0),"")</f>
        <v/>
      </c>
      <c r="D41" s="64" t="str">
        <f t="shared" si="1"/>
        <v/>
      </c>
      <c r="E41" s="64" t="str">
        <f>IFERROR(VLOOKUP(B41,Conciliação!C44:L1039,4,0),"")</f>
        <v/>
      </c>
      <c r="F41" s="64" t="str">
        <f>IFERROR(VLOOKUP(B41,Conciliação!C44:L1039,5,0),"")</f>
        <v/>
      </c>
      <c r="G41" s="64" t="str">
        <f>IFERROR(VLOOKUP(B41,Conciliação!C44:L1039,6,0),"")</f>
        <v/>
      </c>
      <c r="H41" s="56" t="str">
        <f>IFERROR(VLOOKUP(B41,Conciliação!C44:L1039,7,0),"")</f>
        <v/>
      </c>
      <c r="I41" s="65" t="str">
        <f>IFERROR(VLOOKUP(B41,Conciliação!C44:L1039,8,0),"")</f>
        <v/>
      </c>
      <c r="J41" s="56" t="str">
        <f>IFERROR(VLOOKUP(B41,Conciliação!C44:L1039,9,0),"")</f>
        <v/>
      </c>
      <c r="K41" s="56" t="str">
        <f>IFERROR(VLOOKUP(B41,Conciliação!C44:L1039,10,0),"")</f>
        <v/>
      </c>
      <c r="R41" s="55" t="str">
        <f>IF(Conciliação!G44='Filtro (Categoria)'!$C$2,$C$2,"x")</f>
        <v>x</v>
      </c>
      <c r="S41" s="55" t="str">
        <f>IF(R41="x","x",MAX($S$4:S40)+1)</f>
        <v>x</v>
      </c>
      <c r="T41" s="55">
        <v>37</v>
      </c>
      <c r="U41" s="55" t="str">
        <f t="shared" si="2"/>
        <v/>
      </c>
      <c r="V41" s="55" t="str">
        <f t="shared" si="3"/>
        <v/>
      </c>
      <c r="W41" s="45">
        <f>IF(Conciliação!G44='Filtro (Categoria)'!R41,1,0)</f>
        <v>0</v>
      </c>
      <c r="X41" s="45">
        <f>W41+Conciliação!A44</f>
        <v>37</v>
      </c>
      <c r="Y41" s="45">
        <v>37</v>
      </c>
      <c r="Z41" s="55" t="str">
        <f>IF(X41=Y41,"",Conciliação!C44)</f>
        <v/>
      </c>
      <c r="AA41" s="55">
        <f>IF(Z41="x","x",MAX($S$4:AA40)+1)</f>
        <v>42</v>
      </c>
      <c r="AB41" s="55">
        <v>37</v>
      </c>
      <c r="AC41" s="55" t="str">
        <f t="shared" si="4"/>
        <v/>
      </c>
      <c r="AD41" s="55" t="str">
        <f t="shared" si="5"/>
        <v/>
      </c>
    </row>
    <row r="42" spans="2:30" ht="15" customHeight="1" x14ac:dyDescent="0.2">
      <c r="B42" s="121" t="str">
        <f t="shared" si="0"/>
        <v/>
      </c>
      <c r="C42" s="57" t="str">
        <f>IFERROR(VLOOKUP(B42,Conciliação!C45:L1040,2,0),"")</f>
        <v/>
      </c>
      <c r="D42" s="64" t="str">
        <f t="shared" si="1"/>
        <v/>
      </c>
      <c r="E42" s="64" t="str">
        <f>IFERROR(VLOOKUP(B42,Conciliação!C45:L1040,4,0),"")</f>
        <v/>
      </c>
      <c r="F42" s="64" t="str">
        <f>IFERROR(VLOOKUP(B42,Conciliação!C45:L1040,5,0),"")</f>
        <v/>
      </c>
      <c r="G42" s="64" t="str">
        <f>IFERROR(VLOOKUP(B42,Conciliação!C45:L1040,6,0),"")</f>
        <v/>
      </c>
      <c r="H42" s="56" t="str">
        <f>IFERROR(VLOOKUP(B42,Conciliação!C45:L1040,7,0),"")</f>
        <v/>
      </c>
      <c r="I42" s="65" t="str">
        <f>IFERROR(VLOOKUP(B42,Conciliação!C45:L1040,8,0),"")</f>
        <v/>
      </c>
      <c r="J42" s="56" t="str">
        <f>IFERROR(VLOOKUP(B42,Conciliação!C45:L1040,9,0),"")</f>
        <v/>
      </c>
      <c r="K42" s="56" t="str">
        <f>IFERROR(VLOOKUP(B42,Conciliação!C45:L1040,10,0),"")</f>
        <v/>
      </c>
      <c r="R42" s="55" t="str">
        <f>IF(Conciliação!G45='Filtro (Categoria)'!$C$2,$C$2,"x")</f>
        <v>x</v>
      </c>
      <c r="S42" s="55" t="str">
        <f>IF(R42="x","x",MAX($S$4:S41)+1)</f>
        <v>x</v>
      </c>
      <c r="T42" s="55">
        <v>38</v>
      </c>
      <c r="U42" s="55" t="str">
        <f t="shared" si="2"/>
        <v/>
      </c>
      <c r="V42" s="55" t="str">
        <f t="shared" si="3"/>
        <v/>
      </c>
      <c r="W42" s="45">
        <f>IF(Conciliação!G45='Filtro (Categoria)'!R42,1,0)</f>
        <v>0</v>
      </c>
      <c r="X42" s="45">
        <f>W42+Conciliação!A45</f>
        <v>38</v>
      </c>
      <c r="Y42" s="45">
        <v>38</v>
      </c>
      <c r="Z42" s="55" t="str">
        <f>IF(X42=Y42,"",Conciliação!C45)</f>
        <v/>
      </c>
      <c r="AA42" s="55">
        <f>IF(Z42="x","x",MAX($S$4:AA41)+1)</f>
        <v>43</v>
      </c>
      <c r="AB42" s="55">
        <v>38</v>
      </c>
      <c r="AC42" s="55" t="str">
        <f t="shared" si="4"/>
        <v/>
      </c>
      <c r="AD42" s="55" t="str">
        <f t="shared" si="5"/>
        <v/>
      </c>
    </row>
    <row r="43" spans="2:30" ht="15" customHeight="1" x14ac:dyDescent="0.2">
      <c r="B43" s="121" t="str">
        <f t="shared" si="0"/>
        <v/>
      </c>
      <c r="C43" s="57" t="str">
        <f>IFERROR(VLOOKUP(B43,Conciliação!C46:L1041,2,0),"")</f>
        <v/>
      </c>
      <c r="D43" s="64" t="str">
        <f t="shared" si="1"/>
        <v/>
      </c>
      <c r="E43" s="64" t="str">
        <f>IFERROR(VLOOKUP(B43,Conciliação!C46:L1041,4,0),"")</f>
        <v/>
      </c>
      <c r="F43" s="64" t="str">
        <f>IFERROR(VLOOKUP(B43,Conciliação!C46:L1041,5,0),"")</f>
        <v/>
      </c>
      <c r="G43" s="64" t="str">
        <f>IFERROR(VLOOKUP(B43,Conciliação!C46:L1041,6,0),"")</f>
        <v/>
      </c>
      <c r="H43" s="56" t="str">
        <f>IFERROR(VLOOKUP(B43,Conciliação!C46:L1041,7,0),"")</f>
        <v/>
      </c>
      <c r="I43" s="65" t="str">
        <f>IFERROR(VLOOKUP(B43,Conciliação!C46:L1041,8,0),"")</f>
        <v/>
      </c>
      <c r="J43" s="56" t="str">
        <f>IFERROR(VLOOKUP(B43,Conciliação!C46:L1041,9,0),"")</f>
        <v/>
      </c>
      <c r="K43" s="56" t="str">
        <f>IFERROR(VLOOKUP(B43,Conciliação!C46:L1041,10,0),"")</f>
        <v/>
      </c>
      <c r="R43" s="55" t="str">
        <f>IF(Conciliação!G46='Filtro (Categoria)'!$C$2,$C$2,"x")</f>
        <v>x</v>
      </c>
      <c r="S43" s="55" t="str">
        <f>IF(R43="x","x",MAX($S$4:S42)+1)</f>
        <v>x</v>
      </c>
      <c r="T43" s="55">
        <v>39</v>
      </c>
      <c r="U43" s="55" t="str">
        <f t="shared" si="2"/>
        <v/>
      </c>
      <c r="V43" s="55" t="str">
        <f t="shared" si="3"/>
        <v/>
      </c>
      <c r="W43" s="45">
        <f>IF(Conciliação!G46='Filtro (Categoria)'!R43,1,0)</f>
        <v>0</v>
      </c>
      <c r="X43" s="45">
        <f>W43+Conciliação!A46</f>
        <v>39</v>
      </c>
      <c r="Y43" s="45">
        <v>39</v>
      </c>
      <c r="Z43" s="55" t="str">
        <f>IF(X43=Y43,"",Conciliação!C46)</f>
        <v/>
      </c>
      <c r="AA43" s="55">
        <f>IF(Z43="x","x",MAX($S$4:AA42)+1)</f>
        <v>44</v>
      </c>
      <c r="AB43" s="55">
        <v>39</v>
      </c>
      <c r="AC43" s="55" t="str">
        <f t="shared" si="4"/>
        <v/>
      </c>
      <c r="AD43" s="55" t="str">
        <f t="shared" si="5"/>
        <v/>
      </c>
    </row>
    <row r="44" spans="2:30" ht="15" customHeight="1" x14ac:dyDescent="0.2">
      <c r="B44" s="121" t="str">
        <f t="shared" si="0"/>
        <v/>
      </c>
      <c r="C44" s="57" t="str">
        <f>IFERROR(VLOOKUP(B44,Conciliação!C47:L1042,2,0),"")</f>
        <v/>
      </c>
      <c r="D44" s="64" t="str">
        <f t="shared" si="1"/>
        <v/>
      </c>
      <c r="E44" s="64" t="str">
        <f>IFERROR(VLOOKUP(B44,Conciliação!C47:L1042,4,0),"")</f>
        <v/>
      </c>
      <c r="F44" s="64" t="str">
        <f>IFERROR(VLOOKUP(B44,Conciliação!C47:L1042,5,0),"")</f>
        <v/>
      </c>
      <c r="G44" s="64" t="str">
        <f>IFERROR(VLOOKUP(B44,Conciliação!C47:L1042,6,0),"")</f>
        <v/>
      </c>
      <c r="H44" s="56" t="str">
        <f>IFERROR(VLOOKUP(B44,Conciliação!C47:L1042,7,0),"")</f>
        <v/>
      </c>
      <c r="I44" s="65" t="str">
        <f>IFERROR(VLOOKUP(B44,Conciliação!C47:L1042,8,0),"")</f>
        <v/>
      </c>
      <c r="J44" s="56" t="str">
        <f>IFERROR(VLOOKUP(B44,Conciliação!C47:L1042,9,0),"")</f>
        <v/>
      </c>
      <c r="K44" s="56" t="str">
        <f>IFERROR(VLOOKUP(B44,Conciliação!C47:L1042,10,0),"")</f>
        <v/>
      </c>
      <c r="R44" s="55" t="str">
        <f>IF(Conciliação!G47='Filtro (Categoria)'!$C$2,$C$2,"x")</f>
        <v>x</v>
      </c>
      <c r="S44" s="55" t="str">
        <f>IF(R44="x","x",MAX($S$4:S43)+1)</f>
        <v>x</v>
      </c>
      <c r="T44" s="55">
        <v>40</v>
      </c>
      <c r="U44" s="55" t="str">
        <f t="shared" si="2"/>
        <v/>
      </c>
      <c r="V44" s="55" t="str">
        <f t="shared" si="3"/>
        <v/>
      </c>
      <c r="W44" s="45">
        <f>IF(Conciliação!G47='Filtro (Categoria)'!R44,1,0)</f>
        <v>0</v>
      </c>
      <c r="X44" s="45">
        <f>W44+Conciliação!A47</f>
        <v>40</v>
      </c>
      <c r="Y44" s="45">
        <v>40</v>
      </c>
      <c r="Z44" s="55" t="str">
        <f>IF(X44=Y44,"",Conciliação!C47)</f>
        <v/>
      </c>
      <c r="AA44" s="55">
        <f>IF(Z44="x","x",MAX($S$4:AA43)+1)</f>
        <v>45</v>
      </c>
      <c r="AB44" s="55">
        <v>40</v>
      </c>
      <c r="AC44" s="55" t="str">
        <f t="shared" si="4"/>
        <v/>
      </c>
      <c r="AD44" s="55" t="str">
        <f t="shared" si="5"/>
        <v/>
      </c>
    </row>
    <row r="45" spans="2:30" ht="15" customHeight="1" x14ac:dyDescent="0.2">
      <c r="B45" s="121" t="str">
        <f t="shared" si="0"/>
        <v/>
      </c>
      <c r="C45" s="57" t="str">
        <f>IFERROR(VLOOKUP(B45,Conciliação!C48:L1043,2,0),"")</f>
        <v/>
      </c>
      <c r="D45" s="64" t="str">
        <f t="shared" si="1"/>
        <v/>
      </c>
      <c r="E45" s="64" t="str">
        <f>IFERROR(VLOOKUP(B45,Conciliação!C48:L1043,4,0),"")</f>
        <v/>
      </c>
      <c r="F45" s="64" t="str">
        <f>IFERROR(VLOOKUP(B45,Conciliação!C48:L1043,5,0),"")</f>
        <v/>
      </c>
      <c r="G45" s="64" t="str">
        <f>IFERROR(VLOOKUP(B45,Conciliação!C48:L1043,6,0),"")</f>
        <v/>
      </c>
      <c r="H45" s="56" t="str">
        <f>IFERROR(VLOOKUP(B45,Conciliação!C48:L1043,7,0),"")</f>
        <v/>
      </c>
      <c r="I45" s="65" t="str">
        <f>IFERROR(VLOOKUP(B45,Conciliação!C48:L1043,8,0),"")</f>
        <v/>
      </c>
      <c r="J45" s="56" t="str">
        <f>IFERROR(VLOOKUP(B45,Conciliação!C48:L1043,9,0),"")</f>
        <v/>
      </c>
      <c r="K45" s="56" t="str">
        <f>IFERROR(VLOOKUP(B45,Conciliação!C48:L1043,10,0),"")</f>
        <v/>
      </c>
      <c r="R45" s="55" t="str">
        <f>IF(Conciliação!G48='Filtro (Categoria)'!$C$2,$C$2,"x")</f>
        <v>x</v>
      </c>
      <c r="S45" s="55" t="str">
        <f>IF(R45="x","x",MAX($S$4:S44)+1)</f>
        <v>x</v>
      </c>
      <c r="T45" s="55">
        <v>41</v>
      </c>
      <c r="U45" s="55" t="str">
        <f t="shared" si="2"/>
        <v/>
      </c>
      <c r="V45" s="55" t="str">
        <f t="shared" si="3"/>
        <v/>
      </c>
      <c r="W45" s="45">
        <f>IF(Conciliação!G48='Filtro (Categoria)'!R45,1,0)</f>
        <v>0</v>
      </c>
      <c r="X45" s="45">
        <f>W45+Conciliação!A48</f>
        <v>41</v>
      </c>
      <c r="Y45" s="45">
        <v>41</v>
      </c>
      <c r="Z45" s="55" t="str">
        <f>IF(X45=Y45,"",Conciliação!C48)</f>
        <v/>
      </c>
      <c r="AA45" s="55">
        <f>IF(Z45="x","x",MAX($S$4:AA44)+1)</f>
        <v>46</v>
      </c>
      <c r="AB45" s="55">
        <v>41</v>
      </c>
      <c r="AC45" s="55" t="str">
        <f t="shared" si="4"/>
        <v/>
      </c>
      <c r="AD45" s="55" t="str">
        <f t="shared" si="5"/>
        <v/>
      </c>
    </row>
    <row r="46" spans="2:30" ht="15" customHeight="1" x14ac:dyDescent="0.2">
      <c r="B46" s="121" t="str">
        <f t="shared" si="0"/>
        <v/>
      </c>
      <c r="C46" s="57" t="str">
        <f>IFERROR(VLOOKUP(B46,Conciliação!C49:L1044,2,0),"")</f>
        <v/>
      </c>
      <c r="D46" s="64" t="str">
        <f t="shared" si="1"/>
        <v/>
      </c>
      <c r="E46" s="64" t="str">
        <f>IFERROR(VLOOKUP(B46,Conciliação!C49:L1044,4,0),"")</f>
        <v/>
      </c>
      <c r="F46" s="64" t="str">
        <f>IFERROR(VLOOKUP(B46,Conciliação!C49:L1044,5,0),"")</f>
        <v/>
      </c>
      <c r="G46" s="64" t="str">
        <f>IFERROR(VLOOKUP(B46,Conciliação!C49:L1044,6,0),"")</f>
        <v/>
      </c>
      <c r="H46" s="56" t="str">
        <f>IFERROR(VLOOKUP(B46,Conciliação!C49:L1044,7,0),"")</f>
        <v/>
      </c>
      <c r="I46" s="65" t="str">
        <f>IFERROR(VLOOKUP(B46,Conciliação!C49:L1044,8,0),"")</f>
        <v/>
      </c>
      <c r="J46" s="56" t="str">
        <f>IFERROR(VLOOKUP(B46,Conciliação!C49:L1044,9,0),"")</f>
        <v/>
      </c>
      <c r="K46" s="56" t="str">
        <f>IFERROR(VLOOKUP(B46,Conciliação!C49:L1044,10,0),"")</f>
        <v/>
      </c>
      <c r="R46" s="55" t="str">
        <f>IF(Conciliação!G49='Filtro (Categoria)'!$C$2,$C$2,"x")</f>
        <v>x</v>
      </c>
      <c r="S46" s="55" t="str">
        <f>IF(R46="x","x",MAX($S$4:S45)+1)</f>
        <v>x</v>
      </c>
      <c r="T46" s="55">
        <v>42</v>
      </c>
      <c r="U46" s="55" t="str">
        <f t="shared" si="2"/>
        <v/>
      </c>
      <c r="V46" s="55" t="str">
        <f t="shared" si="3"/>
        <v/>
      </c>
      <c r="W46" s="45">
        <f>IF(Conciliação!G49='Filtro (Categoria)'!R46,1,0)</f>
        <v>0</v>
      </c>
      <c r="X46" s="45">
        <f>W46+Conciliação!A49</f>
        <v>42</v>
      </c>
      <c r="Y46" s="45">
        <v>42</v>
      </c>
      <c r="Z46" s="55" t="str">
        <f>IF(X46=Y46,"",Conciliação!C49)</f>
        <v/>
      </c>
      <c r="AA46" s="55">
        <f>IF(Z46="x","x",MAX($S$4:AA45)+1)</f>
        <v>47</v>
      </c>
      <c r="AB46" s="55">
        <v>42</v>
      </c>
      <c r="AC46" s="55" t="str">
        <f t="shared" si="4"/>
        <v/>
      </c>
      <c r="AD46" s="55" t="str">
        <f t="shared" si="5"/>
        <v/>
      </c>
    </row>
    <row r="47" spans="2:30" ht="15" customHeight="1" x14ac:dyDescent="0.2">
      <c r="B47" s="121" t="str">
        <f t="shared" si="0"/>
        <v/>
      </c>
      <c r="C47" s="57" t="str">
        <f>IFERROR(VLOOKUP(B47,Conciliação!C50:L1045,2,0),"")</f>
        <v/>
      </c>
      <c r="D47" s="64" t="str">
        <f t="shared" si="1"/>
        <v/>
      </c>
      <c r="E47" s="64" t="str">
        <f>IFERROR(VLOOKUP(B47,Conciliação!C50:L1045,4,0),"")</f>
        <v/>
      </c>
      <c r="F47" s="64" t="str">
        <f>IFERROR(VLOOKUP(B47,Conciliação!C50:L1045,5,0),"")</f>
        <v/>
      </c>
      <c r="G47" s="64" t="str">
        <f>IFERROR(VLOOKUP(B47,Conciliação!C50:L1045,6,0),"")</f>
        <v/>
      </c>
      <c r="H47" s="56" t="str">
        <f>IFERROR(VLOOKUP(B47,Conciliação!C50:L1045,7,0),"")</f>
        <v/>
      </c>
      <c r="I47" s="65" t="str">
        <f>IFERROR(VLOOKUP(B47,Conciliação!C50:L1045,8,0),"")</f>
        <v/>
      </c>
      <c r="J47" s="56" t="str">
        <f>IFERROR(VLOOKUP(B47,Conciliação!C50:L1045,9,0),"")</f>
        <v/>
      </c>
      <c r="K47" s="56" t="str">
        <f>IFERROR(VLOOKUP(B47,Conciliação!C50:L1045,10,0),"")</f>
        <v/>
      </c>
      <c r="R47" s="55" t="str">
        <f>IF(Conciliação!G50='Filtro (Categoria)'!$C$2,$C$2,"x")</f>
        <v>x</v>
      </c>
      <c r="S47" s="55" t="str">
        <f>IF(R47="x","x",MAX($S$4:S46)+1)</f>
        <v>x</v>
      </c>
      <c r="T47" s="55">
        <v>43</v>
      </c>
      <c r="U47" s="55" t="str">
        <f t="shared" si="2"/>
        <v/>
      </c>
      <c r="V47" s="55" t="str">
        <f t="shared" si="3"/>
        <v/>
      </c>
      <c r="W47" s="45">
        <f>IF(Conciliação!G50='Filtro (Categoria)'!R47,1,0)</f>
        <v>0</v>
      </c>
      <c r="X47" s="45">
        <f>W47+Conciliação!A50</f>
        <v>43</v>
      </c>
      <c r="Y47" s="45">
        <v>43</v>
      </c>
      <c r="Z47" s="55" t="str">
        <f>IF(X47=Y47,"",Conciliação!C50)</f>
        <v/>
      </c>
      <c r="AA47" s="55">
        <f>IF(Z47="x","x",MAX($S$4:AA46)+1)</f>
        <v>48</v>
      </c>
      <c r="AB47" s="55">
        <v>43</v>
      </c>
      <c r="AC47" s="55" t="str">
        <f t="shared" si="4"/>
        <v/>
      </c>
      <c r="AD47" s="55" t="str">
        <f t="shared" si="5"/>
        <v/>
      </c>
    </row>
    <row r="48" spans="2:30" ht="15" customHeight="1" x14ac:dyDescent="0.2">
      <c r="B48" s="121" t="str">
        <f t="shared" si="0"/>
        <v/>
      </c>
      <c r="C48" s="57" t="str">
        <f>IFERROR(VLOOKUP(B48,Conciliação!C51:L1046,2,0),"")</f>
        <v/>
      </c>
      <c r="D48" s="64" t="str">
        <f t="shared" si="1"/>
        <v/>
      </c>
      <c r="E48" s="64" t="str">
        <f>IFERROR(VLOOKUP(B48,Conciliação!C51:L1046,4,0),"")</f>
        <v/>
      </c>
      <c r="F48" s="64" t="str">
        <f>IFERROR(VLOOKUP(B48,Conciliação!C51:L1046,5,0),"")</f>
        <v/>
      </c>
      <c r="G48" s="64" t="str">
        <f>IFERROR(VLOOKUP(B48,Conciliação!C51:L1046,6,0),"")</f>
        <v/>
      </c>
      <c r="H48" s="56" t="str">
        <f>IFERROR(VLOOKUP(B48,Conciliação!C51:L1046,7,0),"")</f>
        <v/>
      </c>
      <c r="I48" s="65" t="str">
        <f>IFERROR(VLOOKUP(B48,Conciliação!C51:L1046,8,0),"")</f>
        <v/>
      </c>
      <c r="J48" s="56" t="str">
        <f>IFERROR(VLOOKUP(B48,Conciliação!C51:L1046,9,0),"")</f>
        <v/>
      </c>
      <c r="K48" s="56" t="str">
        <f>IFERROR(VLOOKUP(B48,Conciliação!C51:L1046,10,0),"")</f>
        <v/>
      </c>
      <c r="R48" s="55" t="str">
        <f>IF(Conciliação!G51='Filtro (Categoria)'!$C$2,$C$2,"x")</f>
        <v>x</v>
      </c>
      <c r="S48" s="55" t="str">
        <f>IF(R48="x","x",MAX($S$4:S47)+1)</f>
        <v>x</v>
      </c>
      <c r="T48" s="55">
        <v>44</v>
      </c>
      <c r="U48" s="55" t="str">
        <f t="shared" si="2"/>
        <v/>
      </c>
      <c r="V48" s="55" t="str">
        <f t="shared" si="3"/>
        <v/>
      </c>
      <c r="W48" s="45">
        <f>IF(Conciliação!G51='Filtro (Categoria)'!R48,1,0)</f>
        <v>0</v>
      </c>
      <c r="X48" s="45">
        <f>W48+Conciliação!A51</f>
        <v>44</v>
      </c>
      <c r="Y48" s="45">
        <v>44</v>
      </c>
      <c r="Z48" s="55" t="str">
        <f>IF(X48=Y48,"",Conciliação!C51)</f>
        <v/>
      </c>
      <c r="AA48" s="55">
        <f>IF(Z48="x","x",MAX($S$4:AA47)+1)</f>
        <v>49</v>
      </c>
      <c r="AB48" s="55">
        <v>44</v>
      </c>
      <c r="AC48" s="55" t="str">
        <f t="shared" si="4"/>
        <v/>
      </c>
      <c r="AD48" s="55" t="str">
        <f t="shared" si="5"/>
        <v/>
      </c>
    </row>
    <row r="49" spans="2:30" ht="15" customHeight="1" x14ac:dyDescent="0.2">
      <c r="B49" s="121" t="str">
        <f t="shared" si="0"/>
        <v/>
      </c>
      <c r="C49" s="57" t="str">
        <f>IFERROR(VLOOKUP(B49,Conciliação!C52:L1047,2,0),"")</f>
        <v/>
      </c>
      <c r="D49" s="64" t="str">
        <f t="shared" si="1"/>
        <v/>
      </c>
      <c r="E49" s="64" t="str">
        <f>IFERROR(VLOOKUP(B49,Conciliação!C52:L1047,4,0),"")</f>
        <v/>
      </c>
      <c r="F49" s="64" t="str">
        <f>IFERROR(VLOOKUP(B49,Conciliação!C52:L1047,5,0),"")</f>
        <v/>
      </c>
      <c r="G49" s="64" t="str">
        <f>IFERROR(VLOOKUP(B49,Conciliação!C52:L1047,6,0),"")</f>
        <v/>
      </c>
      <c r="H49" s="56" t="str">
        <f>IFERROR(VLOOKUP(B49,Conciliação!C52:L1047,7,0),"")</f>
        <v/>
      </c>
      <c r="I49" s="65" t="str">
        <f>IFERROR(VLOOKUP(B49,Conciliação!C52:L1047,8,0),"")</f>
        <v/>
      </c>
      <c r="J49" s="56" t="str">
        <f>IFERROR(VLOOKUP(B49,Conciliação!C52:L1047,9,0),"")</f>
        <v/>
      </c>
      <c r="K49" s="56" t="str">
        <f>IFERROR(VLOOKUP(B49,Conciliação!C52:L1047,10,0),"")</f>
        <v/>
      </c>
      <c r="R49" s="55" t="str">
        <f>IF(Conciliação!G52='Filtro (Categoria)'!$C$2,$C$2,"x")</f>
        <v>x</v>
      </c>
      <c r="S49" s="55" t="str">
        <f>IF(R49="x","x",MAX($S$4:S48)+1)</f>
        <v>x</v>
      </c>
      <c r="T49" s="55">
        <v>45</v>
      </c>
      <c r="U49" s="55" t="str">
        <f t="shared" si="2"/>
        <v/>
      </c>
      <c r="V49" s="55" t="str">
        <f t="shared" si="3"/>
        <v/>
      </c>
      <c r="W49" s="45">
        <f>IF(Conciliação!G52='Filtro (Categoria)'!R49,1,0)</f>
        <v>0</v>
      </c>
      <c r="X49" s="45">
        <f>W49+Conciliação!A52</f>
        <v>45</v>
      </c>
      <c r="Y49" s="45">
        <v>45</v>
      </c>
      <c r="Z49" s="55" t="str">
        <f>IF(X49=Y49,"",Conciliação!C52)</f>
        <v/>
      </c>
      <c r="AA49" s="55">
        <f>IF(Z49="x","x",MAX($S$4:AA48)+1)</f>
        <v>50</v>
      </c>
      <c r="AB49" s="55">
        <v>45</v>
      </c>
      <c r="AC49" s="55" t="str">
        <f t="shared" si="4"/>
        <v/>
      </c>
      <c r="AD49" s="55" t="str">
        <f t="shared" si="5"/>
        <v/>
      </c>
    </row>
    <row r="50" spans="2:30" ht="15" customHeight="1" x14ac:dyDescent="0.2">
      <c r="B50" s="121" t="str">
        <f t="shared" si="0"/>
        <v/>
      </c>
      <c r="C50" s="57" t="str">
        <f>IFERROR(VLOOKUP(B50,Conciliação!C53:L1048,2,0),"")</f>
        <v/>
      </c>
      <c r="D50" s="64" t="str">
        <f t="shared" si="1"/>
        <v/>
      </c>
      <c r="E50" s="64" t="str">
        <f>IFERROR(VLOOKUP(B50,Conciliação!C53:L1048,4,0),"")</f>
        <v/>
      </c>
      <c r="F50" s="64" t="str">
        <f>IFERROR(VLOOKUP(B50,Conciliação!C53:L1048,5,0),"")</f>
        <v/>
      </c>
      <c r="G50" s="64" t="str">
        <f>IFERROR(VLOOKUP(B50,Conciliação!C53:L1048,6,0),"")</f>
        <v/>
      </c>
      <c r="H50" s="56" t="str">
        <f>IFERROR(VLOOKUP(B50,Conciliação!C53:L1048,7,0),"")</f>
        <v/>
      </c>
      <c r="I50" s="65" t="str">
        <f>IFERROR(VLOOKUP(B50,Conciliação!C53:L1048,8,0),"")</f>
        <v/>
      </c>
      <c r="J50" s="56" t="str">
        <f>IFERROR(VLOOKUP(B50,Conciliação!C53:L1048,9,0),"")</f>
        <v/>
      </c>
      <c r="K50" s="56" t="str">
        <f>IFERROR(VLOOKUP(B50,Conciliação!C53:L1048,10,0),"")</f>
        <v/>
      </c>
      <c r="R50" s="55" t="str">
        <f>IF(Conciliação!G53='Filtro (Categoria)'!$C$2,$C$2,"x")</f>
        <v>x</v>
      </c>
      <c r="S50" s="55" t="str">
        <f>IF(R50="x","x",MAX($S$4:S49)+1)</f>
        <v>x</v>
      </c>
      <c r="T50" s="55">
        <v>46</v>
      </c>
      <c r="U50" s="55" t="str">
        <f t="shared" si="2"/>
        <v/>
      </c>
      <c r="V50" s="55" t="str">
        <f t="shared" si="3"/>
        <v/>
      </c>
      <c r="W50" s="45">
        <f>IF(Conciliação!G53='Filtro (Categoria)'!R50,1,0)</f>
        <v>0</v>
      </c>
      <c r="X50" s="45">
        <f>W50+Conciliação!A53</f>
        <v>46</v>
      </c>
      <c r="Y50" s="45">
        <v>46</v>
      </c>
      <c r="Z50" s="55" t="str">
        <f>IF(X50=Y50,"",Conciliação!C53)</f>
        <v/>
      </c>
      <c r="AA50" s="55">
        <f>IF(Z50="x","x",MAX($S$4:AA49)+1)</f>
        <v>51</v>
      </c>
      <c r="AB50" s="55">
        <v>46</v>
      </c>
      <c r="AC50" s="55" t="str">
        <f t="shared" si="4"/>
        <v/>
      </c>
      <c r="AD50" s="55" t="str">
        <f t="shared" si="5"/>
        <v/>
      </c>
    </row>
    <row r="51" spans="2:30" ht="15" customHeight="1" x14ac:dyDescent="0.2">
      <c r="B51" s="121" t="str">
        <f t="shared" si="0"/>
        <v/>
      </c>
      <c r="C51" s="57" t="str">
        <f>IFERROR(VLOOKUP(B51,Conciliação!C54:L1049,2,0),"")</f>
        <v/>
      </c>
      <c r="D51" s="64" t="str">
        <f t="shared" si="1"/>
        <v/>
      </c>
      <c r="E51" s="64" t="str">
        <f>IFERROR(VLOOKUP(B51,Conciliação!C54:L1049,4,0),"")</f>
        <v/>
      </c>
      <c r="F51" s="64" t="str">
        <f>IFERROR(VLOOKUP(B51,Conciliação!C54:L1049,5,0),"")</f>
        <v/>
      </c>
      <c r="G51" s="64" t="str">
        <f>IFERROR(VLOOKUP(B51,Conciliação!C54:L1049,6,0),"")</f>
        <v/>
      </c>
      <c r="H51" s="56" t="str">
        <f>IFERROR(VLOOKUP(B51,Conciliação!C54:L1049,7,0),"")</f>
        <v/>
      </c>
      <c r="I51" s="65" t="str">
        <f>IFERROR(VLOOKUP(B51,Conciliação!C54:L1049,8,0),"")</f>
        <v/>
      </c>
      <c r="J51" s="56" t="str">
        <f>IFERROR(VLOOKUP(B51,Conciliação!C54:L1049,9,0),"")</f>
        <v/>
      </c>
      <c r="K51" s="56" t="str">
        <f>IFERROR(VLOOKUP(B51,Conciliação!C54:L1049,10,0),"")</f>
        <v/>
      </c>
      <c r="R51" s="55" t="str">
        <f>IF(Conciliação!G54='Filtro (Categoria)'!$C$2,$C$2,"x")</f>
        <v>x</v>
      </c>
      <c r="S51" s="55" t="str">
        <f>IF(R51="x","x",MAX($S$4:S50)+1)</f>
        <v>x</v>
      </c>
      <c r="T51" s="55">
        <v>47</v>
      </c>
      <c r="U51" s="55" t="str">
        <f t="shared" si="2"/>
        <v/>
      </c>
      <c r="V51" s="55" t="str">
        <f t="shared" si="3"/>
        <v/>
      </c>
      <c r="W51" s="45">
        <f>IF(Conciliação!G54='Filtro (Categoria)'!R51,1,0)</f>
        <v>0</v>
      </c>
      <c r="X51" s="45">
        <f>W51+Conciliação!A54</f>
        <v>47</v>
      </c>
      <c r="Y51" s="45">
        <v>47</v>
      </c>
      <c r="Z51" s="55" t="str">
        <f>IF(X51=Y51,"",Conciliação!C54)</f>
        <v/>
      </c>
      <c r="AA51" s="55">
        <f>IF(Z51="x","x",MAX($S$4:AA50)+1)</f>
        <v>52</v>
      </c>
      <c r="AB51" s="55">
        <v>47</v>
      </c>
      <c r="AC51" s="55" t="str">
        <f t="shared" si="4"/>
        <v/>
      </c>
      <c r="AD51" s="55" t="str">
        <f t="shared" si="5"/>
        <v/>
      </c>
    </row>
    <row r="52" spans="2:30" ht="15" customHeight="1" x14ac:dyDescent="0.2">
      <c r="B52" s="121" t="str">
        <f t="shared" si="0"/>
        <v/>
      </c>
      <c r="C52" s="57" t="str">
        <f>IFERROR(VLOOKUP(B52,Conciliação!C55:L1050,2,0),"")</f>
        <v/>
      </c>
      <c r="D52" s="64" t="str">
        <f t="shared" si="1"/>
        <v/>
      </c>
      <c r="E52" s="64" t="str">
        <f>IFERROR(VLOOKUP(B52,Conciliação!C55:L1050,4,0),"")</f>
        <v/>
      </c>
      <c r="F52" s="64" t="str">
        <f>IFERROR(VLOOKUP(B52,Conciliação!C55:L1050,5,0),"")</f>
        <v/>
      </c>
      <c r="G52" s="64" t="str">
        <f>IFERROR(VLOOKUP(B52,Conciliação!C55:L1050,6,0),"")</f>
        <v/>
      </c>
      <c r="H52" s="56" t="str">
        <f>IFERROR(VLOOKUP(B52,Conciliação!C55:L1050,7,0),"")</f>
        <v/>
      </c>
      <c r="I52" s="65" t="str">
        <f>IFERROR(VLOOKUP(B52,Conciliação!C55:L1050,8,0),"")</f>
        <v/>
      </c>
      <c r="J52" s="56" t="str">
        <f>IFERROR(VLOOKUP(B52,Conciliação!C55:L1050,9,0),"")</f>
        <v/>
      </c>
      <c r="K52" s="56" t="str">
        <f>IFERROR(VLOOKUP(B52,Conciliação!C55:L1050,10,0),"")</f>
        <v/>
      </c>
      <c r="R52" s="55" t="str">
        <f>IF(Conciliação!G55='Filtro (Categoria)'!$C$2,$C$2,"x")</f>
        <v>x</v>
      </c>
      <c r="S52" s="55" t="str">
        <f>IF(R52="x","x",MAX($S$4:S51)+1)</f>
        <v>x</v>
      </c>
      <c r="T52" s="55">
        <v>48</v>
      </c>
      <c r="U52" s="55" t="str">
        <f t="shared" si="2"/>
        <v/>
      </c>
      <c r="V52" s="55" t="str">
        <f t="shared" si="3"/>
        <v/>
      </c>
      <c r="W52" s="45">
        <f>IF(Conciliação!G55='Filtro (Categoria)'!R52,1,0)</f>
        <v>0</v>
      </c>
      <c r="X52" s="45">
        <f>W52+Conciliação!A55</f>
        <v>48</v>
      </c>
      <c r="Y52" s="45">
        <v>48</v>
      </c>
      <c r="Z52" s="55" t="str">
        <f>IF(X52=Y52,"",Conciliação!C55)</f>
        <v/>
      </c>
      <c r="AA52" s="55">
        <f>IF(Z52="x","x",MAX($S$4:AA51)+1)</f>
        <v>53</v>
      </c>
      <c r="AB52" s="55">
        <v>48</v>
      </c>
      <c r="AC52" s="55" t="str">
        <f t="shared" si="4"/>
        <v/>
      </c>
      <c r="AD52" s="55" t="str">
        <f t="shared" si="5"/>
        <v/>
      </c>
    </row>
    <row r="53" spans="2:30" ht="15" customHeight="1" x14ac:dyDescent="0.2">
      <c r="B53" s="121" t="str">
        <f t="shared" si="0"/>
        <v/>
      </c>
      <c r="C53" s="57" t="str">
        <f>IFERROR(VLOOKUP(B53,Conciliação!C56:L1051,2,0),"")</f>
        <v/>
      </c>
      <c r="D53" s="64" t="str">
        <f t="shared" si="1"/>
        <v/>
      </c>
      <c r="E53" s="64" t="str">
        <f>IFERROR(VLOOKUP(B53,Conciliação!C56:L1051,4,0),"")</f>
        <v/>
      </c>
      <c r="F53" s="64" t="str">
        <f>IFERROR(VLOOKUP(B53,Conciliação!C56:L1051,5,0),"")</f>
        <v/>
      </c>
      <c r="G53" s="64" t="str">
        <f>IFERROR(VLOOKUP(B53,Conciliação!C56:L1051,6,0),"")</f>
        <v/>
      </c>
      <c r="H53" s="56" t="str">
        <f>IFERROR(VLOOKUP(B53,Conciliação!C56:L1051,7,0),"")</f>
        <v/>
      </c>
      <c r="I53" s="65" t="str">
        <f>IFERROR(VLOOKUP(B53,Conciliação!C56:L1051,8,0),"")</f>
        <v/>
      </c>
      <c r="J53" s="56" t="str">
        <f>IFERROR(VLOOKUP(B53,Conciliação!C56:L1051,9,0),"")</f>
        <v/>
      </c>
      <c r="K53" s="56" t="str">
        <f>IFERROR(VLOOKUP(B53,Conciliação!C56:L1051,10,0),"")</f>
        <v/>
      </c>
      <c r="R53" s="55" t="str">
        <f>IF(Conciliação!G56='Filtro (Categoria)'!$C$2,$C$2,"x")</f>
        <v>x</v>
      </c>
      <c r="S53" s="55" t="str">
        <f>IF(R53="x","x",MAX($S$4:S52)+1)</f>
        <v>x</v>
      </c>
      <c r="T53" s="55">
        <v>49</v>
      </c>
      <c r="U53" s="55" t="str">
        <f t="shared" si="2"/>
        <v/>
      </c>
      <c r="V53" s="55" t="str">
        <f t="shared" si="3"/>
        <v/>
      </c>
      <c r="W53" s="45">
        <f>IF(Conciliação!G56='Filtro (Categoria)'!R53,1,0)</f>
        <v>0</v>
      </c>
      <c r="X53" s="45">
        <f>W53+Conciliação!A56</f>
        <v>49</v>
      </c>
      <c r="Y53" s="45">
        <v>49</v>
      </c>
      <c r="Z53" s="55" t="str">
        <f>IF(X53=Y53,"",Conciliação!C56)</f>
        <v/>
      </c>
      <c r="AA53" s="55">
        <f>IF(Z53="x","x",MAX($S$4:AA52)+1)</f>
        <v>54</v>
      </c>
      <c r="AB53" s="55">
        <v>49</v>
      </c>
      <c r="AC53" s="55" t="str">
        <f t="shared" si="4"/>
        <v/>
      </c>
      <c r="AD53" s="55" t="str">
        <f t="shared" si="5"/>
        <v/>
      </c>
    </row>
    <row r="54" spans="2:30" ht="15" customHeight="1" x14ac:dyDescent="0.2">
      <c r="B54" s="121" t="str">
        <f t="shared" si="0"/>
        <v/>
      </c>
      <c r="C54" s="57" t="str">
        <f>IFERROR(VLOOKUP(B54,Conciliação!C57:L1052,2,0),"")</f>
        <v/>
      </c>
      <c r="D54" s="64" t="str">
        <f t="shared" si="1"/>
        <v/>
      </c>
      <c r="E54" s="64" t="str">
        <f>IFERROR(VLOOKUP(B54,Conciliação!C57:L1052,4,0),"")</f>
        <v/>
      </c>
      <c r="F54" s="64" t="str">
        <f>IFERROR(VLOOKUP(B54,Conciliação!C57:L1052,5,0),"")</f>
        <v/>
      </c>
      <c r="G54" s="64" t="str">
        <f>IFERROR(VLOOKUP(B54,Conciliação!C57:L1052,6,0),"")</f>
        <v/>
      </c>
      <c r="H54" s="56" t="str">
        <f>IFERROR(VLOOKUP(B54,Conciliação!C57:L1052,7,0),"")</f>
        <v/>
      </c>
      <c r="I54" s="65" t="str">
        <f>IFERROR(VLOOKUP(B54,Conciliação!C57:L1052,8,0),"")</f>
        <v/>
      </c>
      <c r="J54" s="56" t="str">
        <f>IFERROR(VLOOKUP(B54,Conciliação!C57:L1052,9,0),"")</f>
        <v/>
      </c>
      <c r="K54" s="56" t="str">
        <f>IFERROR(VLOOKUP(B54,Conciliação!C57:L1052,10,0),"")</f>
        <v/>
      </c>
      <c r="R54" s="55" t="str">
        <f>IF(Conciliação!G57='Filtro (Categoria)'!$C$2,$C$2,"x")</f>
        <v>x</v>
      </c>
      <c r="S54" s="55" t="str">
        <f>IF(R54="x","x",MAX($S$4:S53)+1)</f>
        <v>x</v>
      </c>
      <c r="T54" s="55">
        <v>50</v>
      </c>
      <c r="U54" s="55" t="str">
        <f t="shared" si="2"/>
        <v/>
      </c>
      <c r="V54" s="55" t="str">
        <f t="shared" si="3"/>
        <v/>
      </c>
      <c r="W54" s="45">
        <f>IF(Conciliação!G57='Filtro (Categoria)'!R54,1,0)</f>
        <v>0</v>
      </c>
      <c r="X54" s="45">
        <f>W54+Conciliação!A57</f>
        <v>50</v>
      </c>
      <c r="Y54" s="45">
        <v>50</v>
      </c>
      <c r="Z54" s="55" t="str">
        <f>IF(X54=Y54,"",Conciliação!C57)</f>
        <v/>
      </c>
      <c r="AA54" s="55">
        <f>IF(Z54="x","x",MAX($S$4:AA53)+1)</f>
        <v>55</v>
      </c>
      <c r="AB54" s="55">
        <v>50</v>
      </c>
      <c r="AC54" s="55" t="str">
        <f t="shared" si="4"/>
        <v/>
      </c>
      <c r="AD54" s="55" t="str">
        <f t="shared" si="5"/>
        <v/>
      </c>
    </row>
    <row r="55" spans="2:30" ht="15" customHeight="1" x14ac:dyDescent="0.2">
      <c r="B55" s="121" t="str">
        <f t="shared" si="0"/>
        <v/>
      </c>
      <c r="C55" s="57" t="str">
        <f>IFERROR(VLOOKUP(B55,Conciliação!C58:L1053,2,0),"")</f>
        <v/>
      </c>
      <c r="D55" s="64" t="str">
        <f t="shared" si="1"/>
        <v/>
      </c>
      <c r="E55" s="64" t="str">
        <f>IFERROR(VLOOKUP(B55,Conciliação!C58:L1053,4,0),"")</f>
        <v/>
      </c>
      <c r="F55" s="64" t="str">
        <f>IFERROR(VLOOKUP(B55,Conciliação!C58:L1053,5,0),"")</f>
        <v/>
      </c>
      <c r="G55" s="64" t="str">
        <f>IFERROR(VLOOKUP(B55,Conciliação!C58:L1053,6,0),"")</f>
        <v/>
      </c>
      <c r="H55" s="56" t="str">
        <f>IFERROR(VLOOKUP(B55,Conciliação!C58:L1053,7,0),"")</f>
        <v/>
      </c>
      <c r="I55" s="65" t="str">
        <f>IFERROR(VLOOKUP(B55,Conciliação!C58:L1053,8,0),"")</f>
        <v/>
      </c>
      <c r="J55" s="56" t="str">
        <f>IFERROR(VLOOKUP(B55,Conciliação!C58:L1053,9,0),"")</f>
        <v/>
      </c>
      <c r="K55" s="56" t="str">
        <f>IFERROR(VLOOKUP(B55,Conciliação!C58:L1053,10,0),"")</f>
        <v/>
      </c>
      <c r="R55" s="55" t="str">
        <f>IF(Conciliação!G58='Filtro (Categoria)'!$C$2,$C$2,"x")</f>
        <v>x</v>
      </c>
      <c r="S55" s="55" t="str">
        <f>IF(R55="x","x",MAX($S$4:S54)+1)</f>
        <v>x</v>
      </c>
      <c r="T55" s="55">
        <v>51</v>
      </c>
      <c r="U55" s="55" t="str">
        <f t="shared" si="2"/>
        <v/>
      </c>
      <c r="V55" s="55" t="str">
        <f t="shared" si="3"/>
        <v/>
      </c>
      <c r="W55" s="45">
        <f>IF(Conciliação!G58='Filtro (Categoria)'!R55,1,0)</f>
        <v>0</v>
      </c>
      <c r="X55" s="45">
        <f>W55+Conciliação!A58</f>
        <v>51</v>
      </c>
      <c r="Y55" s="45">
        <v>51</v>
      </c>
      <c r="Z55" s="55" t="str">
        <f>IF(X55=Y55,"",Conciliação!C58)</f>
        <v/>
      </c>
      <c r="AA55" s="55">
        <f>IF(Z55="x","x",MAX($S$4:AA54)+1)</f>
        <v>56</v>
      </c>
      <c r="AB55" s="55">
        <v>51</v>
      </c>
      <c r="AC55" s="55" t="str">
        <f t="shared" si="4"/>
        <v/>
      </c>
      <c r="AD55" s="55" t="str">
        <f t="shared" si="5"/>
        <v/>
      </c>
    </row>
    <row r="56" spans="2:30" ht="15" customHeight="1" x14ac:dyDescent="0.2">
      <c r="B56" s="121" t="str">
        <f t="shared" si="0"/>
        <v/>
      </c>
      <c r="C56" s="57" t="str">
        <f>IFERROR(VLOOKUP(B56,Conciliação!C59:L1054,2,0),"")</f>
        <v/>
      </c>
      <c r="D56" s="64" t="str">
        <f t="shared" si="1"/>
        <v/>
      </c>
      <c r="E56" s="64" t="str">
        <f>IFERROR(VLOOKUP(B56,Conciliação!C59:L1054,4,0),"")</f>
        <v/>
      </c>
      <c r="F56" s="64" t="str">
        <f>IFERROR(VLOOKUP(B56,Conciliação!C59:L1054,5,0),"")</f>
        <v/>
      </c>
      <c r="G56" s="64" t="str">
        <f>IFERROR(VLOOKUP(B56,Conciliação!C59:L1054,6,0),"")</f>
        <v/>
      </c>
      <c r="H56" s="56" t="str">
        <f>IFERROR(VLOOKUP(B56,Conciliação!C59:L1054,7,0),"")</f>
        <v/>
      </c>
      <c r="I56" s="65" t="str">
        <f>IFERROR(VLOOKUP(B56,Conciliação!C59:L1054,8,0),"")</f>
        <v/>
      </c>
      <c r="J56" s="56" t="str">
        <f>IFERROR(VLOOKUP(B56,Conciliação!C59:L1054,9,0),"")</f>
        <v/>
      </c>
      <c r="K56" s="56" t="str">
        <f>IFERROR(VLOOKUP(B56,Conciliação!C59:L1054,10,0),"")</f>
        <v/>
      </c>
      <c r="R56" s="55" t="str">
        <f>IF(Conciliação!G59='Filtro (Categoria)'!$C$2,$C$2,"x")</f>
        <v>x</v>
      </c>
      <c r="S56" s="55" t="str">
        <f>IF(R56="x","x",MAX($S$4:S55)+1)</f>
        <v>x</v>
      </c>
      <c r="T56" s="55">
        <v>52</v>
      </c>
      <c r="U56" s="55" t="str">
        <f t="shared" si="2"/>
        <v/>
      </c>
      <c r="V56" s="55" t="str">
        <f t="shared" si="3"/>
        <v/>
      </c>
      <c r="W56" s="45">
        <f>IF(Conciliação!G59='Filtro (Categoria)'!R56,1,0)</f>
        <v>0</v>
      </c>
      <c r="X56" s="45">
        <f>W56+Conciliação!A59</f>
        <v>52</v>
      </c>
      <c r="Y56" s="45">
        <v>52</v>
      </c>
      <c r="Z56" s="55" t="str">
        <f>IF(X56=Y56,"",Conciliação!C59)</f>
        <v/>
      </c>
      <c r="AA56" s="55">
        <f>IF(Z56="x","x",MAX($S$4:AA55)+1)</f>
        <v>57</v>
      </c>
      <c r="AB56" s="55">
        <v>52</v>
      </c>
      <c r="AC56" s="55" t="str">
        <f t="shared" si="4"/>
        <v/>
      </c>
      <c r="AD56" s="55" t="str">
        <f t="shared" si="5"/>
        <v/>
      </c>
    </row>
    <row r="57" spans="2:30" ht="15" customHeight="1" x14ac:dyDescent="0.2">
      <c r="B57" s="121" t="str">
        <f t="shared" si="0"/>
        <v/>
      </c>
      <c r="C57" s="57" t="str">
        <f>IFERROR(VLOOKUP(B57,Conciliação!C60:L1055,2,0),"")</f>
        <v/>
      </c>
      <c r="D57" s="64" t="str">
        <f t="shared" si="1"/>
        <v/>
      </c>
      <c r="E57" s="64" t="str">
        <f>IFERROR(VLOOKUP(B57,Conciliação!C60:L1055,4,0),"")</f>
        <v/>
      </c>
      <c r="F57" s="64" t="str">
        <f>IFERROR(VLOOKUP(B57,Conciliação!C60:L1055,5,0),"")</f>
        <v/>
      </c>
      <c r="G57" s="64" t="str">
        <f>IFERROR(VLOOKUP(B57,Conciliação!C60:L1055,6,0),"")</f>
        <v/>
      </c>
      <c r="H57" s="56" t="str">
        <f>IFERROR(VLOOKUP(B57,Conciliação!C60:L1055,7,0),"")</f>
        <v/>
      </c>
      <c r="I57" s="65" t="str">
        <f>IFERROR(VLOOKUP(B57,Conciliação!C60:L1055,8,0),"")</f>
        <v/>
      </c>
      <c r="J57" s="56" t="str">
        <f>IFERROR(VLOOKUP(B57,Conciliação!C60:L1055,9,0),"")</f>
        <v/>
      </c>
      <c r="K57" s="56" t="str">
        <f>IFERROR(VLOOKUP(B57,Conciliação!C60:L1055,10,0),"")</f>
        <v/>
      </c>
      <c r="R57" s="55" t="str">
        <f>IF(Conciliação!G60='Filtro (Categoria)'!$C$2,$C$2,"x")</f>
        <v>x</v>
      </c>
      <c r="S57" s="55" t="str">
        <f>IF(R57="x","x",MAX($S$4:S56)+1)</f>
        <v>x</v>
      </c>
      <c r="T57" s="55">
        <v>53</v>
      </c>
      <c r="U57" s="55" t="str">
        <f t="shared" si="2"/>
        <v/>
      </c>
      <c r="V57" s="55" t="str">
        <f t="shared" si="3"/>
        <v/>
      </c>
      <c r="W57" s="45">
        <f>IF(Conciliação!G60='Filtro (Categoria)'!R57,1,0)</f>
        <v>0</v>
      </c>
      <c r="X57" s="45">
        <f>W57+Conciliação!A60</f>
        <v>53</v>
      </c>
      <c r="Y57" s="45">
        <v>53</v>
      </c>
      <c r="Z57" s="55" t="str">
        <f>IF(X57=Y57,"",Conciliação!C60)</f>
        <v/>
      </c>
      <c r="AA57" s="55">
        <f>IF(Z57="x","x",MAX($S$4:AA56)+1)</f>
        <v>58</v>
      </c>
      <c r="AB57" s="55">
        <v>53</v>
      </c>
      <c r="AC57" s="55" t="str">
        <f t="shared" si="4"/>
        <v/>
      </c>
      <c r="AD57" s="55" t="str">
        <f t="shared" si="5"/>
        <v/>
      </c>
    </row>
    <row r="58" spans="2:30" ht="15" customHeight="1" x14ac:dyDescent="0.2">
      <c r="B58" s="121" t="str">
        <f t="shared" si="0"/>
        <v/>
      </c>
      <c r="C58" s="57" t="str">
        <f>IFERROR(VLOOKUP(B58,Conciliação!C61:L1056,2,0),"")</f>
        <v/>
      </c>
      <c r="D58" s="64" t="str">
        <f t="shared" si="1"/>
        <v/>
      </c>
      <c r="E58" s="64" t="str">
        <f>IFERROR(VLOOKUP(B58,Conciliação!C61:L1056,4,0),"")</f>
        <v/>
      </c>
      <c r="F58" s="64" t="str">
        <f>IFERROR(VLOOKUP(B58,Conciliação!C61:L1056,5,0),"")</f>
        <v/>
      </c>
      <c r="G58" s="64" t="str">
        <f>IFERROR(VLOOKUP(B58,Conciliação!C61:L1056,6,0),"")</f>
        <v/>
      </c>
      <c r="H58" s="56" t="str">
        <f>IFERROR(VLOOKUP(B58,Conciliação!C61:L1056,7,0),"")</f>
        <v/>
      </c>
      <c r="I58" s="65" t="str">
        <f>IFERROR(VLOOKUP(B58,Conciliação!C61:L1056,8,0),"")</f>
        <v/>
      </c>
      <c r="J58" s="56" t="str">
        <f>IFERROR(VLOOKUP(B58,Conciliação!C61:L1056,9,0),"")</f>
        <v/>
      </c>
      <c r="K58" s="56" t="str">
        <f>IFERROR(VLOOKUP(B58,Conciliação!C61:L1056,10,0),"")</f>
        <v/>
      </c>
      <c r="R58" s="55" t="str">
        <f>IF(Conciliação!G61='Filtro (Categoria)'!$C$2,$C$2,"x")</f>
        <v>x</v>
      </c>
      <c r="S58" s="55" t="str">
        <f>IF(R58="x","x",MAX($S$4:S57)+1)</f>
        <v>x</v>
      </c>
      <c r="T58" s="55">
        <v>54</v>
      </c>
      <c r="U58" s="55" t="str">
        <f t="shared" si="2"/>
        <v/>
      </c>
      <c r="V58" s="55" t="str">
        <f t="shared" si="3"/>
        <v/>
      </c>
      <c r="W58" s="45">
        <f>IF(Conciliação!G61='Filtro (Categoria)'!R58,1,0)</f>
        <v>0</v>
      </c>
      <c r="X58" s="45">
        <f>W58+Conciliação!A61</f>
        <v>54</v>
      </c>
      <c r="Y58" s="45">
        <v>54</v>
      </c>
      <c r="Z58" s="55" t="str">
        <f>IF(X58=Y58,"",Conciliação!C61)</f>
        <v/>
      </c>
      <c r="AA58" s="55">
        <f>IF(Z58="x","x",MAX($S$4:AA57)+1)</f>
        <v>59</v>
      </c>
      <c r="AB58" s="55">
        <v>54</v>
      </c>
      <c r="AC58" s="55" t="str">
        <f t="shared" si="4"/>
        <v/>
      </c>
      <c r="AD58" s="55" t="str">
        <f t="shared" si="5"/>
        <v/>
      </c>
    </row>
    <row r="59" spans="2:30" ht="15" customHeight="1" x14ac:dyDescent="0.2">
      <c r="B59" s="121" t="str">
        <f t="shared" si="0"/>
        <v/>
      </c>
      <c r="C59" s="57" t="str">
        <f>IFERROR(VLOOKUP(B59,Conciliação!C62:L1057,2,0),"")</f>
        <v/>
      </c>
      <c r="D59" s="64" t="str">
        <f t="shared" si="1"/>
        <v/>
      </c>
      <c r="E59" s="64" t="str">
        <f>IFERROR(VLOOKUP(B59,Conciliação!C62:L1057,4,0),"")</f>
        <v/>
      </c>
      <c r="F59" s="64" t="str">
        <f>IFERROR(VLOOKUP(B59,Conciliação!C62:L1057,5,0),"")</f>
        <v/>
      </c>
      <c r="G59" s="64" t="str">
        <f>IFERROR(VLOOKUP(B59,Conciliação!C62:L1057,6,0),"")</f>
        <v/>
      </c>
      <c r="H59" s="56" t="str">
        <f>IFERROR(VLOOKUP(B59,Conciliação!C62:L1057,7,0),"")</f>
        <v/>
      </c>
      <c r="I59" s="65" t="str">
        <f>IFERROR(VLOOKUP(B59,Conciliação!C62:L1057,8,0),"")</f>
        <v/>
      </c>
      <c r="J59" s="56" t="str">
        <f>IFERROR(VLOOKUP(B59,Conciliação!C62:L1057,9,0),"")</f>
        <v/>
      </c>
      <c r="K59" s="56" t="str">
        <f>IFERROR(VLOOKUP(B59,Conciliação!C62:L1057,10,0),"")</f>
        <v/>
      </c>
      <c r="R59" s="55" t="str">
        <f>IF(Conciliação!G62='Filtro (Categoria)'!$C$2,$C$2,"x")</f>
        <v>x</v>
      </c>
      <c r="S59" s="55" t="str">
        <f>IF(R59="x","x",MAX($S$4:S58)+1)</f>
        <v>x</v>
      </c>
      <c r="T59" s="55">
        <v>55</v>
      </c>
      <c r="U59" s="55" t="str">
        <f t="shared" si="2"/>
        <v/>
      </c>
      <c r="V59" s="55" t="str">
        <f t="shared" si="3"/>
        <v/>
      </c>
      <c r="W59" s="45">
        <f>IF(Conciliação!G62='Filtro (Categoria)'!R59,1,0)</f>
        <v>0</v>
      </c>
      <c r="X59" s="45">
        <f>W59+Conciliação!A62</f>
        <v>55</v>
      </c>
      <c r="Y59" s="45">
        <v>55</v>
      </c>
      <c r="Z59" s="55" t="str">
        <f>IF(X59=Y59,"",Conciliação!C62)</f>
        <v/>
      </c>
      <c r="AA59" s="55">
        <f>IF(Z59="x","x",MAX($S$4:AA58)+1)</f>
        <v>60</v>
      </c>
      <c r="AB59" s="55">
        <v>55</v>
      </c>
      <c r="AC59" s="55" t="str">
        <f t="shared" si="4"/>
        <v/>
      </c>
      <c r="AD59" s="55" t="str">
        <f t="shared" si="5"/>
        <v/>
      </c>
    </row>
    <row r="60" spans="2:30" ht="15" customHeight="1" x14ac:dyDescent="0.2">
      <c r="B60" s="121" t="str">
        <f t="shared" si="0"/>
        <v/>
      </c>
      <c r="C60" s="57" t="str">
        <f>IFERROR(VLOOKUP(B60,Conciliação!C63:L1058,2,0),"")</f>
        <v/>
      </c>
      <c r="D60" s="64" t="str">
        <f t="shared" si="1"/>
        <v/>
      </c>
      <c r="E60" s="64" t="str">
        <f>IFERROR(VLOOKUP(B60,Conciliação!C63:L1058,4,0),"")</f>
        <v/>
      </c>
      <c r="F60" s="64" t="str">
        <f>IFERROR(VLOOKUP(B60,Conciliação!C63:L1058,5,0),"")</f>
        <v/>
      </c>
      <c r="G60" s="64" t="str">
        <f>IFERROR(VLOOKUP(B60,Conciliação!C63:L1058,6,0),"")</f>
        <v/>
      </c>
      <c r="H60" s="56" t="str">
        <f>IFERROR(VLOOKUP(B60,Conciliação!C63:L1058,7,0),"")</f>
        <v/>
      </c>
      <c r="I60" s="65" t="str">
        <f>IFERROR(VLOOKUP(B60,Conciliação!C63:L1058,8,0),"")</f>
        <v/>
      </c>
      <c r="J60" s="56" t="str">
        <f>IFERROR(VLOOKUP(B60,Conciliação!C63:L1058,9,0),"")</f>
        <v/>
      </c>
      <c r="K60" s="56" t="str">
        <f>IFERROR(VLOOKUP(B60,Conciliação!C63:L1058,10,0),"")</f>
        <v/>
      </c>
      <c r="R60" s="55" t="str">
        <f>IF(Conciliação!G63='Filtro (Categoria)'!$C$2,$C$2,"x")</f>
        <v>x</v>
      </c>
      <c r="S60" s="55" t="str">
        <f>IF(R60="x","x",MAX($S$4:S59)+1)</f>
        <v>x</v>
      </c>
      <c r="T60" s="55">
        <v>56</v>
      </c>
      <c r="U60" s="55" t="str">
        <f t="shared" si="2"/>
        <v/>
      </c>
      <c r="V60" s="55" t="str">
        <f t="shared" si="3"/>
        <v/>
      </c>
      <c r="W60" s="45">
        <f>IF(Conciliação!G63='Filtro (Categoria)'!R60,1,0)</f>
        <v>0</v>
      </c>
      <c r="X60" s="45">
        <f>W60+Conciliação!A63</f>
        <v>56</v>
      </c>
      <c r="Y60" s="45">
        <v>56</v>
      </c>
      <c r="Z60" s="55" t="str">
        <f>IF(X60=Y60,"",Conciliação!C63)</f>
        <v/>
      </c>
      <c r="AA60" s="55">
        <f>IF(Z60="x","x",MAX($S$4:AA59)+1)</f>
        <v>61</v>
      </c>
      <c r="AB60" s="55">
        <v>56</v>
      </c>
      <c r="AC60" s="55" t="str">
        <f t="shared" si="4"/>
        <v/>
      </c>
      <c r="AD60" s="55" t="str">
        <f t="shared" si="5"/>
        <v/>
      </c>
    </row>
    <row r="61" spans="2:30" ht="15" customHeight="1" x14ac:dyDescent="0.2">
      <c r="B61" s="121" t="str">
        <f t="shared" si="0"/>
        <v/>
      </c>
      <c r="C61" s="57" t="str">
        <f>IFERROR(VLOOKUP(B61,Conciliação!C64:L1059,2,0),"")</f>
        <v/>
      </c>
      <c r="D61" s="64" t="str">
        <f t="shared" si="1"/>
        <v/>
      </c>
      <c r="E61" s="64" t="str">
        <f>IFERROR(VLOOKUP(B61,Conciliação!C64:L1059,4,0),"")</f>
        <v/>
      </c>
      <c r="F61" s="64" t="str">
        <f>IFERROR(VLOOKUP(B61,Conciliação!C64:L1059,5,0),"")</f>
        <v/>
      </c>
      <c r="G61" s="64" t="str">
        <f>IFERROR(VLOOKUP(B61,Conciliação!C64:L1059,6,0),"")</f>
        <v/>
      </c>
      <c r="H61" s="56" t="str">
        <f>IFERROR(VLOOKUP(B61,Conciliação!C64:L1059,7,0),"")</f>
        <v/>
      </c>
      <c r="I61" s="65" t="str">
        <f>IFERROR(VLOOKUP(B61,Conciliação!C64:L1059,8,0),"")</f>
        <v/>
      </c>
      <c r="J61" s="56" t="str">
        <f>IFERROR(VLOOKUP(B61,Conciliação!C64:L1059,9,0),"")</f>
        <v/>
      </c>
      <c r="K61" s="56" t="str">
        <f>IFERROR(VLOOKUP(B61,Conciliação!C64:L1059,10,0),"")</f>
        <v/>
      </c>
      <c r="R61" s="55" t="str">
        <f>IF(Conciliação!G64='Filtro (Categoria)'!$C$2,$C$2,"x")</f>
        <v>x</v>
      </c>
      <c r="S61" s="55" t="str">
        <f>IF(R61="x","x",MAX($S$4:S60)+1)</f>
        <v>x</v>
      </c>
      <c r="T61" s="55">
        <v>57</v>
      </c>
      <c r="U61" s="55" t="str">
        <f t="shared" si="2"/>
        <v/>
      </c>
      <c r="V61" s="55" t="str">
        <f t="shared" si="3"/>
        <v/>
      </c>
      <c r="W61" s="45">
        <f>IF(Conciliação!G64='Filtro (Categoria)'!R61,1,0)</f>
        <v>0</v>
      </c>
      <c r="X61" s="45">
        <f>W61+Conciliação!A64</f>
        <v>57</v>
      </c>
      <c r="Y61" s="45">
        <v>57</v>
      </c>
      <c r="Z61" s="55" t="str">
        <f>IF(X61=Y61,"",Conciliação!C64)</f>
        <v/>
      </c>
      <c r="AA61" s="55">
        <f>IF(Z61="x","x",MAX($S$4:AA60)+1)</f>
        <v>62</v>
      </c>
      <c r="AB61" s="55">
        <v>57</v>
      </c>
      <c r="AC61" s="55" t="str">
        <f t="shared" si="4"/>
        <v/>
      </c>
      <c r="AD61" s="55" t="str">
        <f t="shared" si="5"/>
        <v/>
      </c>
    </row>
    <row r="62" spans="2:30" ht="15" customHeight="1" x14ac:dyDescent="0.2">
      <c r="B62" s="121" t="str">
        <f t="shared" si="0"/>
        <v/>
      </c>
      <c r="C62" s="57" t="str">
        <f>IFERROR(VLOOKUP(B62,Conciliação!C65:L1060,2,0),"")</f>
        <v/>
      </c>
      <c r="D62" s="64" t="str">
        <f t="shared" si="1"/>
        <v/>
      </c>
      <c r="E62" s="64" t="str">
        <f>IFERROR(VLOOKUP(B62,Conciliação!C65:L1060,4,0),"")</f>
        <v/>
      </c>
      <c r="F62" s="64" t="str">
        <f>IFERROR(VLOOKUP(B62,Conciliação!C65:L1060,5,0),"")</f>
        <v/>
      </c>
      <c r="G62" s="64" t="str">
        <f>IFERROR(VLOOKUP(B62,Conciliação!C65:L1060,6,0),"")</f>
        <v/>
      </c>
      <c r="H62" s="56" t="str">
        <f>IFERROR(VLOOKUP(B62,Conciliação!C65:L1060,7,0),"")</f>
        <v/>
      </c>
      <c r="I62" s="65" t="str">
        <f>IFERROR(VLOOKUP(B62,Conciliação!C65:L1060,8,0),"")</f>
        <v/>
      </c>
      <c r="J62" s="56" t="str">
        <f>IFERROR(VLOOKUP(B62,Conciliação!C65:L1060,9,0),"")</f>
        <v/>
      </c>
      <c r="K62" s="56" t="str">
        <f>IFERROR(VLOOKUP(B62,Conciliação!C65:L1060,10,0),"")</f>
        <v/>
      </c>
      <c r="R62" s="55" t="str">
        <f>IF(Conciliação!G65='Filtro (Categoria)'!$C$2,$C$2,"x")</f>
        <v>x</v>
      </c>
      <c r="S62" s="55" t="str">
        <f>IF(R62="x","x",MAX($S$4:S61)+1)</f>
        <v>x</v>
      </c>
      <c r="T62" s="55">
        <v>58</v>
      </c>
      <c r="U62" s="55" t="str">
        <f t="shared" si="2"/>
        <v/>
      </c>
      <c r="V62" s="55" t="str">
        <f t="shared" si="3"/>
        <v/>
      </c>
      <c r="W62" s="45">
        <f>IF(Conciliação!G65='Filtro (Categoria)'!R62,1,0)</f>
        <v>0</v>
      </c>
      <c r="X62" s="45">
        <f>W62+Conciliação!A65</f>
        <v>58</v>
      </c>
      <c r="Y62" s="45">
        <v>58</v>
      </c>
      <c r="Z62" s="55" t="str">
        <f>IF(X62=Y62,"",Conciliação!C65)</f>
        <v/>
      </c>
      <c r="AA62" s="55">
        <f>IF(Z62="x","x",MAX($S$4:AA61)+1)</f>
        <v>63</v>
      </c>
      <c r="AB62" s="55">
        <v>58</v>
      </c>
      <c r="AC62" s="55" t="str">
        <f t="shared" si="4"/>
        <v/>
      </c>
      <c r="AD62" s="55" t="str">
        <f t="shared" si="5"/>
        <v/>
      </c>
    </row>
    <row r="63" spans="2:30" ht="15" customHeight="1" x14ac:dyDescent="0.2">
      <c r="B63" s="121" t="str">
        <f t="shared" si="0"/>
        <v/>
      </c>
      <c r="C63" s="57" t="str">
        <f>IFERROR(VLOOKUP(B63,Conciliação!C66:L1061,2,0),"")</f>
        <v/>
      </c>
      <c r="D63" s="64" t="str">
        <f t="shared" si="1"/>
        <v/>
      </c>
      <c r="E63" s="64" t="str">
        <f>IFERROR(VLOOKUP(B63,Conciliação!C66:L1061,4,0),"")</f>
        <v/>
      </c>
      <c r="F63" s="64" t="str">
        <f>IFERROR(VLOOKUP(B63,Conciliação!C66:L1061,5,0),"")</f>
        <v/>
      </c>
      <c r="G63" s="64" t="str">
        <f>IFERROR(VLOOKUP(B63,Conciliação!C66:L1061,6,0),"")</f>
        <v/>
      </c>
      <c r="H63" s="56" t="str">
        <f>IFERROR(VLOOKUP(B63,Conciliação!C66:L1061,7,0),"")</f>
        <v/>
      </c>
      <c r="I63" s="65" t="str">
        <f>IFERROR(VLOOKUP(B63,Conciliação!C66:L1061,8,0),"")</f>
        <v/>
      </c>
      <c r="J63" s="56" t="str">
        <f>IFERROR(VLOOKUP(B63,Conciliação!C66:L1061,9,0),"")</f>
        <v/>
      </c>
      <c r="K63" s="56" t="str">
        <f>IFERROR(VLOOKUP(B63,Conciliação!C66:L1061,10,0),"")</f>
        <v/>
      </c>
      <c r="R63" s="55" t="str">
        <f>IF(Conciliação!G66='Filtro (Categoria)'!$C$2,$C$2,"x")</f>
        <v>x</v>
      </c>
      <c r="S63" s="55" t="str">
        <f>IF(R63="x","x",MAX($S$4:S62)+1)</f>
        <v>x</v>
      </c>
      <c r="T63" s="55">
        <v>59</v>
      </c>
      <c r="U63" s="55" t="str">
        <f t="shared" si="2"/>
        <v/>
      </c>
      <c r="V63" s="55" t="str">
        <f t="shared" si="3"/>
        <v/>
      </c>
      <c r="W63" s="45">
        <f>IF(Conciliação!G66='Filtro (Categoria)'!R63,1,0)</f>
        <v>0</v>
      </c>
      <c r="X63" s="45">
        <f>W63+Conciliação!A66</f>
        <v>59</v>
      </c>
      <c r="Y63" s="45">
        <v>59</v>
      </c>
      <c r="Z63" s="55" t="str">
        <f>IF(X63=Y63,"",Conciliação!C66)</f>
        <v/>
      </c>
      <c r="AA63" s="55">
        <f>IF(Z63="x","x",MAX($S$4:AA62)+1)</f>
        <v>64</v>
      </c>
      <c r="AB63" s="55">
        <v>59</v>
      </c>
      <c r="AC63" s="55" t="str">
        <f t="shared" si="4"/>
        <v/>
      </c>
      <c r="AD63" s="55" t="str">
        <f t="shared" si="5"/>
        <v/>
      </c>
    </row>
    <row r="64" spans="2:30" ht="15" customHeight="1" x14ac:dyDescent="0.2">
      <c r="B64" s="121" t="str">
        <f t="shared" si="0"/>
        <v/>
      </c>
      <c r="C64" s="57" t="str">
        <f>IFERROR(VLOOKUP(B64,Conciliação!C67:L1062,2,0),"")</f>
        <v/>
      </c>
      <c r="D64" s="64" t="str">
        <f t="shared" si="1"/>
        <v/>
      </c>
      <c r="E64" s="64" t="str">
        <f>IFERROR(VLOOKUP(B64,Conciliação!C67:L1062,4,0),"")</f>
        <v/>
      </c>
      <c r="F64" s="64" t="str">
        <f>IFERROR(VLOOKUP(B64,Conciliação!C67:L1062,5,0),"")</f>
        <v/>
      </c>
      <c r="G64" s="64" t="str">
        <f>IFERROR(VLOOKUP(B64,Conciliação!C67:L1062,6,0),"")</f>
        <v/>
      </c>
      <c r="H64" s="56" t="str">
        <f>IFERROR(VLOOKUP(B64,Conciliação!C67:L1062,7,0),"")</f>
        <v/>
      </c>
      <c r="I64" s="65" t="str">
        <f>IFERROR(VLOOKUP(B64,Conciliação!C67:L1062,8,0),"")</f>
        <v/>
      </c>
      <c r="J64" s="56" t="str">
        <f>IFERROR(VLOOKUP(B64,Conciliação!C67:L1062,9,0),"")</f>
        <v/>
      </c>
      <c r="K64" s="56" t="str">
        <f>IFERROR(VLOOKUP(B64,Conciliação!C67:L1062,10,0),"")</f>
        <v/>
      </c>
      <c r="R64" s="55" t="str">
        <f>IF(Conciliação!G67='Filtro (Categoria)'!$C$2,$C$2,"x")</f>
        <v>x</v>
      </c>
      <c r="S64" s="55" t="str">
        <f>IF(R64="x","x",MAX($S$4:S63)+1)</f>
        <v>x</v>
      </c>
      <c r="T64" s="55">
        <v>60</v>
      </c>
      <c r="U64" s="55" t="str">
        <f t="shared" si="2"/>
        <v/>
      </c>
      <c r="V64" s="55" t="str">
        <f t="shared" si="3"/>
        <v/>
      </c>
      <c r="W64" s="45">
        <f>IF(Conciliação!G67='Filtro (Categoria)'!R64,1,0)</f>
        <v>0</v>
      </c>
      <c r="X64" s="45">
        <f>W64+Conciliação!A67</f>
        <v>60</v>
      </c>
      <c r="Y64" s="45">
        <v>60</v>
      </c>
      <c r="Z64" s="55" t="str">
        <f>IF(X64=Y64,"",Conciliação!C67)</f>
        <v/>
      </c>
      <c r="AA64" s="55">
        <f>IF(Z64="x","x",MAX($S$4:AA63)+1)</f>
        <v>65</v>
      </c>
      <c r="AB64" s="55">
        <v>60</v>
      </c>
      <c r="AC64" s="55" t="str">
        <f t="shared" si="4"/>
        <v/>
      </c>
      <c r="AD64" s="55" t="str">
        <f t="shared" si="5"/>
        <v/>
      </c>
    </row>
    <row r="65" spans="2:30" ht="15" customHeight="1" x14ac:dyDescent="0.2">
      <c r="B65" s="121" t="str">
        <f t="shared" si="0"/>
        <v/>
      </c>
      <c r="C65" s="57" t="str">
        <f>IFERROR(VLOOKUP(B65,Conciliação!C68:L1063,2,0),"")</f>
        <v/>
      </c>
      <c r="D65" s="64" t="str">
        <f t="shared" si="1"/>
        <v/>
      </c>
      <c r="E65" s="64" t="str">
        <f>IFERROR(VLOOKUP(B65,Conciliação!C68:L1063,4,0),"")</f>
        <v/>
      </c>
      <c r="F65" s="64" t="str">
        <f>IFERROR(VLOOKUP(B65,Conciliação!C68:L1063,5,0),"")</f>
        <v/>
      </c>
      <c r="G65" s="64" t="str">
        <f>IFERROR(VLOOKUP(B65,Conciliação!C68:L1063,6,0),"")</f>
        <v/>
      </c>
      <c r="H65" s="56" t="str">
        <f>IFERROR(VLOOKUP(B65,Conciliação!C68:L1063,7,0),"")</f>
        <v/>
      </c>
      <c r="I65" s="65" t="str">
        <f>IFERROR(VLOOKUP(B65,Conciliação!C68:L1063,8,0),"")</f>
        <v/>
      </c>
      <c r="J65" s="56" t="str">
        <f>IFERROR(VLOOKUP(B65,Conciliação!C68:L1063,9,0),"")</f>
        <v/>
      </c>
      <c r="K65" s="56" t="str">
        <f>IFERROR(VLOOKUP(B65,Conciliação!C68:L1063,10,0),"")</f>
        <v/>
      </c>
      <c r="R65" s="55" t="str">
        <f>IF(Conciliação!G68='Filtro (Categoria)'!$C$2,$C$2,"x")</f>
        <v>x</v>
      </c>
      <c r="S65" s="55" t="str">
        <f>IF(R65="x","x",MAX($S$4:S64)+1)</f>
        <v>x</v>
      </c>
      <c r="T65" s="55">
        <v>61</v>
      </c>
      <c r="U65" s="55" t="str">
        <f t="shared" si="2"/>
        <v/>
      </c>
      <c r="V65" s="55" t="str">
        <f t="shared" si="3"/>
        <v/>
      </c>
      <c r="W65" s="45">
        <f>IF(Conciliação!G68='Filtro (Categoria)'!R65,1,0)</f>
        <v>0</v>
      </c>
      <c r="X65" s="45">
        <f>W65+Conciliação!A68</f>
        <v>61</v>
      </c>
      <c r="Y65" s="45">
        <v>61</v>
      </c>
      <c r="Z65" s="55" t="str">
        <f>IF(X65=Y65,"",Conciliação!C68)</f>
        <v/>
      </c>
      <c r="AA65" s="55">
        <f>IF(Z65="x","x",MAX($S$4:AA64)+1)</f>
        <v>66</v>
      </c>
      <c r="AB65" s="55">
        <v>61</v>
      </c>
      <c r="AC65" s="55" t="str">
        <f t="shared" si="4"/>
        <v/>
      </c>
      <c r="AD65" s="55" t="str">
        <f t="shared" si="5"/>
        <v/>
      </c>
    </row>
    <row r="66" spans="2:30" ht="15" customHeight="1" x14ac:dyDescent="0.2">
      <c r="B66" s="121" t="str">
        <f t="shared" si="0"/>
        <v/>
      </c>
      <c r="C66" s="57" t="str">
        <f>IFERROR(VLOOKUP(B66,Conciliação!C69:L1064,2,0),"")</f>
        <v/>
      </c>
      <c r="D66" s="64" t="str">
        <f t="shared" si="1"/>
        <v/>
      </c>
      <c r="E66" s="64" t="str">
        <f>IFERROR(VLOOKUP(B66,Conciliação!C69:L1064,4,0),"")</f>
        <v/>
      </c>
      <c r="F66" s="64" t="str">
        <f>IFERROR(VLOOKUP(B66,Conciliação!C69:L1064,5,0),"")</f>
        <v/>
      </c>
      <c r="G66" s="64" t="str">
        <f>IFERROR(VLOOKUP(B66,Conciliação!C69:L1064,6,0),"")</f>
        <v/>
      </c>
      <c r="H66" s="56" t="str">
        <f>IFERROR(VLOOKUP(B66,Conciliação!C69:L1064,7,0),"")</f>
        <v/>
      </c>
      <c r="I66" s="65" t="str">
        <f>IFERROR(VLOOKUP(B66,Conciliação!C69:L1064,8,0),"")</f>
        <v/>
      </c>
      <c r="J66" s="56" t="str">
        <f>IFERROR(VLOOKUP(B66,Conciliação!C69:L1064,9,0),"")</f>
        <v/>
      </c>
      <c r="K66" s="56" t="str">
        <f>IFERROR(VLOOKUP(B66,Conciliação!C69:L1064,10,0),"")</f>
        <v/>
      </c>
      <c r="R66" s="55" t="str">
        <f>IF(Conciliação!G69='Filtro (Categoria)'!$C$2,$C$2,"x")</f>
        <v>x</v>
      </c>
      <c r="S66" s="55" t="str">
        <f>IF(R66="x","x",MAX($S$4:S65)+1)</f>
        <v>x</v>
      </c>
      <c r="T66" s="55">
        <v>62</v>
      </c>
      <c r="U66" s="55" t="str">
        <f t="shared" si="2"/>
        <v/>
      </c>
      <c r="V66" s="55" t="str">
        <f t="shared" si="3"/>
        <v/>
      </c>
      <c r="W66" s="45">
        <f>IF(Conciliação!G69='Filtro (Categoria)'!R66,1,0)</f>
        <v>0</v>
      </c>
      <c r="X66" s="45">
        <f>W66+Conciliação!A69</f>
        <v>62</v>
      </c>
      <c r="Y66" s="45">
        <v>62</v>
      </c>
      <c r="Z66" s="55" t="str">
        <f>IF(X66=Y66,"",Conciliação!C69)</f>
        <v/>
      </c>
      <c r="AA66" s="55">
        <f>IF(Z66="x","x",MAX($S$4:AA65)+1)</f>
        <v>67</v>
      </c>
      <c r="AB66" s="55">
        <v>62</v>
      </c>
      <c r="AC66" s="55" t="str">
        <f t="shared" si="4"/>
        <v/>
      </c>
      <c r="AD66" s="55" t="str">
        <f t="shared" si="5"/>
        <v/>
      </c>
    </row>
    <row r="67" spans="2:30" ht="15" customHeight="1" x14ac:dyDescent="0.2">
      <c r="B67" s="121" t="str">
        <f t="shared" si="0"/>
        <v/>
      </c>
      <c r="C67" s="57" t="str">
        <f>IFERROR(VLOOKUP(B67,Conciliação!C70:L1065,2,0),"")</f>
        <v/>
      </c>
      <c r="D67" s="64" t="str">
        <f t="shared" si="1"/>
        <v/>
      </c>
      <c r="E67" s="64" t="str">
        <f>IFERROR(VLOOKUP(B67,Conciliação!C70:L1065,4,0),"")</f>
        <v/>
      </c>
      <c r="F67" s="64" t="str">
        <f>IFERROR(VLOOKUP(B67,Conciliação!C70:L1065,5,0),"")</f>
        <v/>
      </c>
      <c r="G67" s="64" t="str">
        <f>IFERROR(VLOOKUP(B67,Conciliação!C70:L1065,6,0),"")</f>
        <v/>
      </c>
      <c r="H67" s="56" t="str">
        <f>IFERROR(VLOOKUP(B67,Conciliação!C70:L1065,7,0),"")</f>
        <v/>
      </c>
      <c r="I67" s="65" t="str">
        <f>IFERROR(VLOOKUP(B67,Conciliação!C70:L1065,8,0),"")</f>
        <v/>
      </c>
      <c r="J67" s="56" t="str">
        <f>IFERROR(VLOOKUP(B67,Conciliação!C70:L1065,9,0),"")</f>
        <v/>
      </c>
      <c r="K67" s="56" t="str">
        <f>IFERROR(VLOOKUP(B67,Conciliação!C70:L1065,10,0),"")</f>
        <v/>
      </c>
      <c r="R67" s="55" t="str">
        <f>IF(Conciliação!G70='Filtro (Categoria)'!$C$2,$C$2,"x")</f>
        <v>x</v>
      </c>
      <c r="S67" s="55" t="str">
        <f>IF(R67="x","x",MAX($S$4:S66)+1)</f>
        <v>x</v>
      </c>
      <c r="T67" s="55">
        <v>63</v>
      </c>
      <c r="U67" s="55" t="str">
        <f t="shared" si="2"/>
        <v/>
      </c>
      <c r="V67" s="55" t="str">
        <f t="shared" si="3"/>
        <v/>
      </c>
      <c r="W67" s="45">
        <f>IF(Conciliação!G70='Filtro (Categoria)'!R67,1,0)</f>
        <v>0</v>
      </c>
      <c r="X67" s="45">
        <f>W67+Conciliação!A70</f>
        <v>63</v>
      </c>
      <c r="Y67" s="45">
        <v>63</v>
      </c>
      <c r="Z67" s="55" t="str">
        <f>IF(X67=Y67,"",Conciliação!C70)</f>
        <v/>
      </c>
      <c r="AA67" s="55">
        <f>IF(Z67="x","x",MAX($S$4:AA66)+1)</f>
        <v>68</v>
      </c>
      <c r="AB67" s="55">
        <v>63</v>
      </c>
      <c r="AC67" s="55" t="str">
        <f t="shared" si="4"/>
        <v/>
      </c>
      <c r="AD67" s="55" t="str">
        <f t="shared" si="5"/>
        <v/>
      </c>
    </row>
    <row r="68" spans="2:30" ht="15" customHeight="1" x14ac:dyDescent="0.2">
      <c r="B68" s="121" t="str">
        <f t="shared" si="0"/>
        <v/>
      </c>
      <c r="C68" s="57" t="str">
        <f>IFERROR(VLOOKUP(B68,Conciliação!C71:L1066,2,0),"")</f>
        <v/>
      </c>
      <c r="D68" s="64" t="str">
        <f t="shared" si="1"/>
        <v/>
      </c>
      <c r="E68" s="64" t="str">
        <f>IFERROR(VLOOKUP(B68,Conciliação!C71:L1066,4,0),"")</f>
        <v/>
      </c>
      <c r="F68" s="64" t="str">
        <f>IFERROR(VLOOKUP(B68,Conciliação!C71:L1066,5,0),"")</f>
        <v/>
      </c>
      <c r="G68" s="64" t="str">
        <f>IFERROR(VLOOKUP(B68,Conciliação!C71:L1066,6,0),"")</f>
        <v/>
      </c>
      <c r="H68" s="56" t="str">
        <f>IFERROR(VLOOKUP(B68,Conciliação!C71:L1066,7,0),"")</f>
        <v/>
      </c>
      <c r="I68" s="65" t="str">
        <f>IFERROR(VLOOKUP(B68,Conciliação!C71:L1066,8,0),"")</f>
        <v/>
      </c>
      <c r="J68" s="56" t="str">
        <f>IFERROR(VLOOKUP(B68,Conciliação!C71:L1066,9,0),"")</f>
        <v/>
      </c>
      <c r="K68" s="56" t="str">
        <f>IFERROR(VLOOKUP(B68,Conciliação!C71:L1066,10,0),"")</f>
        <v/>
      </c>
      <c r="R68" s="55" t="str">
        <f>IF(Conciliação!G71='Filtro (Categoria)'!$C$2,$C$2,"x")</f>
        <v>x</v>
      </c>
      <c r="S68" s="55" t="str">
        <f>IF(R68="x","x",MAX($S$4:S67)+1)</f>
        <v>x</v>
      </c>
      <c r="T68" s="55">
        <v>64</v>
      </c>
      <c r="U68" s="55" t="str">
        <f t="shared" si="2"/>
        <v/>
      </c>
      <c r="V68" s="55" t="str">
        <f t="shared" si="3"/>
        <v/>
      </c>
      <c r="W68" s="45">
        <f>IF(Conciliação!G71='Filtro (Categoria)'!R68,1,0)</f>
        <v>0</v>
      </c>
      <c r="X68" s="45">
        <f>W68+Conciliação!A71</f>
        <v>64</v>
      </c>
      <c r="Y68" s="45">
        <v>64</v>
      </c>
      <c r="Z68" s="55" t="str">
        <f>IF(X68=Y68,"",Conciliação!C71)</f>
        <v/>
      </c>
      <c r="AA68" s="55">
        <f>IF(Z68="x","x",MAX($S$4:AA67)+1)</f>
        <v>69</v>
      </c>
      <c r="AB68" s="55">
        <v>64</v>
      </c>
      <c r="AC68" s="55" t="str">
        <f t="shared" si="4"/>
        <v/>
      </c>
      <c r="AD68" s="55" t="str">
        <f t="shared" si="5"/>
        <v/>
      </c>
    </row>
    <row r="69" spans="2:30" ht="15" customHeight="1" x14ac:dyDescent="0.2">
      <c r="B69" s="121" t="str">
        <f t="shared" ref="B69:B132" si="6">(AD69)</f>
        <v/>
      </c>
      <c r="C69" s="57" t="str">
        <f>IFERROR(VLOOKUP(B69,Conciliação!C72:L1067,2,0),"")</f>
        <v/>
      </c>
      <c r="D69" s="64" t="str">
        <f t="shared" ref="D69:D132" si="7">(V69)</f>
        <v/>
      </c>
      <c r="E69" s="64" t="str">
        <f>IFERROR(VLOOKUP(B69,Conciliação!C72:L1067,4,0),"")</f>
        <v/>
      </c>
      <c r="F69" s="64" t="str">
        <f>IFERROR(VLOOKUP(B69,Conciliação!C72:L1067,5,0),"")</f>
        <v/>
      </c>
      <c r="G69" s="64" t="str">
        <f>IFERROR(VLOOKUP(B69,Conciliação!C72:L1067,6,0),"")</f>
        <v/>
      </c>
      <c r="H69" s="56" t="str">
        <f>IFERROR(VLOOKUP(B69,Conciliação!C72:L1067,7,0),"")</f>
        <v/>
      </c>
      <c r="I69" s="65" t="str">
        <f>IFERROR(VLOOKUP(B69,Conciliação!C72:L1067,8,0),"")</f>
        <v/>
      </c>
      <c r="J69" s="56" t="str">
        <f>IFERROR(VLOOKUP(B69,Conciliação!C72:L1067,9,0),"")</f>
        <v/>
      </c>
      <c r="K69" s="56" t="str">
        <f>IFERROR(VLOOKUP(B69,Conciliação!C72:L1067,10,0),"")</f>
        <v/>
      </c>
      <c r="R69" s="55" t="str">
        <f>IF(Conciliação!G72='Filtro (Categoria)'!$C$2,$C$2,"x")</f>
        <v>x</v>
      </c>
      <c r="S69" s="55" t="str">
        <f>IF(R69="x","x",MAX($S$4:S68)+1)</f>
        <v>x</v>
      </c>
      <c r="T69" s="55">
        <v>65</v>
      </c>
      <c r="U69" s="55" t="str">
        <f t="shared" ref="U69:U132" si="8">IFERROR(MATCH(T69,$S$5:$S$1001,0),"")</f>
        <v/>
      </c>
      <c r="V69" s="55" t="str">
        <f t="shared" ref="V69:V132" si="9">IFERROR(INDEX(R$5:R$1048576,U69),"")</f>
        <v/>
      </c>
      <c r="W69" s="45">
        <f>IF(Conciliação!G72='Filtro (Categoria)'!R69,1,0)</f>
        <v>0</v>
      </c>
      <c r="X69" s="45">
        <f>W69+Conciliação!A72</f>
        <v>65</v>
      </c>
      <c r="Y69" s="45">
        <v>65</v>
      </c>
      <c r="Z69" s="55" t="str">
        <f>IF(X69=Y69,"",Conciliação!C72)</f>
        <v/>
      </c>
      <c r="AA69" s="55">
        <f>IF(Z69="x","x",MAX($S$4:AA68)+1)</f>
        <v>70</v>
      </c>
      <c r="AB69" s="55">
        <v>65</v>
      </c>
      <c r="AC69" s="55" t="str">
        <f t="shared" ref="AC69:AC132" si="10">IFERROR(MATCH(AB69,$S$5:$S$1001,0),"")</f>
        <v/>
      </c>
      <c r="AD69" s="55" t="str">
        <f t="shared" ref="AD69:AD132" si="11">IFERROR(INDEX(Z$5:Z$1048576,AC69),"")</f>
        <v/>
      </c>
    </row>
    <row r="70" spans="2:30" ht="15" customHeight="1" x14ac:dyDescent="0.2">
      <c r="B70" s="121" t="str">
        <f t="shared" si="6"/>
        <v/>
      </c>
      <c r="C70" s="57" t="str">
        <f>IFERROR(VLOOKUP(B70,Conciliação!C73:L1068,2,0),"")</f>
        <v/>
      </c>
      <c r="D70" s="64" t="str">
        <f t="shared" si="7"/>
        <v/>
      </c>
      <c r="E70" s="64" t="str">
        <f>IFERROR(VLOOKUP(B70,Conciliação!C73:L1068,4,0),"")</f>
        <v/>
      </c>
      <c r="F70" s="64" t="str">
        <f>IFERROR(VLOOKUP(B70,Conciliação!C73:L1068,5,0),"")</f>
        <v/>
      </c>
      <c r="G70" s="64" t="str">
        <f>IFERROR(VLOOKUP(B70,Conciliação!C73:L1068,6,0),"")</f>
        <v/>
      </c>
      <c r="H70" s="56" t="str">
        <f>IFERROR(VLOOKUP(B70,Conciliação!C73:L1068,7,0),"")</f>
        <v/>
      </c>
      <c r="I70" s="65" t="str">
        <f>IFERROR(VLOOKUP(B70,Conciliação!C73:L1068,8,0),"")</f>
        <v/>
      </c>
      <c r="J70" s="56" t="str">
        <f>IFERROR(VLOOKUP(B70,Conciliação!C73:L1068,9,0),"")</f>
        <v/>
      </c>
      <c r="K70" s="56" t="str">
        <f>IFERROR(VLOOKUP(B70,Conciliação!C73:L1068,10,0),"")</f>
        <v/>
      </c>
      <c r="R70" s="55" t="str">
        <f>IF(Conciliação!G73='Filtro (Categoria)'!$C$2,$C$2,"x")</f>
        <v>x</v>
      </c>
      <c r="S70" s="55" t="str">
        <f>IF(R70="x","x",MAX($S$4:S69)+1)</f>
        <v>x</v>
      </c>
      <c r="T70" s="55">
        <v>66</v>
      </c>
      <c r="U70" s="55" t="str">
        <f t="shared" si="8"/>
        <v/>
      </c>
      <c r="V70" s="55" t="str">
        <f t="shared" si="9"/>
        <v/>
      </c>
      <c r="W70" s="45">
        <f>IF(Conciliação!G73='Filtro (Categoria)'!R70,1,0)</f>
        <v>0</v>
      </c>
      <c r="X70" s="45">
        <f>W70+Conciliação!A73</f>
        <v>66</v>
      </c>
      <c r="Y70" s="45">
        <v>66</v>
      </c>
      <c r="Z70" s="55" t="str">
        <f>IF(X70=Y70,"",Conciliação!C73)</f>
        <v/>
      </c>
      <c r="AA70" s="55">
        <f>IF(Z70="x","x",MAX($S$4:AA69)+1)</f>
        <v>71</v>
      </c>
      <c r="AB70" s="55">
        <v>66</v>
      </c>
      <c r="AC70" s="55" t="str">
        <f t="shared" si="10"/>
        <v/>
      </c>
      <c r="AD70" s="55" t="str">
        <f t="shared" si="11"/>
        <v/>
      </c>
    </row>
    <row r="71" spans="2:30" ht="15" customHeight="1" x14ac:dyDescent="0.2">
      <c r="B71" s="121" t="str">
        <f t="shared" si="6"/>
        <v/>
      </c>
      <c r="C71" s="57" t="str">
        <f>IFERROR(VLOOKUP(B71,Conciliação!C74:L1069,2,0),"")</f>
        <v/>
      </c>
      <c r="D71" s="64" t="str">
        <f t="shared" si="7"/>
        <v/>
      </c>
      <c r="E71" s="64" t="str">
        <f>IFERROR(VLOOKUP(B71,Conciliação!C74:L1069,4,0),"")</f>
        <v/>
      </c>
      <c r="F71" s="64" t="str">
        <f>IFERROR(VLOOKUP(B71,Conciliação!C74:L1069,5,0),"")</f>
        <v/>
      </c>
      <c r="G71" s="64" t="str">
        <f>IFERROR(VLOOKUP(B71,Conciliação!C74:L1069,6,0),"")</f>
        <v/>
      </c>
      <c r="H71" s="56" t="str">
        <f>IFERROR(VLOOKUP(B71,Conciliação!C74:L1069,7,0),"")</f>
        <v/>
      </c>
      <c r="I71" s="65" t="str">
        <f>IFERROR(VLOOKUP(B71,Conciliação!C74:L1069,8,0),"")</f>
        <v/>
      </c>
      <c r="J71" s="56" t="str">
        <f>IFERROR(VLOOKUP(B71,Conciliação!C74:L1069,9,0),"")</f>
        <v/>
      </c>
      <c r="K71" s="56" t="str">
        <f>IFERROR(VLOOKUP(B71,Conciliação!C74:L1069,10,0),"")</f>
        <v/>
      </c>
      <c r="R71" s="55" t="str">
        <f>IF(Conciliação!G74='Filtro (Categoria)'!$C$2,$C$2,"x")</f>
        <v>x</v>
      </c>
      <c r="S71" s="55" t="str">
        <f>IF(R71="x","x",MAX($S$4:S70)+1)</f>
        <v>x</v>
      </c>
      <c r="T71" s="55">
        <v>67</v>
      </c>
      <c r="U71" s="55" t="str">
        <f t="shared" si="8"/>
        <v/>
      </c>
      <c r="V71" s="55" t="str">
        <f t="shared" si="9"/>
        <v/>
      </c>
      <c r="W71" s="45">
        <f>IF(Conciliação!G74='Filtro (Categoria)'!R71,1,0)</f>
        <v>0</v>
      </c>
      <c r="X71" s="45">
        <f>W71+Conciliação!A74</f>
        <v>67</v>
      </c>
      <c r="Y71" s="45">
        <v>67</v>
      </c>
      <c r="Z71" s="55" t="str">
        <f>IF(X71=Y71,"",Conciliação!C74)</f>
        <v/>
      </c>
      <c r="AA71" s="55">
        <f>IF(Z71="x","x",MAX($S$4:AA70)+1)</f>
        <v>72</v>
      </c>
      <c r="AB71" s="55">
        <v>67</v>
      </c>
      <c r="AC71" s="55" t="str">
        <f t="shared" si="10"/>
        <v/>
      </c>
      <c r="AD71" s="55" t="str">
        <f t="shared" si="11"/>
        <v/>
      </c>
    </row>
    <row r="72" spans="2:30" ht="15" customHeight="1" x14ac:dyDescent="0.2">
      <c r="B72" s="121" t="str">
        <f t="shared" si="6"/>
        <v/>
      </c>
      <c r="C72" s="57" t="str">
        <f>IFERROR(VLOOKUP(B72,Conciliação!C75:L1070,2,0),"")</f>
        <v/>
      </c>
      <c r="D72" s="64" t="str">
        <f t="shared" si="7"/>
        <v/>
      </c>
      <c r="E72" s="64" t="str">
        <f>IFERROR(VLOOKUP(B72,Conciliação!C75:L1070,4,0),"")</f>
        <v/>
      </c>
      <c r="F72" s="64" t="str">
        <f>IFERROR(VLOOKUP(B72,Conciliação!C75:L1070,5,0),"")</f>
        <v/>
      </c>
      <c r="G72" s="64" t="str">
        <f>IFERROR(VLOOKUP(B72,Conciliação!C75:L1070,6,0),"")</f>
        <v/>
      </c>
      <c r="H72" s="56" t="str">
        <f>IFERROR(VLOOKUP(B72,Conciliação!C75:L1070,7,0),"")</f>
        <v/>
      </c>
      <c r="I72" s="65" t="str">
        <f>IFERROR(VLOOKUP(B72,Conciliação!C75:L1070,8,0),"")</f>
        <v/>
      </c>
      <c r="J72" s="56" t="str">
        <f>IFERROR(VLOOKUP(B72,Conciliação!C75:L1070,9,0),"")</f>
        <v/>
      </c>
      <c r="K72" s="56" t="str">
        <f>IFERROR(VLOOKUP(B72,Conciliação!C75:L1070,10,0),"")</f>
        <v/>
      </c>
      <c r="R72" s="55" t="str">
        <f>IF(Conciliação!G75='Filtro (Categoria)'!$C$2,$C$2,"x")</f>
        <v>x</v>
      </c>
      <c r="S72" s="55" t="str">
        <f>IF(R72="x","x",MAX($S$4:S71)+1)</f>
        <v>x</v>
      </c>
      <c r="T72" s="55">
        <v>68</v>
      </c>
      <c r="U72" s="55" t="str">
        <f t="shared" si="8"/>
        <v/>
      </c>
      <c r="V72" s="55" t="str">
        <f t="shared" si="9"/>
        <v/>
      </c>
      <c r="W72" s="45">
        <f>IF(Conciliação!G75='Filtro (Categoria)'!R72,1,0)</f>
        <v>0</v>
      </c>
      <c r="X72" s="45">
        <f>W72+Conciliação!A75</f>
        <v>68</v>
      </c>
      <c r="Y72" s="45">
        <v>68</v>
      </c>
      <c r="Z72" s="55" t="str">
        <f>IF(X72=Y72,"",Conciliação!C75)</f>
        <v/>
      </c>
      <c r="AA72" s="55">
        <f>IF(Z72="x","x",MAX($S$4:AA71)+1)</f>
        <v>73</v>
      </c>
      <c r="AB72" s="55">
        <v>68</v>
      </c>
      <c r="AC72" s="55" t="str">
        <f t="shared" si="10"/>
        <v/>
      </c>
      <c r="AD72" s="55" t="str">
        <f t="shared" si="11"/>
        <v/>
      </c>
    </row>
    <row r="73" spans="2:30" ht="15" customHeight="1" x14ac:dyDescent="0.2">
      <c r="B73" s="121" t="str">
        <f t="shared" si="6"/>
        <v/>
      </c>
      <c r="C73" s="57" t="str">
        <f>IFERROR(VLOOKUP(B73,Conciliação!C76:L1071,2,0),"")</f>
        <v/>
      </c>
      <c r="D73" s="64" t="str">
        <f t="shared" si="7"/>
        <v/>
      </c>
      <c r="E73" s="64" t="str">
        <f>IFERROR(VLOOKUP(B73,Conciliação!C76:L1071,4,0),"")</f>
        <v/>
      </c>
      <c r="F73" s="64" t="str">
        <f>IFERROR(VLOOKUP(B73,Conciliação!C76:L1071,5,0),"")</f>
        <v/>
      </c>
      <c r="G73" s="64" t="str">
        <f>IFERROR(VLOOKUP(B73,Conciliação!C76:L1071,6,0),"")</f>
        <v/>
      </c>
      <c r="H73" s="56" t="str">
        <f>IFERROR(VLOOKUP(B73,Conciliação!C76:L1071,7,0),"")</f>
        <v/>
      </c>
      <c r="I73" s="65" t="str">
        <f>IFERROR(VLOOKUP(B73,Conciliação!C76:L1071,8,0),"")</f>
        <v/>
      </c>
      <c r="J73" s="56" t="str">
        <f>IFERROR(VLOOKUP(B73,Conciliação!C76:L1071,9,0),"")</f>
        <v/>
      </c>
      <c r="K73" s="56" t="str">
        <f>IFERROR(VLOOKUP(B73,Conciliação!C76:L1071,10,0),"")</f>
        <v/>
      </c>
      <c r="R73" s="55" t="str">
        <f>IF(Conciliação!G76='Filtro (Categoria)'!$C$2,$C$2,"x")</f>
        <v>x</v>
      </c>
      <c r="S73" s="55" t="str">
        <f>IF(R73="x","x",MAX($S$4:S72)+1)</f>
        <v>x</v>
      </c>
      <c r="T73" s="55">
        <v>69</v>
      </c>
      <c r="U73" s="55" t="str">
        <f t="shared" si="8"/>
        <v/>
      </c>
      <c r="V73" s="55" t="str">
        <f t="shared" si="9"/>
        <v/>
      </c>
      <c r="W73" s="45">
        <f>IF(Conciliação!G76='Filtro (Categoria)'!R73,1,0)</f>
        <v>0</v>
      </c>
      <c r="X73" s="45">
        <f>W73+Conciliação!A76</f>
        <v>69</v>
      </c>
      <c r="Y73" s="45">
        <v>69</v>
      </c>
      <c r="Z73" s="55" t="str">
        <f>IF(X73=Y73,"",Conciliação!C76)</f>
        <v/>
      </c>
      <c r="AA73" s="55">
        <f>IF(Z73="x","x",MAX($S$4:AA72)+1)</f>
        <v>74</v>
      </c>
      <c r="AB73" s="55">
        <v>69</v>
      </c>
      <c r="AC73" s="55" t="str">
        <f t="shared" si="10"/>
        <v/>
      </c>
      <c r="AD73" s="55" t="str">
        <f t="shared" si="11"/>
        <v/>
      </c>
    </row>
    <row r="74" spans="2:30" ht="15" customHeight="1" x14ac:dyDescent="0.2">
      <c r="B74" s="121" t="str">
        <f t="shared" si="6"/>
        <v/>
      </c>
      <c r="C74" s="57" t="str">
        <f>IFERROR(VLOOKUP(B74,Conciliação!C77:L1072,2,0),"")</f>
        <v/>
      </c>
      <c r="D74" s="64" t="str">
        <f t="shared" si="7"/>
        <v/>
      </c>
      <c r="E74" s="64" t="str">
        <f>IFERROR(VLOOKUP(B74,Conciliação!C77:L1072,4,0),"")</f>
        <v/>
      </c>
      <c r="F74" s="64" t="str">
        <f>IFERROR(VLOOKUP(B74,Conciliação!C77:L1072,5,0),"")</f>
        <v/>
      </c>
      <c r="G74" s="64" t="str">
        <f>IFERROR(VLOOKUP(B74,Conciliação!C77:L1072,6,0),"")</f>
        <v/>
      </c>
      <c r="H74" s="56" t="str">
        <f>IFERROR(VLOOKUP(B74,Conciliação!C77:L1072,7,0),"")</f>
        <v/>
      </c>
      <c r="I74" s="65" t="str">
        <f>IFERROR(VLOOKUP(B74,Conciliação!C77:L1072,8,0),"")</f>
        <v/>
      </c>
      <c r="J74" s="56" t="str">
        <f>IFERROR(VLOOKUP(B74,Conciliação!C77:L1072,9,0),"")</f>
        <v/>
      </c>
      <c r="K74" s="56" t="str">
        <f>IFERROR(VLOOKUP(B74,Conciliação!C77:L1072,10,0),"")</f>
        <v/>
      </c>
      <c r="R74" s="55" t="str">
        <f>IF(Conciliação!G77='Filtro (Categoria)'!$C$2,$C$2,"x")</f>
        <v>x</v>
      </c>
      <c r="S74" s="55" t="str">
        <f>IF(R74="x","x",MAX($S$4:S73)+1)</f>
        <v>x</v>
      </c>
      <c r="T74" s="55">
        <v>70</v>
      </c>
      <c r="U74" s="55" t="str">
        <f t="shared" si="8"/>
        <v/>
      </c>
      <c r="V74" s="55" t="str">
        <f t="shared" si="9"/>
        <v/>
      </c>
      <c r="W74" s="45">
        <f>IF(Conciliação!G77='Filtro (Categoria)'!R74,1,0)</f>
        <v>0</v>
      </c>
      <c r="X74" s="45">
        <f>W74+Conciliação!A77</f>
        <v>70</v>
      </c>
      <c r="Y74" s="45">
        <v>70</v>
      </c>
      <c r="Z74" s="55" t="str">
        <f>IF(X74=Y74,"",Conciliação!C77)</f>
        <v/>
      </c>
      <c r="AA74" s="55">
        <f>IF(Z74="x","x",MAX($S$4:AA73)+1)</f>
        <v>75</v>
      </c>
      <c r="AB74" s="55">
        <v>70</v>
      </c>
      <c r="AC74" s="55" t="str">
        <f t="shared" si="10"/>
        <v/>
      </c>
      <c r="AD74" s="55" t="str">
        <f t="shared" si="11"/>
        <v/>
      </c>
    </row>
    <row r="75" spans="2:30" ht="15" customHeight="1" x14ac:dyDescent="0.2">
      <c r="B75" s="121" t="str">
        <f t="shared" si="6"/>
        <v/>
      </c>
      <c r="C75" s="57" t="str">
        <f>IFERROR(VLOOKUP(B75,Conciliação!C78:L1073,2,0),"")</f>
        <v/>
      </c>
      <c r="D75" s="64" t="str">
        <f t="shared" si="7"/>
        <v/>
      </c>
      <c r="E75" s="64" t="str">
        <f>IFERROR(VLOOKUP(B75,Conciliação!C78:L1073,4,0),"")</f>
        <v/>
      </c>
      <c r="F75" s="64" t="str">
        <f>IFERROR(VLOOKUP(B75,Conciliação!C78:L1073,5,0),"")</f>
        <v/>
      </c>
      <c r="G75" s="64" t="str">
        <f>IFERROR(VLOOKUP(B75,Conciliação!C78:L1073,6,0),"")</f>
        <v/>
      </c>
      <c r="H75" s="56" t="str">
        <f>IFERROR(VLOOKUP(B75,Conciliação!C78:L1073,7,0),"")</f>
        <v/>
      </c>
      <c r="I75" s="65" t="str">
        <f>IFERROR(VLOOKUP(B75,Conciliação!C78:L1073,8,0),"")</f>
        <v/>
      </c>
      <c r="J75" s="56" t="str">
        <f>IFERROR(VLOOKUP(B75,Conciliação!C78:L1073,9,0),"")</f>
        <v/>
      </c>
      <c r="K75" s="56" t="str">
        <f>IFERROR(VLOOKUP(B75,Conciliação!C78:L1073,10,0),"")</f>
        <v/>
      </c>
      <c r="R75" s="55" t="str">
        <f>IF(Conciliação!G78='Filtro (Categoria)'!$C$2,$C$2,"x")</f>
        <v>x</v>
      </c>
      <c r="S75" s="55" t="str">
        <f>IF(R75="x","x",MAX($S$4:S74)+1)</f>
        <v>x</v>
      </c>
      <c r="T75" s="55">
        <v>71</v>
      </c>
      <c r="U75" s="55" t="str">
        <f t="shared" si="8"/>
        <v/>
      </c>
      <c r="V75" s="55" t="str">
        <f t="shared" si="9"/>
        <v/>
      </c>
      <c r="W75" s="45">
        <f>IF(Conciliação!G78='Filtro (Categoria)'!R75,1,0)</f>
        <v>0</v>
      </c>
      <c r="X75" s="45">
        <f>W75+Conciliação!A78</f>
        <v>71</v>
      </c>
      <c r="Y75" s="45">
        <v>71</v>
      </c>
      <c r="Z75" s="55" t="str">
        <f>IF(X75=Y75,"",Conciliação!C78)</f>
        <v/>
      </c>
      <c r="AA75" s="55">
        <f>IF(Z75="x","x",MAX($S$4:AA74)+1)</f>
        <v>76</v>
      </c>
      <c r="AB75" s="55">
        <v>71</v>
      </c>
      <c r="AC75" s="55" t="str">
        <f t="shared" si="10"/>
        <v/>
      </c>
      <c r="AD75" s="55" t="str">
        <f t="shared" si="11"/>
        <v/>
      </c>
    </row>
    <row r="76" spans="2:30" ht="15" customHeight="1" x14ac:dyDescent="0.2">
      <c r="B76" s="121" t="str">
        <f t="shared" si="6"/>
        <v/>
      </c>
      <c r="C76" s="57" t="str">
        <f>IFERROR(VLOOKUP(B76,Conciliação!C79:L1074,2,0),"")</f>
        <v/>
      </c>
      <c r="D76" s="64" t="str">
        <f t="shared" si="7"/>
        <v/>
      </c>
      <c r="E76" s="64" t="str">
        <f>IFERROR(VLOOKUP(B76,Conciliação!C79:L1074,4,0),"")</f>
        <v/>
      </c>
      <c r="F76" s="64" t="str">
        <f>IFERROR(VLOOKUP(B76,Conciliação!C79:L1074,5,0),"")</f>
        <v/>
      </c>
      <c r="G76" s="64" t="str">
        <f>IFERROR(VLOOKUP(B76,Conciliação!C79:L1074,6,0),"")</f>
        <v/>
      </c>
      <c r="H76" s="56" t="str">
        <f>IFERROR(VLOOKUP(B76,Conciliação!C79:L1074,7,0),"")</f>
        <v/>
      </c>
      <c r="I76" s="65" t="str">
        <f>IFERROR(VLOOKUP(B76,Conciliação!C79:L1074,8,0),"")</f>
        <v/>
      </c>
      <c r="J76" s="56" t="str">
        <f>IFERROR(VLOOKUP(B76,Conciliação!C79:L1074,9,0),"")</f>
        <v/>
      </c>
      <c r="K76" s="56" t="str">
        <f>IFERROR(VLOOKUP(B76,Conciliação!C79:L1074,10,0),"")</f>
        <v/>
      </c>
      <c r="R76" s="55" t="str">
        <f>IF(Conciliação!G79='Filtro (Categoria)'!$C$2,$C$2,"x")</f>
        <v>x</v>
      </c>
      <c r="S76" s="55" t="str">
        <f>IF(R76="x","x",MAX($S$4:S75)+1)</f>
        <v>x</v>
      </c>
      <c r="T76" s="55">
        <v>72</v>
      </c>
      <c r="U76" s="55" t="str">
        <f t="shared" si="8"/>
        <v/>
      </c>
      <c r="V76" s="55" t="str">
        <f t="shared" si="9"/>
        <v/>
      </c>
      <c r="W76" s="45">
        <f>IF(Conciliação!G79='Filtro (Categoria)'!R76,1,0)</f>
        <v>0</v>
      </c>
      <c r="X76" s="45">
        <f>W76+Conciliação!A79</f>
        <v>72</v>
      </c>
      <c r="Y76" s="45">
        <v>72</v>
      </c>
      <c r="Z76" s="55" t="str">
        <f>IF(X76=Y76,"",Conciliação!C79)</f>
        <v/>
      </c>
      <c r="AA76" s="55">
        <f>IF(Z76="x","x",MAX($S$4:AA75)+1)</f>
        <v>77</v>
      </c>
      <c r="AB76" s="55">
        <v>72</v>
      </c>
      <c r="AC76" s="55" t="str">
        <f t="shared" si="10"/>
        <v/>
      </c>
      <c r="AD76" s="55" t="str">
        <f t="shared" si="11"/>
        <v/>
      </c>
    </row>
    <row r="77" spans="2:30" ht="15" customHeight="1" x14ac:dyDescent="0.2">
      <c r="B77" s="121" t="str">
        <f t="shared" si="6"/>
        <v/>
      </c>
      <c r="C77" s="57" t="str">
        <f>IFERROR(VLOOKUP(B77,Conciliação!C80:L1075,2,0),"")</f>
        <v/>
      </c>
      <c r="D77" s="64" t="str">
        <f t="shared" si="7"/>
        <v/>
      </c>
      <c r="E77" s="64" t="str">
        <f>IFERROR(VLOOKUP(B77,Conciliação!C80:L1075,4,0),"")</f>
        <v/>
      </c>
      <c r="F77" s="64" t="str">
        <f>IFERROR(VLOOKUP(B77,Conciliação!C80:L1075,5,0),"")</f>
        <v/>
      </c>
      <c r="G77" s="64" t="str">
        <f>IFERROR(VLOOKUP(B77,Conciliação!C80:L1075,6,0),"")</f>
        <v/>
      </c>
      <c r="H77" s="56" t="str">
        <f>IFERROR(VLOOKUP(B77,Conciliação!C80:L1075,7,0),"")</f>
        <v/>
      </c>
      <c r="I77" s="65" t="str">
        <f>IFERROR(VLOOKUP(B77,Conciliação!C80:L1075,8,0),"")</f>
        <v/>
      </c>
      <c r="J77" s="56" t="str">
        <f>IFERROR(VLOOKUP(B77,Conciliação!C80:L1075,9,0),"")</f>
        <v/>
      </c>
      <c r="K77" s="56" t="str">
        <f>IFERROR(VLOOKUP(B77,Conciliação!C80:L1075,10,0),"")</f>
        <v/>
      </c>
      <c r="R77" s="55" t="str">
        <f>IF(Conciliação!G80='Filtro (Categoria)'!$C$2,$C$2,"x")</f>
        <v>x</v>
      </c>
      <c r="S77" s="55" t="str">
        <f>IF(R77="x","x",MAX($S$4:S76)+1)</f>
        <v>x</v>
      </c>
      <c r="T77" s="55">
        <v>73</v>
      </c>
      <c r="U77" s="55" t="str">
        <f t="shared" si="8"/>
        <v/>
      </c>
      <c r="V77" s="55" t="str">
        <f t="shared" si="9"/>
        <v/>
      </c>
      <c r="W77" s="45">
        <f>IF(Conciliação!G80='Filtro (Categoria)'!R77,1,0)</f>
        <v>0</v>
      </c>
      <c r="X77" s="45">
        <f>W77+Conciliação!A80</f>
        <v>73</v>
      </c>
      <c r="Y77" s="45">
        <v>73</v>
      </c>
      <c r="Z77" s="55" t="str">
        <f>IF(X77=Y77,"",Conciliação!C80)</f>
        <v/>
      </c>
      <c r="AA77" s="55">
        <f>IF(Z77="x","x",MAX($S$4:AA76)+1)</f>
        <v>78</v>
      </c>
      <c r="AB77" s="55">
        <v>73</v>
      </c>
      <c r="AC77" s="55" t="str">
        <f t="shared" si="10"/>
        <v/>
      </c>
      <c r="AD77" s="55" t="str">
        <f t="shared" si="11"/>
        <v/>
      </c>
    </row>
    <row r="78" spans="2:30" ht="15" customHeight="1" x14ac:dyDescent="0.2">
      <c r="B78" s="121" t="str">
        <f t="shared" si="6"/>
        <v/>
      </c>
      <c r="C78" s="57" t="str">
        <f>IFERROR(VLOOKUP(B78,Conciliação!C81:L1076,2,0),"")</f>
        <v/>
      </c>
      <c r="D78" s="64" t="str">
        <f t="shared" si="7"/>
        <v/>
      </c>
      <c r="E78" s="64" t="str">
        <f>IFERROR(VLOOKUP(B78,Conciliação!C81:L1076,4,0),"")</f>
        <v/>
      </c>
      <c r="F78" s="64" t="str">
        <f>IFERROR(VLOOKUP(B78,Conciliação!C81:L1076,5,0),"")</f>
        <v/>
      </c>
      <c r="G78" s="64" t="str">
        <f>IFERROR(VLOOKUP(B78,Conciliação!C81:L1076,6,0),"")</f>
        <v/>
      </c>
      <c r="H78" s="56" t="str">
        <f>IFERROR(VLOOKUP(B78,Conciliação!C81:L1076,7,0),"")</f>
        <v/>
      </c>
      <c r="I78" s="65" t="str">
        <f>IFERROR(VLOOKUP(B78,Conciliação!C81:L1076,8,0),"")</f>
        <v/>
      </c>
      <c r="J78" s="56" t="str">
        <f>IFERROR(VLOOKUP(B78,Conciliação!C81:L1076,9,0),"")</f>
        <v/>
      </c>
      <c r="K78" s="56" t="str">
        <f>IFERROR(VLOOKUP(B78,Conciliação!C81:L1076,10,0),"")</f>
        <v/>
      </c>
      <c r="R78" s="55" t="str">
        <f>IF(Conciliação!G81='Filtro (Categoria)'!$C$2,$C$2,"x")</f>
        <v>x</v>
      </c>
      <c r="S78" s="55" t="str">
        <f>IF(R78="x","x",MAX($S$4:S77)+1)</f>
        <v>x</v>
      </c>
      <c r="T78" s="55">
        <v>74</v>
      </c>
      <c r="U78" s="55" t="str">
        <f t="shared" si="8"/>
        <v/>
      </c>
      <c r="V78" s="55" t="str">
        <f t="shared" si="9"/>
        <v/>
      </c>
      <c r="W78" s="45">
        <f>IF(Conciliação!G81='Filtro (Categoria)'!R78,1,0)</f>
        <v>0</v>
      </c>
      <c r="X78" s="45">
        <f>W78+Conciliação!A81</f>
        <v>74</v>
      </c>
      <c r="Y78" s="45">
        <v>74</v>
      </c>
      <c r="Z78" s="55" t="str">
        <f>IF(X78=Y78,"",Conciliação!C81)</f>
        <v/>
      </c>
      <c r="AA78" s="55">
        <f>IF(Z78="x","x",MAX($S$4:AA77)+1)</f>
        <v>79</v>
      </c>
      <c r="AB78" s="55">
        <v>74</v>
      </c>
      <c r="AC78" s="55" t="str">
        <f t="shared" si="10"/>
        <v/>
      </c>
      <c r="AD78" s="55" t="str">
        <f t="shared" si="11"/>
        <v/>
      </c>
    </row>
    <row r="79" spans="2:30" ht="15" customHeight="1" x14ac:dyDescent="0.2">
      <c r="B79" s="121" t="str">
        <f t="shared" si="6"/>
        <v/>
      </c>
      <c r="C79" s="57" t="str">
        <f>IFERROR(VLOOKUP(B79,Conciliação!C82:L1077,2,0),"")</f>
        <v/>
      </c>
      <c r="D79" s="64" t="str">
        <f t="shared" si="7"/>
        <v/>
      </c>
      <c r="E79" s="64" t="str">
        <f>IFERROR(VLOOKUP(B79,Conciliação!C82:L1077,4,0),"")</f>
        <v/>
      </c>
      <c r="F79" s="64" t="str">
        <f>IFERROR(VLOOKUP(B79,Conciliação!C82:L1077,5,0),"")</f>
        <v/>
      </c>
      <c r="G79" s="64" t="str">
        <f>IFERROR(VLOOKUP(B79,Conciliação!C82:L1077,6,0),"")</f>
        <v/>
      </c>
      <c r="H79" s="56" t="str">
        <f>IFERROR(VLOOKUP(B79,Conciliação!C82:L1077,7,0),"")</f>
        <v/>
      </c>
      <c r="I79" s="65" t="str">
        <f>IFERROR(VLOOKUP(B79,Conciliação!C82:L1077,8,0),"")</f>
        <v/>
      </c>
      <c r="J79" s="56" t="str">
        <f>IFERROR(VLOOKUP(B79,Conciliação!C82:L1077,9,0),"")</f>
        <v/>
      </c>
      <c r="K79" s="56" t="str">
        <f>IFERROR(VLOOKUP(B79,Conciliação!C82:L1077,10,0),"")</f>
        <v/>
      </c>
      <c r="R79" s="55" t="str">
        <f>IF(Conciliação!G82='Filtro (Categoria)'!$C$2,$C$2,"x")</f>
        <v>x</v>
      </c>
      <c r="S79" s="55" t="str">
        <f>IF(R79="x","x",MAX($S$4:S78)+1)</f>
        <v>x</v>
      </c>
      <c r="T79" s="55">
        <v>75</v>
      </c>
      <c r="U79" s="55" t="str">
        <f t="shared" si="8"/>
        <v/>
      </c>
      <c r="V79" s="55" t="str">
        <f t="shared" si="9"/>
        <v/>
      </c>
      <c r="W79" s="45">
        <f>IF(Conciliação!G82='Filtro (Categoria)'!R79,1,0)</f>
        <v>0</v>
      </c>
      <c r="X79" s="45">
        <f>W79+Conciliação!A82</f>
        <v>75</v>
      </c>
      <c r="Y79" s="45">
        <v>75</v>
      </c>
      <c r="Z79" s="55" t="str">
        <f>IF(X79=Y79,"",Conciliação!C82)</f>
        <v/>
      </c>
      <c r="AA79" s="55">
        <f>IF(Z79="x","x",MAX($S$4:AA78)+1)</f>
        <v>80</v>
      </c>
      <c r="AB79" s="55">
        <v>75</v>
      </c>
      <c r="AC79" s="55" t="str">
        <f t="shared" si="10"/>
        <v/>
      </c>
      <c r="AD79" s="55" t="str">
        <f t="shared" si="11"/>
        <v/>
      </c>
    </row>
    <row r="80" spans="2:30" ht="15" customHeight="1" x14ac:dyDescent="0.2">
      <c r="B80" s="121" t="str">
        <f t="shared" si="6"/>
        <v/>
      </c>
      <c r="C80" s="57" t="str">
        <f>IFERROR(VLOOKUP(B80,Conciliação!C83:L1078,2,0),"")</f>
        <v/>
      </c>
      <c r="D80" s="64" t="str">
        <f t="shared" si="7"/>
        <v/>
      </c>
      <c r="E80" s="64" t="str">
        <f>IFERROR(VLOOKUP(B80,Conciliação!C83:L1078,4,0),"")</f>
        <v/>
      </c>
      <c r="F80" s="64" t="str">
        <f>IFERROR(VLOOKUP(B80,Conciliação!C83:L1078,5,0),"")</f>
        <v/>
      </c>
      <c r="G80" s="64" t="str">
        <f>IFERROR(VLOOKUP(B80,Conciliação!C83:L1078,6,0),"")</f>
        <v/>
      </c>
      <c r="H80" s="56" t="str">
        <f>IFERROR(VLOOKUP(B80,Conciliação!C83:L1078,7,0),"")</f>
        <v/>
      </c>
      <c r="I80" s="65" t="str">
        <f>IFERROR(VLOOKUP(B80,Conciliação!C83:L1078,8,0),"")</f>
        <v/>
      </c>
      <c r="J80" s="56" t="str">
        <f>IFERROR(VLOOKUP(B80,Conciliação!C83:L1078,9,0),"")</f>
        <v/>
      </c>
      <c r="K80" s="56" t="str">
        <f>IFERROR(VLOOKUP(B80,Conciliação!C83:L1078,10,0),"")</f>
        <v/>
      </c>
      <c r="R80" s="55" t="str">
        <f>IF(Conciliação!G83='Filtro (Categoria)'!$C$2,$C$2,"x")</f>
        <v>x</v>
      </c>
      <c r="S80" s="55" t="str">
        <f>IF(R80="x","x",MAX($S$4:S79)+1)</f>
        <v>x</v>
      </c>
      <c r="T80" s="55">
        <v>76</v>
      </c>
      <c r="U80" s="55" t="str">
        <f t="shared" si="8"/>
        <v/>
      </c>
      <c r="V80" s="55" t="str">
        <f t="shared" si="9"/>
        <v/>
      </c>
      <c r="W80" s="45">
        <f>IF(Conciliação!G83='Filtro (Categoria)'!R80,1,0)</f>
        <v>0</v>
      </c>
      <c r="X80" s="45">
        <f>W80+Conciliação!A83</f>
        <v>76</v>
      </c>
      <c r="Y80" s="45">
        <v>76</v>
      </c>
      <c r="Z80" s="55" t="str">
        <f>IF(X80=Y80,"",Conciliação!C83)</f>
        <v/>
      </c>
      <c r="AA80" s="55">
        <f>IF(Z80="x","x",MAX($S$4:AA79)+1)</f>
        <v>81</v>
      </c>
      <c r="AB80" s="55">
        <v>76</v>
      </c>
      <c r="AC80" s="55" t="str">
        <f t="shared" si="10"/>
        <v/>
      </c>
      <c r="AD80" s="55" t="str">
        <f t="shared" si="11"/>
        <v/>
      </c>
    </row>
    <row r="81" spans="2:30" ht="15" customHeight="1" x14ac:dyDescent="0.2">
      <c r="B81" s="121" t="str">
        <f t="shared" si="6"/>
        <v/>
      </c>
      <c r="C81" s="57" t="str">
        <f>IFERROR(VLOOKUP(B81,Conciliação!C84:L1079,2,0),"")</f>
        <v/>
      </c>
      <c r="D81" s="64" t="str">
        <f t="shared" si="7"/>
        <v/>
      </c>
      <c r="E81" s="64" t="str">
        <f>IFERROR(VLOOKUP(B81,Conciliação!C84:L1079,4,0),"")</f>
        <v/>
      </c>
      <c r="F81" s="64" t="str">
        <f>IFERROR(VLOOKUP(B81,Conciliação!C84:L1079,5,0),"")</f>
        <v/>
      </c>
      <c r="G81" s="64" t="str">
        <f>IFERROR(VLOOKUP(B81,Conciliação!C84:L1079,6,0),"")</f>
        <v/>
      </c>
      <c r="H81" s="56" t="str">
        <f>IFERROR(VLOOKUP(B81,Conciliação!C84:L1079,7,0),"")</f>
        <v/>
      </c>
      <c r="I81" s="65" t="str">
        <f>IFERROR(VLOOKUP(B81,Conciliação!C84:L1079,8,0),"")</f>
        <v/>
      </c>
      <c r="J81" s="56" t="str">
        <f>IFERROR(VLOOKUP(B81,Conciliação!C84:L1079,9,0),"")</f>
        <v/>
      </c>
      <c r="K81" s="56" t="str">
        <f>IFERROR(VLOOKUP(B81,Conciliação!C84:L1079,10,0),"")</f>
        <v/>
      </c>
      <c r="R81" s="55" t="str">
        <f>IF(Conciliação!G84='Filtro (Categoria)'!$C$2,$C$2,"x")</f>
        <v>x</v>
      </c>
      <c r="S81" s="55" t="str">
        <f>IF(R81="x","x",MAX($S$4:S80)+1)</f>
        <v>x</v>
      </c>
      <c r="T81" s="55">
        <v>77</v>
      </c>
      <c r="U81" s="55" t="str">
        <f t="shared" si="8"/>
        <v/>
      </c>
      <c r="V81" s="55" t="str">
        <f t="shared" si="9"/>
        <v/>
      </c>
      <c r="W81" s="45">
        <f>IF(Conciliação!G84='Filtro (Categoria)'!R81,1,0)</f>
        <v>0</v>
      </c>
      <c r="X81" s="45">
        <f>W81+Conciliação!A84</f>
        <v>77</v>
      </c>
      <c r="Y81" s="45">
        <v>77</v>
      </c>
      <c r="Z81" s="55" t="str">
        <f>IF(X81=Y81,"",Conciliação!C84)</f>
        <v/>
      </c>
      <c r="AA81" s="55">
        <f>IF(Z81="x","x",MAX($S$4:AA80)+1)</f>
        <v>82</v>
      </c>
      <c r="AB81" s="55">
        <v>77</v>
      </c>
      <c r="AC81" s="55" t="str">
        <f t="shared" si="10"/>
        <v/>
      </c>
      <c r="AD81" s="55" t="str">
        <f t="shared" si="11"/>
        <v/>
      </c>
    </row>
    <row r="82" spans="2:30" ht="15" customHeight="1" x14ac:dyDescent="0.2">
      <c r="B82" s="121" t="str">
        <f t="shared" si="6"/>
        <v/>
      </c>
      <c r="C82" s="57" t="str">
        <f>IFERROR(VLOOKUP(B82,Conciliação!C85:L1080,2,0),"")</f>
        <v/>
      </c>
      <c r="D82" s="64" t="str">
        <f t="shared" si="7"/>
        <v/>
      </c>
      <c r="E82" s="64" t="str">
        <f>IFERROR(VLOOKUP(B82,Conciliação!C85:L1080,4,0),"")</f>
        <v/>
      </c>
      <c r="F82" s="64" t="str">
        <f>IFERROR(VLOOKUP(B82,Conciliação!C85:L1080,5,0),"")</f>
        <v/>
      </c>
      <c r="G82" s="64" t="str">
        <f>IFERROR(VLOOKUP(B82,Conciliação!C85:L1080,6,0),"")</f>
        <v/>
      </c>
      <c r="H82" s="56" t="str">
        <f>IFERROR(VLOOKUP(B82,Conciliação!C85:L1080,7,0),"")</f>
        <v/>
      </c>
      <c r="I82" s="65" t="str">
        <f>IFERROR(VLOOKUP(B82,Conciliação!C85:L1080,8,0),"")</f>
        <v/>
      </c>
      <c r="J82" s="56" t="str">
        <f>IFERROR(VLOOKUP(B82,Conciliação!C85:L1080,9,0),"")</f>
        <v/>
      </c>
      <c r="K82" s="56" t="str">
        <f>IFERROR(VLOOKUP(B82,Conciliação!C85:L1080,10,0),"")</f>
        <v/>
      </c>
      <c r="R82" s="55" t="str">
        <f>IF(Conciliação!G85='Filtro (Categoria)'!$C$2,$C$2,"x")</f>
        <v>x</v>
      </c>
      <c r="S82" s="55" t="str">
        <f>IF(R82="x","x",MAX($S$4:S81)+1)</f>
        <v>x</v>
      </c>
      <c r="T82" s="55">
        <v>78</v>
      </c>
      <c r="U82" s="55" t="str">
        <f t="shared" si="8"/>
        <v/>
      </c>
      <c r="V82" s="55" t="str">
        <f t="shared" si="9"/>
        <v/>
      </c>
      <c r="W82" s="45">
        <f>IF(Conciliação!G85='Filtro (Categoria)'!R82,1,0)</f>
        <v>0</v>
      </c>
      <c r="X82" s="45">
        <f>W82+Conciliação!A85</f>
        <v>78</v>
      </c>
      <c r="Y82" s="45">
        <v>78</v>
      </c>
      <c r="Z82" s="55" t="str">
        <f>IF(X82=Y82,"",Conciliação!C85)</f>
        <v/>
      </c>
      <c r="AA82" s="55">
        <f>IF(Z82="x","x",MAX($S$4:AA81)+1)</f>
        <v>83</v>
      </c>
      <c r="AB82" s="55">
        <v>78</v>
      </c>
      <c r="AC82" s="55" t="str">
        <f t="shared" si="10"/>
        <v/>
      </c>
      <c r="AD82" s="55" t="str">
        <f t="shared" si="11"/>
        <v/>
      </c>
    </row>
    <row r="83" spans="2:30" ht="15" customHeight="1" x14ac:dyDescent="0.2">
      <c r="B83" s="121" t="str">
        <f t="shared" si="6"/>
        <v/>
      </c>
      <c r="C83" s="57" t="str">
        <f>IFERROR(VLOOKUP(B83,Conciliação!C86:L1081,2,0),"")</f>
        <v/>
      </c>
      <c r="D83" s="64" t="str">
        <f t="shared" si="7"/>
        <v/>
      </c>
      <c r="E83" s="64" t="str">
        <f>IFERROR(VLOOKUP(B83,Conciliação!C86:L1081,4,0),"")</f>
        <v/>
      </c>
      <c r="F83" s="64" t="str">
        <f>IFERROR(VLOOKUP(B83,Conciliação!C86:L1081,5,0),"")</f>
        <v/>
      </c>
      <c r="G83" s="64" t="str">
        <f>IFERROR(VLOOKUP(B83,Conciliação!C86:L1081,6,0),"")</f>
        <v/>
      </c>
      <c r="H83" s="56" t="str">
        <f>IFERROR(VLOOKUP(B83,Conciliação!C86:L1081,7,0),"")</f>
        <v/>
      </c>
      <c r="I83" s="65" t="str">
        <f>IFERROR(VLOOKUP(B83,Conciliação!C86:L1081,8,0),"")</f>
        <v/>
      </c>
      <c r="J83" s="56" t="str">
        <f>IFERROR(VLOOKUP(B83,Conciliação!C86:L1081,9,0),"")</f>
        <v/>
      </c>
      <c r="K83" s="56" t="str">
        <f>IFERROR(VLOOKUP(B83,Conciliação!C86:L1081,10,0),"")</f>
        <v/>
      </c>
      <c r="R83" s="55" t="str">
        <f>IF(Conciliação!G86='Filtro (Categoria)'!$C$2,$C$2,"x")</f>
        <v>x</v>
      </c>
      <c r="S83" s="55" t="str">
        <f>IF(R83="x","x",MAX($S$4:S82)+1)</f>
        <v>x</v>
      </c>
      <c r="T83" s="55">
        <v>79</v>
      </c>
      <c r="U83" s="55" t="str">
        <f t="shared" si="8"/>
        <v/>
      </c>
      <c r="V83" s="55" t="str">
        <f t="shared" si="9"/>
        <v/>
      </c>
      <c r="W83" s="45">
        <f>IF(Conciliação!G86='Filtro (Categoria)'!R83,1,0)</f>
        <v>0</v>
      </c>
      <c r="X83" s="45">
        <f>W83+Conciliação!A86</f>
        <v>79</v>
      </c>
      <c r="Y83" s="45">
        <v>79</v>
      </c>
      <c r="Z83" s="55" t="str">
        <f>IF(X83=Y83,"",Conciliação!C86)</f>
        <v/>
      </c>
      <c r="AA83" s="55">
        <f>IF(Z83="x","x",MAX($S$4:AA82)+1)</f>
        <v>84</v>
      </c>
      <c r="AB83" s="55">
        <v>79</v>
      </c>
      <c r="AC83" s="55" t="str">
        <f t="shared" si="10"/>
        <v/>
      </c>
      <c r="AD83" s="55" t="str">
        <f t="shared" si="11"/>
        <v/>
      </c>
    </row>
    <row r="84" spans="2:30" ht="15" customHeight="1" x14ac:dyDescent="0.2">
      <c r="B84" s="121" t="str">
        <f t="shared" si="6"/>
        <v/>
      </c>
      <c r="C84" s="57" t="str">
        <f>IFERROR(VLOOKUP(B84,Conciliação!C87:L1082,2,0),"")</f>
        <v/>
      </c>
      <c r="D84" s="64" t="str">
        <f t="shared" si="7"/>
        <v/>
      </c>
      <c r="E84" s="64" t="str">
        <f>IFERROR(VLOOKUP(B84,Conciliação!C87:L1082,4,0),"")</f>
        <v/>
      </c>
      <c r="F84" s="64" t="str">
        <f>IFERROR(VLOOKUP(B84,Conciliação!C87:L1082,5,0),"")</f>
        <v/>
      </c>
      <c r="G84" s="64" t="str">
        <f>IFERROR(VLOOKUP(B84,Conciliação!C87:L1082,6,0),"")</f>
        <v/>
      </c>
      <c r="H84" s="56" t="str">
        <f>IFERROR(VLOOKUP(B84,Conciliação!C87:L1082,7,0),"")</f>
        <v/>
      </c>
      <c r="I84" s="65" t="str">
        <f>IFERROR(VLOOKUP(B84,Conciliação!C87:L1082,8,0),"")</f>
        <v/>
      </c>
      <c r="J84" s="56" t="str">
        <f>IFERROR(VLOOKUP(B84,Conciliação!C87:L1082,9,0),"")</f>
        <v/>
      </c>
      <c r="K84" s="56" t="str">
        <f>IFERROR(VLOOKUP(B84,Conciliação!C87:L1082,10,0),"")</f>
        <v/>
      </c>
      <c r="R84" s="55" t="str">
        <f>IF(Conciliação!G87='Filtro (Categoria)'!$C$2,$C$2,"x")</f>
        <v>x</v>
      </c>
      <c r="S84" s="55" t="str">
        <f>IF(R84="x","x",MAX($S$4:S83)+1)</f>
        <v>x</v>
      </c>
      <c r="T84" s="55">
        <v>80</v>
      </c>
      <c r="U84" s="55" t="str">
        <f t="shared" si="8"/>
        <v/>
      </c>
      <c r="V84" s="55" t="str">
        <f t="shared" si="9"/>
        <v/>
      </c>
      <c r="W84" s="45">
        <f>IF(Conciliação!G87='Filtro (Categoria)'!R84,1,0)</f>
        <v>0</v>
      </c>
      <c r="X84" s="45">
        <f>W84+Conciliação!A87</f>
        <v>80</v>
      </c>
      <c r="Y84" s="45">
        <v>80</v>
      </c>
      <c r="Z84" s="55" t="str">
        <f>IF(X84=Y84,"",Conciliação!C87)</f>
        <v/>
      </c>
      <c r="AA84" s="55">
        <f>IF(Z84="x","x",MAX($S$4:AA83)+1)</f>
        <v>85</v>
      </c>
      <c r="AB84" s="55">
        <v>80</v>
      </c>
      <c r="AC84" s="55" t="str">
        <f t="shared" si="10"/>
        <v/>
      </c>
      <c r="AD84" s="55" t="str">
        <f t="shared" si="11"/>
        <v/>
      </c>
    </row>
    <row r="85" spans="2:30" ht="15" customHeight="1" x14ac:dyDescent="0.2">
      <c r="B85" s="121" t="str">
        <f t="shared" si="6"/>
        <v/>
      </c>
      <c r="C85" s="57" t="str">
        <f>IFERROR(VLOOKUP(B85,Conciliação!C88:L1083,2,0),"")</f>
        <v/>
      </c>
      <c r="D85" s="64" t="str">
        <f t="shared" si="7"/>
        <v/>
      </c>
      <c r="E85" s="64" t="str">
        <f>IFERROR(VLOOKUP(B85,Conciliação!C88:L1083,4,0),"")</f>
        <v/>
      </c>
      <c r="F85" s="64" t="str">
        <f>IFERROR(VLOOKUP(B85,Conciliação!C88:L1083,5,0),"")</f>
        <v/>
      </c>
      <c r="G85" s="64" t="str">
        <f>IFERROR(VLOOKUP(B85,Conciliação!C88:L1083,6,0),"")</f>
        <v/>
      </c>
      <c r="H85" s="56" t="str">
        <f>IFERROR(VLOOKUP(B85,Conciliação!C88:L1083,7,0),"")</f>
        <v/>
      </c>
      <c r="I85" s="65" t="str">
        <f>IFERROR(VLOOKUP(B85,Conciliação!C88:L1083,8,0),"")</f>
        <v/>
      </c>
      <c r="J85" s="56" t="str">
        <f>IFERROR(VLOOKUP(B85,Conciliação!C88:L1083,9,0),"")</f>
        <v/>
      </c>
      <c r="K85" s="56" t="str">
        <f>IFERROR(VLOOKUP(B85,Conciliação!C88:L1083,10,0),"")</f>
        <v/>
      </c>
      <c r="R85" s="55" t="str">
        <f>IF(Conciliação!G88='Filtro (Categoria)'!$C$2,$C$2,"x")</f>
        <v>x</v>
      </c>
      <c r="S85" s="55" t="str">
        <f>IF(R85="x","x",MAX($S$4:S84)+1)</f>
        <v>x</v>
      </c>
      <c r="T85" s="55">
        <v>81</v>
      </c>
      <c r="U85" s="55" t="str">
        <f t="shared" si="8"/>
        <v/>
      </c>
      <c r="V85" s="55" t="str">
        <f t="shared" si="9"/>
        <v/>
      </c>
      <c r="W85" s="45">
        <f>IF(Conciliação!G88='Filtro (Categoria)'!R85,1,0)</f>
        <v>0</v>
      </c>
      <c r="X85" s="45">
        <f>W85+Conciliação!A88</f>
        <v>81</v>
      </c>
      <c r="Y85" s="45">
        <v>81</v>
      </c>
      <c r="Z85" s="55" t="str">
        <f>IF(X85=Y85,"",Conciliação!C88)</f>
        <v/>
      </c>
      <c r="AA85" s="55">
        <f>IF(Z85="x","x",MAX($S$4:AA84)+1)</f>
        <v>86</v>
      </c>
      <c r="AB85" s="55">
        <v>81</v>
      </c>
      <c r="AC85" s="55" t="str">
        <f t="shared" si="10"/>
        <v/>
      </c>
      <c r="AD85" s="55" t="str">
        <f t="shared" si="11"/>
        <v/>
      </c>
    </row>
    <row r="86" spans="2:30" ht="15" customHeight="1" x14ac:dyDescent="0.2">
      <c r="B86" s="121" t="str">
        <f t="shared" si="6"/>
        <v/>
      </c>
      <c r="C86" s="57" t="str">
        <f>IFERROR(VLOOKUP(B86,Conciliação!C89:L1084,2,0),"")</f>
        <v/>
      </c>
      <c r="D86" s="64" t="str">
        <f t="shared" si="7"/>
        <v/>
      </c>
      <c r="E86" s="64" t="str">
        <f>IFERROR(VLOOKUP(B86,Conciliação!C89:L1084,4,0),"")</f>
        <v/>
      </c>
      <c r="F86" s="64" t="str">
        <f>IFERROR(VLOOKUP(B86,Conciliação!C89:L1084,5,0),"")</f>
        <v/>
      </c>
      <c r="G86" s="64" t="str">
        <f>IFERROR(VLOOKUP(B86,Conciliação!C89:L1084,6,0),"")</f>
        <v/>
      </c>
      <c r="H86" s="56" t="str">
        <f>IFERROR(VLOOKUP(B86,Conciliação!C89:L1084,7,0),"")</f>
        <v/>
      </c>
      <c r="I86" s="65" t="str">
        <f>IFERROR(VLOOKUP(B86,Conciliação!C89:L1084,8,0),"")</f>
        <v/>
      </c>
      <c r="J86" s="56" t="str">
        <f>IFERROR(VLOOKUP(B86,Conciliação!C89:L1084,9,0),"")</f>
        <v/>
      </c>
      <c r="K86" s="56" t="str">
        <f>IFERROR(VLOOKUP(B86,Conciliação!C89:L1084,10,0),"")</f>
        <v/>
      </c>
      <c r="R86" s="55" t="str">
        <f>IF(Conciliação!G89='Filtro (Categoria)'!$C$2,$C$2,"x")</f>
        <v>x</v>
      </c>
      <c r="S86" s="55" t="str">
        <f>IF(R86="x","x",MAX($S$4:S85)+1)</f>
        <v>x</v>
      </c>
      <c r="T86" s="55">
        <v>82</v>
      </c>
      <c r="U86" s="55" t="str">
        <f t="shared" si="8"/>
        <v/>
      </c>
      <c r="V86" s="55" t="str">
        <f t="shared" si="9"/>
        <v/>
      </c>
      <c r="W86" s="45">
        <f>IF(Conciliação!G89='Filtro (Categoria)'!R86,1,0)</f>
        <v>0</v>
      </c>
      <c r="X86" s="45">
        <f>W86+Conciliação!A89</f>
        <v>82</v>
      </c>
      <c r="Y86" s="45">
        <v>82</v>
      </c>
      <c r="Z86" s="55" t="str">
        <f>IF(X86=Y86,"",Conciliação!C89)</f>
        <v/>
      </c>
      <c r="AA86" s="55">
        <f>IF(Z86="x","x",MAX($S$4:AA85)+1)</f>
        <v>87</v>
      </c>
      <c r="AB86" s="55">
        <v>82</v>
      </c>
      <c r="AC86" s="55" t="str">
        <f t="shared" si="10"/>
        <v/>
      </c>
      <c r="AD86" s="55" t="str">
        <f t="shared" si="11"/>
        <v/>
      </c>
    </row>
    <row r="87" spans="2:30" ht="15" customHeight="1" x14ac:dyDescent="0.2">
      <c r="B87" s="121" t="str">
        <f t="shared" si="6"/>
        <v/>
      </c>
      <c r="C87" s="57" t="str">
        <f>IFERROR(VLOOKUP(B87,Conciliação!C90:L1085,2,0),"")</f>
        <v/>
      </c>
      <c r="D87" s="64" t="str">
        <f t="shared" si="7"/>
        <v/>
      </c>
      <c r="E87" s="64" t="str">
        <f>IFERROR(VLOOKUP(B87,Conciliação!C90:L1085,4,0),"")</f>
        <v/>
      </c>
      <c r="F87" s="64" t="str">
        <f>IFERROR(VLOOKUP(B87,Conciliação!C90:L1085,5,0),"")</f>
        <v/>
      </c>
      <c r="G87" s="64" t="str">
        <f>IFERROR(VLOOKUP(B87,Conciliação!C90:L1085,6,0),"")</f>
        <v/>
      </c>
      <c r="H87" s="56" t="str">
        <f>IFERROR(VLOOKUP(B87,Conciliação!C90:L1085,7,0),"")</f>
        <v/>
      </c>
      <c r="I87" s="65" t="str">
        <f>IFERROR(VLOOKUP(B87,Conciliação!C90:L1085,8,0),"")</f>
        <v/>
      </c>
      <c r="J87" s="56" t="str">
        <f>IFERROR(VLOOKUP(B87,Conciliação!C90:L1085,9,0),"")</f>
        <v/>
      </c>
      <c r="K87" s="56" t="str">
        <f>IFERROR(VLOOKUP(B87,Conciliação!C90:L1085,10,0),"")</f>
        <v/>
      </c>
      <c r="R87" s="55" t="str">
        <f>IF(Conciliação!G90='Filtro (Categoria)'!$C$2,$C$2,"x")</f>
        <v>x</v>
      </c>
      <c r="S87" s="55" t="str">
        <f>IF(R87="x","x",MAX($S$4:S86)+1)</f>
        <v>x</v>
      </c>
      <c r="T87" s="55">
        <v>83</v>
      </c>
      <c r="U87" s="55" t="str">
        <f t="shared" si="8"/>
        <v/>
      </c>
      <c r="V87" s="55" t="str">
        <f t="shared" si="9"/>
        <v/>
      </c>
      <c r="W87" s="45">
        <f>IF(Conciliação!G90='Filtro (Categoria)'!R87,1,0)</f>
        <v>0</v>
      </c>
      <c r="X87" s="45">
        <f>W87+Conciliação!A90</f>
        <v>83</v>
      </c>
      <c r="Y87" s="45">
        <v>83</v>
      </c>
      <c r="Z87" s="55" t="str">
        <f>IF(X87=Y87,"",Conciliação!C90)</f>
        <v/>
      </c>
      <c r="AA87" s="55">
        <f>IF(Z87="x","x",MAX($S$4:AA86)+1)</f>
        <v>88</v>
      </c>
      <c r="AB87" s="55">
        <v>83</v>
      </c>
      <c r="AC87" s="55" t="str">
        <f t="shared" si="10"/>
        <v/>
      </c>
      <c r="AD87" s="55" t="str">
        <f t="shared" si="11"/>
        <v/>
      </c>
    </row>
    <row r="88" spans="2:30" ht="15" customHeight="1" x14ac:dyDescent="0.2">
      <c r="B88" s="121" t="str">
        <f t="shared" si="6"/>
        <v/>
      </c>
      <c r="C88" s="57" t="str">
        <f>IFERROR(VLOOKUP(B88,Conciliação!C91:L1086,2,0),"")</f>
        <v/>
      </c>
      <c r="D88" s="64" t="str">
        <f t="shared" si="7"/>
        <v/>
      </c>
      <c r="E88" s="64" t="str">
        <f>IFERROR(VLOOKUP(B88,Conciliação!C91:L1086,4,0),"")</f>
        <v/>
      </c>
      <c r="F88" s="64" t="str">
        <f>IFERROR(VLOOKUP(B88,Conciliação!C91:L1086,5,0),"")</f>
        <v/>
      </c>
      <c r="G88" s="64" t="str">
        <f>IFERROR(VLOOKUP(B88,Conciliação!C91:L1086,6,0),"")</f>
        <v/>
      </c>
      <c r="H88" s="56" t="str">
        <f>IFERROR(VLOOKUP(B88,Conciliação!C91:L1086,7,0),"")</f>
        <v/>
      </c>
      <c r="I88" s="65" t="str">
        <f>IFERROR(VLOOKUP(B88,Conciliação!C91:L1086,8,0),"")</f>
        <v/>
      </c>
      <c r="J88" s="56" t="str">
        <f>IFERROR(VLOOKUP(B88,Conciliação!C91:L1086,9,0),"")</f>
        <v/>
      </c>
      <c r="K88" s="56" t="str">
        <f>IFERROR(VLOOKUP(B88,Conciliação!C91:L1086,10,0),"")</f>
        <v/>
      </c>
      <c r="R88" s="55" t="str">
        <f>IF(Conciliação!G91='Filtro (Categoria)'!$C$2,$C$2,"x")</f>
        <v>x</v>
      </c>
      <c r="S88" s="55" t="str">
        <f>IF(R88="x","x",MAX($S$4:S87)+1)</f>
        <v>x</v>
      </c>
      <c r="T88" s="55">
        <v>84</v>
      </c>
      <c r="U88" s="55" t="str">
        <f t="shared" si="8"/>
        <v/>
      </c>
      <c r="V88" s="55" t="str">
        <f t="shared" si="9"/>
        <v/>
      </c>
      <c r="W88" s="45">
        <f>IF(Conciliação!G91='Filtro (Categoria)'!R88,1,0)</f>
        <v>0</v>
      </c>
      <c r="X88" s="45">
        <f>W88+Conciliação!A91</f>
        <v>84</v>
      </c>
      <c r="Y88" s="45">
        <v>84</v>
      </c>
      <c r="Z88" s="55" t="str">
        <f>IF(X88=Y88,"",Conciliação!C91)</f>
        <v/>
      </c>
      <c r="AA88" s="55">
        <f>IF(Z88="x","x",MAX($S$4:AA87)+1)</f>
        <v>89</v>
      </c>
      <c r="AB88" s="55">
        <v>84</v>
      </c>
      <c r="AC88" s="55" t="str">
        <f t="shared" si="10"/>
        <v/>
      </c>
      <c r="AD88" s="55" t="str">
        <f t="shared" si="11"/>
        <v/>
      </c>
    </row>
    <row r="89" spans="2:30" ht="15" customHeight="1" x14ac:dyDescent="0.2">
      <c r="B89" s="121" t="str">
        <f t="shared" si="6"/>
        <v/>
      </c>
      <c r="C89" s="57" t="str">
        <f>IFERROR(VLOOKUP(B89,Conciliação!C92:L1087,2,0),"")</f>
        <v/>
      </c>
      <c r="D89" s="64" t="str">
        <f t="shared" si="7"/>
        <v/>
      </c>
      <c r="E89" s="64" t="str">
        <f>IFERROR(VLOOKUP(B89,Conciliação!C92:L1087,4,0),"")</f>
        <v/>
      </c>
      <c r="F89" s="64" t="str">
        <f>IFERROR(VLOOKUP(B89,Conciliação!C92:L1087,5,0),"")</f>
        <v/>
      </c>
      <c r="G89" s="64" t="str">
        <f>IFERROR(VLOOKUP(B89,Conciliação!C92:L1087,6,0),"")</f>
        <v/>
      </c>
      <c r="H89" s="56" t="str">
        <f>IFERROR(VLOOKUP(B89,Conciliação!C92:L1087,7,0),"")</f>
        <v/>
      </c>
      <c r="I89" s="65" t="str">
        <f>IFERROR(VLOOKUP(B89,Conciliação!C92:L1087,8,0),"")</f>
        <v/>
      </c>
      <c r="J89" s="56" t="str">
        <f>IFERROR(VLOOKUP(B89,Conciliação!C92:L1087,9,0),"")</f>
        <v/>
      </c>
      <c r="K89" s="56" t="str">
        <f>IFERROR(VLOOKUP(B89,Conciliação!C92:L1087,10,0),"")</f>
        <v/>
      </c>
      <c r="R89" s="55" t="str">
        <f>IF(Conciliação!G92='Filtro (Categoria)'!$C$2,$C$2,"x")</f>
        <v>x</v>
      </c>
      <c r="S89" s="55" t="str">
        <f>IF(R89="x","x",MAX($S$4:S88)+1)</f>
        <v>x</v>
      </c>
      <c r="T89" s="55">
        <v>85</v>
      </c>
      <c r="U89" s="55" t="str">
        <f t="shared" si="8"/>
        <v/>
      </c>
      <c r="V89" s="55" t="str">
        <f t="shared" si="9"/>
        <v/>
      </c>
      <c r="W89" s="45">
        <f>IF(Conciliação!G92='Filtro (Categoria)'!R89,1,0)</f>
        <v>0</v>
      </c>
      <c r="X89" s="45">
        <f>W89+Conciliação!A92</f>
        <v>85</v>
      </c>
      <c r="Y89" s="45">
        <v>85</v>
      </c>
      <c r="Z89" s="55" t="str">
        <f>IF(X89=Y89,"",Conciliação!C92)</f>
        <v/>
      </c>
      <c r="AA89" s="55">
        <f>IF(Z89="x","x",MAX($S$4:AA88)+1)</f>
        <v>90</v>
      </c>
      <c r="AB89" s="55">
        <v>85</v>
      </c>
      <c r="AC89" s="55" t="str">
        <f t="shared" si="10"/>
        <v/>
      </c>
      <c r="AD89" s="55" t="str">
        <f t="shared" si="11"/>
        <v/>
      </c>
    </row>
    <row r="90" spans="2:30" ht="15" customHeight="1" x14ac:dyDescent="0.2">
      <c r="B90" s="121" t="str">
        <f t="shared" si="6"/>
        <v/>
      </c>
      <c r="C90" s="57" t="str">
        <f>IFERROR(VLOOKUP(B90,Conciliação!C93:L1088,2,0),"")</f>
        <v/>
      </c>
      <c r="D90" s="64" t="str">
        <f t="shared" si="7"/>
        <v/>
      </c>
      <c r="E90" s="64" t="str">
        <f>IFERROR(VLOOKUP(B90,Conciliação!C93:L1088,4,0),"")</f>
        <v/>
      </c>
      <c r="F90" s="64" t="str">
        <f>IFERROR(VLOOKUP(B90,Conciliação!C93:L1088,5,0),"")</f>
        <v/>
      </c>
      <c r="G90" s="64" t="str">
        <f>IFERROR(VLOOKUP(B90,Conciliação!C93:L1088,6,0),"")</f>
        <v/>
      </c>
      <c r="H90" s="56" t="str">
        <f>IFERROR(VLOOKUP(B90,Conciliação!C93:L1088,7,0),"")</f>
        <v/>
      </c>
      <c r="I90" s="65" t="str">
        <f>IFERROR(VLOOKUP(B90,Conciliação!C93:L1088,8,0),"")</f>
        <v/>
      </c>
      <c r="J90" s="56" t="str">
        <f>IFERROR(VLOOKUP(B90,Conciliação!C93:L1088,9,0),"")</f>
        <v/>
      </c>
      <c r="K90" s="56" t="str">
        <f>IFERROR(VLOOKUP(B90,Conciliação!C93:L1088,10,0),"")</f>
        <v/>
      </c>
      <c r="R90" s="55" t="str">
        <f>IF(Conciliação!G93='Filtro (Categoria)'!$C$2,$C$2,"x")</f>
        <v>x</v>
      </c>
      <c r="S90" s="55" t="str">
        <f>IF(R90="x","x",MAX($S$4:S89)+1)</f>
        <v>x</v>
      </c>
      <c r="T90" s="55">
        <v>86</v>
      </c>
      <c r="U90" s="55" t="str">
        <f t="shared" si="8"/>
        <v/>
      </c>
      <c r="V90" s="55" t="str">
        <f t="shared" si="9"/>
        <v/>
      </c>
      <c r="W90" s="45">
        <f>IF(Conciliação!G93='Filtro (Categoria)'!R90,1,0)</f>
        <v>0</v>
      </c>
      <c r="X90" s="45">
        <f>W90+Conciliação!A93</f>
        <v>86</v>
      </c>
      <c r="Y90" s="45">
        <v>86</v>
      </c>
      <c r="Z90" s="55" t="str">
        <f>IF(X90=Y90,"",Conciliação!C93)</f>
        <v/>
      </c>
      <c r="AA90" s="55">
        <f>IF(Z90="x","x",MAX($S$4:AA89)+1)</f>
        <v>91</v>
      </c>
      <c r="AB90" s="55">
        <v>86</v>
      </c>
      <c r="AC90" s="55" t="str">
        <f t="shared" si="10"/>
        <v/>
      </c>
      <c r="AD90" s="55" t="str">
        <f t="shared" si="11"/>
        <v/>
      </c>
    </row>
    <row r="91" spans="2:30" ht="15" customHeight="1" x14ac:dyDescent="0.2">
      <c r="B91" s="121" t="str">
        <f t="shared" si="6"/>
        <v/>
      </c>
      <c r="C91" s="57" t="str">
        <f>IFERROR(VLOOKUP(B91,Conciliação!C94:L1089,2,0),"")</f>
        <v/>
      </c>
      <c r="D91" s="64" t="str">
        <f t="shared" si="7"/>
        <v/>
      </c>
      <c r="E91" s="64" t="str">
        <f>IFERROR(VLOOKUP(B91,Conciliação!C94:L1089,4,0),"")</f>
        <v/>
      </c>
      <c r="F91" s="64" t="str">
        <f>IFERROR(VLOOKUP(B91,Conciliação!C94:L1089,5,0),"")</f>
        <v/>
      </c>
      <c r="G91" s="64" t="str">
        <f>IFERROR(VLOOKUP(B91,Conciliação!C94:L1089,6,0),"")</f>
        <v/>
      </c>
      <c r="H91" s="56" t="str">
        <f>IFERROR(VLOOKUP(B91,Conciliação!C94:L1089,7,0),"")</f>
        <v/>
      </c>
      <c r="I91" s="65" t="str">
        <f>IFERROR(VLOOKUP(B91,Conciliação!C94:L1089,8,0),"")</f>
        <v/>
      </c>
      <c r="J91" s="56" t="str">
        <f>IFERROR(VLOOKUP(B91,Conciliação!C94:L1089,9,0),"")</f>
        <v/>
      </c>
      <c r="K91" s="56" t="str">
        <f>IFERROR(VLOOKUP(B91,Conciliação!C94:L1089,10,0),"")</f>
        <v/>
      </c>
      <c r="R91" s="55" t="str">
        <f>IF(Conciliação!G94='Filtro (Categoria)'!$C$2,$C$2,"x")</f>
        <v>x</v>
      </c>
      <c r="S91" s="55" t="str">
        <f>IF(R91="x","x",MAX($S$4:S90)+1)</f>
        <v>x</v>
      </c>
      <c r="T91" s="55">
        <v>87</v>
      </c>
      <c r="U91" s="55" t="str">
        <f t="shared" si="8"/>
        <v/>
      </c>
      <c r="V91" s="55" t="str">
        <f t="shared" si="9"/>
        <v/>
      </c>
      <c r="W91" s="45">
        <f>IF(Conciliação!G94='Filtro (Categoria)'!R91,1,0)</f>
        <v>0</v>
      </c>
      <c r="X91" s="45">
        <f>W91+Conciliação!A94</f>
        <v>87</v>
      </c>
      <c r="Y91" s="45">
        <v>87</v>
      </c>
      <c r="Z91" s="55" t="str">
        <f>IF(X91=Y91,"",Conciliação!C94)</f>
        <v/>
      </c>
      <c r="AA91" s="55">
        <f>IF(Z91="x","x",MAX($S$4:AA90)+1)</f>
        <v>92</v>
      </c>
      <c r="AB91" s="55">
        <v>87</v>
      </c>
      <c r="AC91" s="55" t="str">
        <f t="shared" si="10"/>
        <v/>
      </c>
      <c r="AD91" s="55" t="str">
        <f t="shared" si="11"/>
        <v/>
      </c>
    </row>
    <row r="92" spans="2:30" ht="15" customHeight="1" x14ac:dyDescent="0.2">
      <c r="B92" s="121" t="str">
        <f t="shared" si="6"/>
        <v/>
      </c>
      <c r="C92" s="57" t="str">
        <f>IFERROR(VLOOKUP(B92,Conciliação!C95:L1090,2,0),"")</f>
        <v/>
      </c>
      <c r="D92" s="64" t="str">
        <f t="shared" si="7"/>
        <v/>
      </c>
      <c r="E92" s="64" t="str">
        <f>IFERROR(VLOOKUP(B92,Conciliação!C95:L1090,4,0),"")</f>
        <v/>
      </c>
      <c r="F92" s="64" t="str">
        <f>IFERROR(VLOOKUP(B92,Conciliação!C95:L1090,5,0),"")</f>
        <v/>
      </c>
      <c r="G92" s="64" t="str">
        <f>IFERROR(VLOOKUP(B92,Conciliação!C95:L1090,6,0),"")</f>
        <v/>
      </c>
      <c r="H92" s="56" t="str">
        <f>IFERROR(VLOOKUP(B92,Conciliação!C95:L1090,7,0),"")</f>
        <v/>
      </c>
      <c r="I92" s="65" t="str">
        <f>IFERROR(VLOOKUP(B92,Conciliação!C95:L1090,8,0),"")</f>
        <v/>
      </c>
      <c r="J92" s="56" t="str">
        <f>IFERROR(VLOOKUP(B92,Conciliação!C95:L1090,9,0),"")</f>
        <v/>
      </c>
      <c r="K92" s="56" t="str">
        <f>IFERROR(VLOOKUP(B92,Conciliação!C95:L1090,10,0),"")</f>
        <v/>
      </c>
      <c r="R92" s="55" t="str">
        <f>IF(Conciliação!G95='Filtro (Categoria)'!$C$2,$C$2,"x")</f>
        <v>x</v>
      </c>
      <c r="S92" s="55" t="str">
        <f>IF(R92="x","x",MAX($S$4:S91)+1)</f>
        <v>x</v>
      </c>
      <c r="T92" s="55">
        <v>88</v>
      </c>
      <c r="U92" s="55" t="str">
        <f t="shared" si="8"/>
        <v/>
      </c>
      <c r="V92" s="55" t="str">
        <f t="shared" si="9"/>
        <v/>
      </c>
      <c r="W92" s="45">
        <f>IF(Conciliação!G95='Filtro (Categoria)'!R92,1,0)</f>
        <v>0</v>
      </c>
      <c r="X92" s="45">
        <f>W92+Conciliação!A95</f>
        <v>88</v>
      </c>
      <c r="Y92" s="45">
        <v>88</v>
      </c>
      <c r="Z92" s="55" t="str">
        <f>IF(X92=Y92,"",Conciliação!C95)</f>
        <v/>
      </c>
      <c r="AA92" s="55">
        <f>IF(Z92="x","x",MAX($S$4:AA91)+1)</f>
        <v>93</v>
      </c>
      <c r="AB92" s="55">
        <v>88</v>
      </c>
      <c r="AC92" s="55" t="str">
        <f t="shared" si="10"/>
        <v/>
      </c>
      <c r="AD92" s="55" t="str">
        <f t="shared" si="11"/>
        <v/>
      </c>
    </row>
    <row r="93" spans="2:30" ht="15" customHeight="1" x14ac:dyDescent="0.2">
      <c r="B93" s="121" t="str">
        <f t="shared" si="6"/>
        <v/>
      </c>
      <c r="C93" s="57" t="str">
        <f>IFERROR(VLOOKUP(B93,Conciliação!C96:L1091,2,0),"")</f>
        <v/>
      </c>
      <c r="D93" s="64" t="str">
        <f t="shared" si="7"/>
        <v/>
      </c>
      <c r="E93" s="64" t="str">
        <f>IFERROR(VLOOKUP(B93,Conciliação!C96:L1091,4,0),"")</f>
        <v/>
      </c>
      <c r="F93" s="64" t="str">
        <f>IFERROR(VLOOKUP(B93,Conciliação!C96:L1091,5,0),"")</f>
        <v/>
      </c>
      <c r="G93" s="64" t="str">
        <f>IFERROR(VLOOKUP(B93,Conciliação!C96:L1091,6,0),"")</f>
        <v/>
      </c>
      <c r="H93" s="56" t="str">
        <f>IFERROR(VLOOKUP(B93,Conciliação!C96:L1091,7,0),"")</f>
        <v/>
      </c>
      <c r="I93" s="65" t="str">
        <f>IFERROR(VLOOKUP(B93,Conciliação!C96:L1091,8,0),"")</f>
        <v/>
      </c>
      <c r="J93" s="56" t="str">
        <f>IFERROR(VLOOKUP(B93,Conciliação!C96:L1091,9,0),"")</f>
        <v/>
      </c>
      <c r="K93" s="56" t="str">
        <f>IFERROR(VLOOKUP(B93,Conciliação!C96:L1091,10,0),"")</f>
        <v/>
      </c>
      <c r="R93" s="55" t="str">
        <f>IF(Conciliação!G96='Filtro (Categoria)'!$C$2,$C$2,"x")</f>
        <v>x</v>
      </c>
      <c r="S93" s="55" t="str">
        <f>IF(R93="x","x",MAX($S$4:S92)+1)</f>
        <v>x</v>
      </c>
      <c r="T93" s="55">
        <v>89</v>
      </c>
      <c r="U93" s="55" t="str">
        <f t="shared" si="8"/>
        <v/>
      </c>
      <c r="V93" s="55" t="str">
        <f t="shared" si="9"/>
        <v/>
      </c>
      <c r="W93" s="45">
        <f>IF(Conciliação!G96='Filtro (Categoria)'!R93,1,0)</f>
        <v>0</v>
      </c>
      <c r="X93" s="45">
        <f>W93+Conciliação!A96</f>
        <v>89</v>
      </c>
      <c r="Y93" s="45">
        <v>89</v>
      </c>
      <c r="Z93" s="55" t="str">
        <f>IF(X93=Y93,"",Conciliação!C96)</f>
        <v/>
      </c>
      <c r="AA93" s="55">
        <f>IF(Z93="x","x",MAX($S$4:AA92)+1)</f>
        <v>94</v>
      </c>
      <c r="AB93" s="55">
        <v>89</v>
      </c>
      <c r="AC93" s="55" t="str">
        <f t="shared" si="10"/>
        <v/>
      </c>
      <c r="AD93" s="55" t="str">
        <f t="shared" si="11"/>
        <v/>
      </c>
    </row>
    <row r="94" spans="2:30" ht="15" customHeight="1" x14ac:dyDescent="0.2">
      <c r="B94" s="121" t="str">
        <f t="shared" si="6"/>
        <v/>
      </c>
      <c r="C94" s="57" t="str">
        <f>IFERROR(VLOOKUP(B94,Conciliação!C97:L1092,2,0),"")</f>
        <v/>
      </c>
      <c r="D94" s="64" t="str">
        <f t="shared" si="7"/>
        <v/>
      </c>
      <c r="E94" s="64" t="str">
        <f>IFERROR(VLOOKUP(B94,Conciliação!C97:L1092,4,0),"")</f>
        <v/>
      </c>
      <c r="F94" s="64" t="str">
        <f>IFERROR(VLOOKUP(B94,Conciliação!C97:L1092,5,0),"")</f>
        <v/>
      </c>
      <c r="G94" s="64" t="str">
        <f>IFERROR(VLOOKUP(B94,Conciliação!C97:L1092,6,0),"")</f>
        <v/>
      </c>
      <c r="H94" s="56" t="str">
        <f>IFERROR(VLOOKUP(B94,Conciliação!C97:L1092,7,0),"")</f>
        <v/>
      </c>
      <c r="I94" s="65" t="str">
        <f>IFERROR(VLOOKUP(B94,Conciliação!C97:L1092,8,0),"")</f>
        <v/>
      </c>
      <c r="J94" s="56" t="str">
        <f>IFERROR(VLOOKUP(B94,Conciliação!C97:L1092,9,0),"")</f>
        <v/>
      </c>
      <c r="K94" s="56" t="str">
        <f>IFERROR(VLOOKUP(B94,Conciliação!C97:L1092,10,0),"")</f>
        <v/>
      </c>
      <c r="R94" s="55" t="str">
        <f>IF(Conciliação!G97='Filtro (Categoria)'!$C$2,$C$2,"x")</f>
        <v>x</v>
      </c>
      <c r="S94" s="55" t="str">
        <f>IF(R94="x","x",MAX($S$4:S93)+1)</f>
        <v>x</v>
      </c>
      <c r="T94" s="55">
        <v>90</v>
      </c>
      <c r="U94" s="55" t="str">
        <f t="shared" si="8"/>
        <v/>
      </c>
      <c r="V94" s="55" t="str">
        <f t="shared" si="9"/>
        <v/>
      </c>
      <c r="W94" s="45">
        <f>IF(Conciliação!G97='Filtro (Categoria)'!R94,1,0)</f>
        <v>0</v>
      </c>
      <c r="X94" s="45">
        <f>W94+Conciliação!A97</f>
        <v>90</v>
      </c>
      <c r="Y94" s="45">
        <v>90</v>
      </c>
      <c r="Z94" s="55" t="str">
        <f>IF(X94=Y94,"",Conciliação!C97)</f>
        <v/>
      </c>
      <c r="AA94" s="55">
        <f>IF(Z94="x","x",MAX($S$4:AA93)+1)</f>
        <v>95</v>
      </c>
      <c r="AB94" s="55">
        <v>90</v>
      </c>
      <c r="AC94" s="55" t="str">
        <f t="shared" si="10"/>
        <v/>
      </c>
      <c r="AD94" s="55" t="str">
        <f t="shared" si="11"/>
        <v/>
      </c>
    </row>
    <row r="95" spans="2:30" ht="15" customHeight="1" x14ac:dyDescent="0.2">
      <c r="B95" s="121" t="str">
        <f t="shared" si="6"/>
        <v/>
      </c>
      <c r="C95" s="57" t="str">
        <f>IFERROR(VLOOKUP(B95,Conciliação!C98:L1093,2,0),"")</f>
        <v/>
      </c>
      <c r="D95" s="64" t="str">
        <f t="shared" si="7"/>
        <v/>
      </c>
      <c r="E95" s="64" t="str">
        <f>IFERROR(VLOOKUP(B95,Conciliação!C98:L1093,4,0),"")</f>
        <v/>
      </c>
      <c r="F95" s="64" t="str">
        <f>IFERROR(VLOOKUP(B95,Conciliação!C98:L1093,5,0),"")</f>
        <v/>
      </c>
      <c r="G95" s="64" t="str">
        <f>IFERROR(VLOOKUP(B95,Conciliação!C98:L1093,6,0),"")</f>
        <v/>
      </c>
      <c r="H95" s="56" t="str">
        <f>IFERROR(VLOOKUP(B95,Conciliação!C98:L1093,7,0),"")</f>
        <v/>
      </c>
      <c r="I95" s="65" t="str">
        <f>IFERROR(VLOOKUP(B95,Conciliação!C98:L1093,8,0),"")</f>
        <v/>
      </c>
      <c r="J95" s="56" t="str">
        <f>IFERROR(VLOOKUP(B95,Conciliação!C98:L1093,9,0),"")</f>
        <v/>
      </c>
      <c r="K95" s="56" t="str">
        <f>IFERROR(VLOOKUP(B95,Conciliação!C98:L1093,10,0),"")</f>
        <v/>
      </c>
      <c r="R95" s="55" t="str">
        <f>IF(Conciliação!G98='Filtro (Categoria)'!$C$2,$C$2,"x")</f>
        <v>x</v>
      </c>
      <c r="S95" s="55" t="str">
        <f>IF(R95="x","x",MAX($S$4:S94)+1)</f>
        <v>x</v>
      </c>
      <c r="T95" s="55">
        <v>91</v>
      </c>
      <c r="U95" s="55" t="str">
        <f t="shared" si="8"/>
        <v/>
      </c>
      <c r="V95" s="55" t="str">
        <f t="shared" si="9"/>
        <v/>
      </c>
      <c r="W95" s="45">
        <f>IF(Conciliação!G98='Filtro (Categoria)'!R95,1,0)</f>
        <v>0</v>
      </c>
      <c r="X95" s="45">
        <f>W95+Conciliação!A98</f>
        <v>91</v>
      </c>
      <c r="Y95" s="45">
        <v>91</v>
      </c>
      <c r="Z95" s="55" t="str">
        <f>IF(X95=Y95,"",Conciliação!C98)</f>
        <v/>
      </c>
      <c r="AA95" s="55">
        <f>IF(Z95="x","x",MAX($S$4:AA94)+1)</f>
        <v>96</v>
      </c>
      <c r="AB95" s="55">
        <v>91</v>
      </c>
      <c r="AC95" s="55" t="str">
        <f t="shared" si="10"/>
        <v/>
      </c>
      <c r="AD95" s="55" t="str">
        <f t="shared" si="11"/>
        <v/>
      </c>
    </row>
    <row r="96" spans="2:30" ht="15" customHeight="1" x14ac:dyDescent="0.2">
      <c r="B96" s="121" t="str">
        <f t="shared" si="6"/>
        <v/>
      </c>
      <c r="C96" s="57" t="str">
        <f>IFERROR(VLOOKUP(B96,Conciliação!C99:L1094,2,0),"")</f>
        <v/>
      </c>
      <c r="D96" s="64" t="str">
        <f t="shared" si="7"/>
        <v/>
      </c>
      <c r="E96" s="64" t="str">
        <f>IFERROR(VLOOKUP(B96,Conciliação!C99:L1094,4,0),"")</f>
        <v/>
      </c>
      <c r="F96" s="64" t="str">
        <f>IFERROR(VLOOKUP(B96,Conciliação!C99:L1094,5,0),"")</f>
        <v/>
      </c>
      <c r="G96" s="64" t="str">
        <f>IFERROR(VLOOKUP(B96,Conciliação!C99:L1094,6,0),"")</f>
        <v/>
      </c>
      <c r="H96" s="56" t="str">
        <f>IFERROR(VLOOKUP(B96,Conciliação!C99:L1094,7,0),"")</f>
        <v/>
      </c>
      <c r="I96" s="65" t="str">
        <f>IFERROR(VLOOKUP(B96,Conciliação!C99:L1094,8,0),"")</f>
        <v/>
      </c>
      <c r="J96" s="56" t="str">
        <f>IFERROR(VLOOKUP(B96,Conciliação!C99:L1094,9,0),"")</f>
        <v/>
      </c>
      <c r="K96" s="56" t="str">
        <f>IFERROR(VLOOKUP(B96,Conciliação!C99:L1094,10,0),"")</f>
        <v/>
      </c>
      <c r="R96" s="55" t="str">
        <f>IF(Conciliação!G99='Filtro (Categoria)'!$C$2,$C$2,"x")</f>
        <v>x</v>
      </c>
      <c r="S96" s="55" t="str">
        <f>IF(R96="x","x",MAX($S$4:S95)+1)</f>
        <v>x</v>
      </c>
      <c r="T96" s="55">
        <v>92</v>
      </c>
      <c r="U96" s="55" t="str">
        <f t="shared" si="8"/>
        <v/>
      </c>
      <c r="V96" s="55" t="str">
        <f t="shared" si="9"/>
        <v/>
      </c>
      <c r="W96" s="45">
        <f>IF(Conciliação!G99='Filtro (Categoria)'!R96,1,0)</f>
        <v>0</v>
      </c>
      <c r="X96" s="45">
        <f>W96+Conciliação!A99</f>
        <v>92</v>
      </c>
      <c r="Y96" s="45">
        <v>92</v>
      </c>
      <c r="Z96" s="55" t="str">
        <f>IF(X96=Y96,"",Conciliação!C99)</f>
        <v/>
      </c>
      <c r="AA96" s="55">
        <f>IF(Z96="x","x",MAX($S$4:AA95)+1)</f>
        <v>97</v>
      </c>
      <c r="AB96" s="55">
        <v>92</v>
      </c>
      <c r="AC96" s="55" t="str">
        <f t="shared" si="10"/>
        <v/>
      </c>
      <c r="AD96" s="55" t="str">
        <f t="shared" si="11"/>
        <v/>
      </c>
    </row>
    <row r="97" spans="2:30" ht="15" customHeight="1" x14ac:dyDescent="0.2">
      <c r="B97" s="121" t="str">
        <f t="shared" si="6"/>
        <v/>
      </c>
      <c r="C97" s="57" t="str">
        <f>IFERROR(VLOOKUP(B97,Conciliação!C100:L1095,2,0),"")</f>
        <v/>
      </c>
      <c r="D97" s="64" t="str">
        <f t="shared" si="7"/>
        <v/>
      </c>
      <c r="E97" s="64" t="str">
        <f>IFERROR(VLOOKUP(B97,Conciliação!C100:L1095,4,0),"")</f>
        <v/>
      </c>
      <c r="F97" s="64" t="str">
        <f>IFERROR(VLOOKUP(B97,Conciliação!C100:L1095,5,0),"")</f>
        <v/>
      </c>
      <c r="G97" s="64" t="str">
        <f>IFERROR(VLOOKUP(B97,Conciliação!C100:L1095,6,0),"")</f>
        <v/>
      </c>
      <c r="H97" s="56" t="str">
        <f>IFERROR(VLOOKUP(B97,Conciliação!C100:L1095,7,0),"")</f>
        <v/>
      </c>
      <c r="I97" s="65" t="str">
        <f>IFERROR(VLOOKUP(B97,Conciliação!C100:L1095,8,0),"")</f>
        <v/>
      </c>
      <c r="J97" s="56" t="str">
        <f>IFERROR(VLOOKUP(B97,Conciliação!C100:L1095,9,0),"")</f>
        <v/>
      </c>
      <c r="K97" s="56" t="str">
        <f>IFERROR(VLOOKUP(B97,Conciliação!C100:L1095,10,0),"")</f>
        <v/>
      </c>
      <c r="R97" s="55" t="str">
        <f>IF(Conciliação!G100='Filtro (Categoria)'!$C$2,$C$2,"x")</f>
        <v>x</v>
      </c>
      <c r="S97" s="55" t="str">
        <f>IF(R97="x","x",MAX($S$4:S96)+1)</f>
        <v>x</v>
      </c>
      <c r="T97" s="55">
        <v>93</v>
      </c>
      <c r="U97" s="55" t="str">
        <f t="shared" si="8"/>
        <v/>
      </c>
      <c r="V97" s="55" t="str">
        <f t="shared" si="9"/>
        <v/>
      </c>
      <c r="W97" s="45">
        <f>IF(Conciliação!G100='Filtro (Categoria)'!R97,1,0)</f>
        <v>0</v>
      </c>
      <c r="X97" s="45">
        <f>W97+Conciliação!A100</f>
        <v>93</v>
      </c>
      <c r="Y97" s="45">
        <v>93</v>
      </c>
      <c r="Z97" s="55" t="str">
        <f>IF(X97=Y97,"",Conciliação!C100)</f>
        <v/>
      </c>
      <c r="AA97" s="55">
        <f>IF(Z97="x","x",MAX($S$4:AA96)+1)</f>
        <v>98</v>
      </c>
      <c r="AB97" s="55">
        <v>93</v>
      </c>
      <c r="AC97" s="55" t="str">
        <f t="shared" si="10"/>
        <v/>
      </c>
      <c r="AD97" s="55" t="str">
        <f t="shared" si="11"/>
        <v/>
      </c>
    </row>
    <row r="98" spans="2:30" ht="15" customHeight="1" x14ac:dyDescent="0.2">
      <c r="B98" s="121" t="str">
        <f t="shared" si="6"/>
        <v/>
      </c>
      <c r="C98" s="57" t="str">
        <f>IFERROR(VLOOKUP(B98,Conciliação!C101:L1096,2,0),"")</f>
        <v/>
      </c>
      <c r="D98" s="64" t="str">
        <f t="shared" si="7"/>
        <v/>
      </c>
      <c r="E98" s="64" t="str">
        <f>IFERROR(VLOOKUP(B98,Conciliação!C101:L1096,4,0),"")</f>
        <v/>
      </c>
      <c r="F98" s="64" t="str">
        <f>IFERROR(VLOOKUP(B98,Conciliação!C101:L1096,5,0),"")</f>
        <v/>
      </c>
      <c r="G98" s="64" t="str">
        <f>IFERROR(VLOOKUP(B98,Conciliação!C101:L1096,6,0),"")</f>
        <v/>
      </c>
      <c r="H98" s="56" t="str">
        <f>IFERROR(VLOOKUP(B98,Conciliação!C101:L1096,7,0),"")</f>
        <v/>
      </c>
      <c r="I98" s="65" t="str">
        <f>IFERROR(VLOOKUP(B98,Conciliação!C101:L1096,8,0),"")</f>
        <v/>
      </c>
      <c r="J98" s="56" t="str">
        <f>IFERROR(VLOOKUP(B98,Conciliação!C101:L1096,9,0),"")</f>
        <v/>
      </c>
      <c r="K98" s="56" t="str">
        <f>IFERROR(VLOOKUP(B98,Conciliação!C101:L1096,10,0),"")</f>
        <v/>
      </c>
      <c r="R98" s="55" t="str">
        <f>IF(Conciliação!G101='Filtro (Categoria)'!$C$2,$C$2,"x")</f>
        <v>x</v>
      </c>
      <c r="S98" s="55" t="str">
        <f>IF(R98="x","x",MAX($S$4:S97)+1)</f>
        <v>x</v>
      </c>
      <c r="T98" s="55">
        <v>94</v>
      </c>
      <c r="U98" s="55" t="str">
        <f t="shared" si="8"/>
        <v/>
      </c>
      <c r="V98" s="55" t="str">
        <f t="shared" si="9"/>
        <v/>
      </c>
      <c r="W98" s="45">
        <f>IF(Conciliação!G101='Filtro (Categoria)'!R98,1,0)</f>
        <v>0</v>
      </c>
      <c r="X98" s="45">
        <f>W98+Conciliação!A101</f>
        <v>94</v>
      </c>
      <c r="Y98" s="45">
        <v>94</v>
      </c>
      <c r="Z98" s="55" t="str">
        <f>IF(X98=Y98,"",Conciliação!C101)</f>
        <v/>
      </c>
      <c r="AA98" s="55">
        <f>IF(Z98="x","x",MAX($S$4:AA97)+1)</f>
        <v>99</v>
      </c>
      <c r="AB98" s="55">
        <v>94</v>
      </c>
      <c r="AC98" s="55" t="str">
        <f t="shared" si="10"/>
        <v/>
      </c>
      <c r="AD98" s="55" t="str">
        <f t="shared" si="11"/>
        <v/>
      </c>
    </row>
    <row r="99" spans="2:30" ht="15" customHeight="1" x14ac:dyDescent="0.2">
      <c r="B99" s="121" t="str">
        <f t="shared" si="6"/>
        <v/>
      </c>
      <c r="C99" s="57" t="str">
        <f>IFERROR(VLOOKUP(B99,Conciliação!C102:L1097,2,0),"")</f>
        <v/>
      </c>
      <c r="D99" s="64" t="str">
        <f t="shared" si="7"/>
        <v/>
      </c>
      <c r="E99" s="64" t="str">
        <f>IFERROR(VLOOKUP(B99,Conciliação!C102:L1097,4,0),"")</f>
        <v/>
      </c>
      <c r="F99" s="64" t="str">
        <f>IFERROR(VLOOKUP(B99,Conciliação!C102:L1097,5,0),"")</f>
        <v/>
      </c>
      <c r="G99" s="64" t="str">
        <f>IFERROR(VLOOKUP(B99,Conciliação!C102:L1097,6,0),"")</f>
        <v/>
      </c>
      <c r="H99" s="56" t="str">
        <f>IFERROR(VLOOKUP(B99,Conciliação!C102:L1097,7,0),"")</f>
        <v/>
      </c>
      <c r="I99" s="65" t="str">
        <f>IFERROR(VLOOKUP(B99,Conciliação!C102:L1097,8,0),"")</f>
        <v/>
      </c>
      <c r="J99" s="56" t="str">
        <f>IFERROR(VLOOKUP(B99,Conciliação!C102:L1097,9,0),"")</f>
        <v/>
      </c>
      <c r="K99" s="56" t="str">
        <f>IFERROR(VLOOKUP(B99,Conciliação!C102:L1097,10,0),"")</f>
        <v/>
      </c>
      <c r="R99" s="55" t="str">
        <f>IF(Conciliação!G102='Filtro (Categoria)'!$C$2,$C$2,"x")</f>
        <v>x</v>
      </c>
      <c r="S99" s="55" t="str">
        <f>IF(R99="x","x",MAX($S$4:S98)+1)</f>
        <v>x</v>
      </c>
      <c r="T99" s="55">
        <v>95</v>
      </c>
      <c r="U99" s="55" t="str">
        <f t="shared" si="8"/>
        <v/>
      </c>
      <c r="V99" s="55" t="str">
        <f t="shared" si="9"/>
        <v/>
      </c>
      <c r="W99" s="45">
        <f>IF(Conciliação!G102='Filtro (Categoria)'!R99,1,0)</f>
        <v>0</v>
      </c>
      <c r="X99" s="45">
        <f>W99+Conciliação!A102</f>
        <v>95</v>
      </c>
      <c r="Y99" s="45">
        <v>95</v>
      </c>
      <c r="Z99" s="55" t="str">
        <f>IF(X99=Y99,"",Conciliação!C102)</f>
        <v/>
      </c>
      <c r="AA99" s="55">
        <f>IF(Z99="x","x",MAX($S$4:AA98)+1)</f>
        <v>100</v>
      </c>
      <c r="AB99" s="55">
        <v>95</v>
      </c>
      <c r="AC99" s="55" t="str">
        <f t="shared" si="10"/>
        <v/>
      </c>
      <c r="AD99" s="55" t="str">
        <f t="shared" si="11"/>
        <v/>
      </c>
    </row>
    <row r="100" spans="2:30" ht="15" customHeight="1" x14ac:dyDescent="0.2">
      <c r="B100" s="121" t="str">
        <f t="shared" si="6"/>
        <v/>
      </c>
      <c r="C100" s="57" t="str">
        <f>IFERROR(VLOOKUP(B100,Conciliação!C103:L1098,2,0),"")</f>
        <v/>
      </c>
      <c r="D100" s="64" t="str">
        <f t="shared" si="7"/>
        <v/>
      </c>
      <c r="E100" s="64" t="str">
        <f>IFERROR(VLOOKUP(B100,Conciliação!C103:L1098,4,0),"")</f>
        <v/>
      </c>
      <c r="F100" s="64" t="str">
        <f>IFERROR(VLOOKUP(B100,Conciliação!C103:L1098,5,0),"")</f>
        <v/>
      </c>
      <c r="G100" s="64" t="str">
        <f>IFERROR(VLOOKUP(B100,Conciliação!C103:L1098,6,0),"")</f>
        <v/>
      </c>
      <c r="H100" s="56" t="str">
        <f>IFERROR(VLOOKUP(B100,Conciliação!C103:L1098,7,0),"")</f>
        <v/>
      </c>
      <c r="I100" s="65" t="str">
        <f>IFERROR(VLOOKUP(B100,Conciliação!C103:L1098,8,0),"")</f>
        <v/>
      </c>
      <c r="J100" s="56" t="str">
        <f>IFERROR(VLOOKUP(B100,Conciliação!C103:L1098,9,0),"")</f>
        <v/>
      </c>
      <c r="K100" s="56" t="str">
        <f>IFERROR(VLOOKUP(B100,Conciliação!C103:L1098,10,0),"")</f>
        <v/>
      </c>
      <c r="R100" s="55" t="str">
        <f>IF(Conciliação!G103='Filtro (Categoria)'!$C$2,$C$2,"x")</f>
        <v>x</v>
      </c>
      <c r="S100" s="55" t="str">
        <f>IF(R100="x","x",MAX($S$4:S99)+1)</f>
        <v>x</v>
      </c>
      <c r="T100" s="55">
        <v>96</v>
      </c>
      <c r="U100" s="55" t="str">
        <f t="shared" si="8"/>
        <v/>
      </c>
      <c r="V100" s="55" t="str">
        <f t="shared" si="9"/>
        <v/>
      </c>
      <c r="W100" s="45">
        <f>IF(Conciliação!G103='Filtro (Categoria)'!R100,1,0)</f>
        <v>0</v>
      </c>
      <c r="X100" s="45">
        <f>W100+Conciliação!A103</f>
        <v>96</v>
      </c>
      <c r="Y100" s="45">
        <v>96</v>
      </c>
      <c r="Z100" s="55" t="str">
        <f>IF(X100=Y100,"",Conciliação!C103)</f>
        <v/>
      </c>
      <c r="AA100" s="55">
        <f>IF(Z100="x","x",MAX($S$4:AA99)+1)</f>
        <v>101</v>
      </c>
      <c r="AB100" s="55">
        <v>96</v>
      </c>
      <c r="AC100" s="55" t="str">
        <f t="shared" si="10"/>
        <v/>
      </c>
      <c r="AD100" s="55" t="str">
        <f t="shared" si="11"/>
        <v/>
      </c>
    </row>
    <row r="101" spans="2:30" ht="15" customHeight="1" x14ac:dyDescent="0.2">
      <c r="B101" s="121" t="str">
        <f t="shared" si="6"/>
        <v/>
      </c>
      <c r="C101" s="57" t="str">
        <f>IFERROR(VLOOKUP(B101,Conciliação!C104:L1099,2,0),"")</f>
        <v/>
      </c>
      <c r="D101" s="64" t="str">
        <f t="shared" si="7"/>
        <v/>
      </c>
      <c r="E101" s="64" t="str">
        <f>IFERROR(VLOOKUP(B101,Conciliação!C104:L1099,4,0),"")</f>
        <v/>
      </c>
      <c r="F101" s="64" t="str">
        <f>IFERROR(VLOOKUP(B101,Conciliação!C104:L1099,5,0),"")</f>
        <v/>
      </c>
      <c r="G101" s="64" t="str">
        <f>IFERROR(VLOOKUP(B101,Conciliação!C104:L1099,6,0),"")</f>
        <v/>
      </c>
      <c r="H101" s="56" t="str">
        <f>IFERROR(VLOOKUP(B101,Conciliação!C104:L1099,7,0),"")</f>
        <v/>
      </c>
      <c r="I101" s="65" t="str">
        <f>IFERROR(VLOOKUP(B101,Conciliação!C104:L1099,8,0),"")</f>
        <v/>
      </c>
      <c r="J101" s="56" t="str">
        <f>IFERROR(VLOOKUP(B101,Conciliação!C104:L1099,9,0),"")</f>
        <v/>
      </c>
      <c r="K101" s="56" t="str">
        <f>IFERROR(VLOOKUP(B101,Conciliação!C104:L1099,10,0),"")</f>
        <v/>
      </c>
      <c r="R101" s="55" t="str">
        <f>IF(Conciliação!G104='Filtro (Categoria)'!$C$2,$C$2,"x")</f>
        <v>x</v>
      </c>
      <c r="S101" s="55" t="str">
        <f>IF(R101="x","x",MAX($S$4:S100)+1)</f>
        <v>x</v>
      </c>
      <c r="T101" s="55">
        <v>97</v>
      </c>
      <c r="U101" s="55" t="str">
        <f t="shared" si="8"/>
        <v/>
      </c>
      <c r="V101" s="55" t="str">
        <f t="shared" si="9"/>
        <v/>
      </c>
      <c r="W101" s="45">
        <f>IF(Conciliação!G104='Filtro (Categoria)'!R101,1,0)</f>
        <v>0</v>
      </c>
      <c r="X101" s="45">
        <f>W101+Conciliação!A104</f>
        <v>97</v>
      </c>
      <c r="Y101" s="45">
        <v>97</v>
      </c>
      <c r="Z101" s="55" t="str">
        <f>IF(X101=Y101,"",Conciliação!C104)</f>
        <v/>
      </c>
      <c r="AA101" s="55">
        <f>IF(Z101="x","x",MAX($S$4:AA100)+1)</f>
        <v>102</v>
      </c>
      <c r="AB101" s="55">
        <v>97</v>
      </c>
      <c r="AC101" s="55" t="str">
        <f t="shared" si="10"/>
        <v/>
      </c>
      <c r="AD101" s="55" t="str">
        <f t="shared" si="11"/>
        <v/>
      </c>
    </row>
    <row r="102" spans="2:30" ht="15" customHeight="1" x14ac:dyDescent="0.2">
      <c r="B102" s="121" t="str">
        <f t="shared" si="6"/>
        <v/>
      </c>
      <c r="C102" s="57" t="str">
        <f>IFERROR(VLOOKUP(B102,Conciliação!C105:L1100,2,0),"")</f>
        <v/>
      </c>
      <c r="D102" s="64" t="str">
        <f t="shared" si="7"/>
        <v/>
      </c>
      <c r="E102" s="64" t="str">
        <f>IFERROR(VLOOKUP(B102,Conciliação!C105:L1100,4,0),"")</f>
        <v/>
      </c>
      <c r="F102" s="64" t="str">
        <f>IFERROR(VLOOKUP(B102,Conciliação!C105:L1100,5,0),"")</f>
        <v/>
      </c>
      <c r="G102" s="64" t="str">
        <f>IFERROR(VLOOKUP(B102,Conciliação!C105:L1100,6,0),"")</f>
        <v/>
      </c>
      <c r="H102" s="56" t="str">
        <f>IFERROR(VLOOKUP(B102,Conciliação!C105:L1100,7,0),"")</f>
        <v/>
      </c>
      <c r="I102" s="65" t="str">
        <f>IFERROR(VLOOKUP(B102,Conciliação!C105:L1100,8,0),"")</f>
        <v/>
      </c>
      <c r="J102" s="56" t="str">
        <f>IFERROR(VLOOKUP(B102,Conciliação!C105:L1100,9,0),"")</f>
        <v/>
      </c>
      <c r="K102" s="56" t="str">
        <f>IFERROR(VLOOKUP(B102,Conciliação!C105:L1100,10,0),"")</f>
        <v/>
      </c>
      <c r="R102" s="55" t="str">
        <f>IF(Conciliação!G105='Filtro (Categoria)'!$C$2,$C$2,"x")</f>
        <v>x</v>
      </c>
      <c r="S102" s="55" t="str">
        <f>IF(R102="x","x",MAX($S$4:S101)+1)</f>
        <v>x</v>
      </c>
      <c r="T102" s="55">
        <v>98</v>
      </c>
      <c r="U102" s="55" t="str">
        <f t="shared" si="8"/>
        <v/>
      </c>
      <c r="V102" s="55" t="str">
        <f t="shared" si="9"/>
        <v/>
      </c>
      <c r="W102" s="45">
        <f>IF(Conciliação!G105='Filtro (Categoria)'!R102,1,0)</f>
        <v>0</v>
      </c>
      <c r="X102" s="45">
        <f>W102+Conciliação!A105</f>
        <v>98</v>
      </c>
      <c r="Y102" s="45">
        <v>98</v>
      </c>
      <c r="Z102" s="55" t="str">
        <f>IF(X102=Y102,"",Conciliação!C105)</f>
        <v/>
      </c>
      <c r="AA102" s="55">
        <f>IF(Z102="x","x",MAX($S$4:AA101)+1)</f>
        <v>103</v>
      </c>
      <c r="AB102" s="55">
        <v>98</v>
      </c>
      <c r="AC102" s="55" t="str">
        <f t="shared" si="10"/>
        <v/>
      </c>
      <c r="AD102" s="55" t="str">
        <f t="shared" si="11"/>
        <v/>
      </c>
    </row>
    <row r="103" spans="2:30" ht="15" customHeight="1" x14ac:dyDescent="0.2">
      <c r="B103" s="121" t="str">
        <f t="shared" si="6"/>
        <v/>
      </c>
      <c r="C103" s="57" t="str">
        <f>IFERROR(VLOOKUP(B103,Conciliação!C106:L1101,2,0),"")</f>
        <v/>
      </c>
      <c r="D103" s="64" t="str">
        <f t="shared" si="7"/>
        <v/>
      </c>
      <c r="E103" s="64" t="str">
        <f>IFERROR(VLOOKUP(B103,Conciliação!C106:L1101,4,0),"")</f>
        <v/>
      </c>
      <c r="F103" s="64" t="str">
        <f>IFERROR(VLOOKUP(B103,Conciliação!C106:L1101,5,0),"")</f>
        <v/>
      </c>
      <c r="G103" s="64" t="str">
        <f>IFERROR(VLOOKUP(B103,Conciliação!C106:L1101,6,0),"")</f>
        <v/>
      </c>
      <c r="H103" s="56" t="str">
        <f>IFERROR(VLOOKUP(B103,Conciliação!C106:L1101,7,0),"")</f>
        <v/>
      </c>
      <c r="I103" s="65" t="str">
        <f>IFERROR(VLOOKUP(B103,Conciliação!C106:L1101,8,0),"")</f>
        <v/>
      </c>
      <c r="J103" s="56" t="str">
        <f>IFERROR(VLOOKUP(B103,Conciliação!C106:L1101,9,0),"")</f>
        <v/>
      </c>
      <c r="K103" s="56" t="str">
        <f>IFERROR(VLOOKUP(B103,Conciliação!C106:L1101,10,0),"")</f>
        <v/>
      </c>
      <c r="R103" s="55" t="str">
        <f>IF(Conciliação!G106='Filtro (Categoria)'!$C$2,$C$2,"x")</f>
        <v>x</v>
      </c>
      <c r="S103" s="55" t="str">
        <f>IF(R103="x","x",MAX($S$4:S102)+1)</f>
        <v>x</v>
      </c>
      <c r="T103" s="55">
        <v>99</v>
      </c>
      <c r="U103" s="55" t="str">
        <f t="shared" si="8"/>
        <v/>
      </c>
      <c r="V103" s="55" t="str">
        <f t="shared" si="9"/>
        <v/>
      </c>
      <c r="W103" s="45">
        <f>IF(Conciliação!G106='Filtro (Categoria)'!R103,1,0)</f>
        <v>0</v>
      </c>
      <c r="X103" s="45">
        <f>W103+Conciliação!A106</f>
        <v>99</v>
      </c>
      <c r="Y103" s="45">
        <v>99</v>
      </c>
      <c r="Z103" s="55" t="str">
        <f>IF(X103=Y103,"",Conciliação!C106)</f>
        <v/>
      </c>
      <c r="AA103" s="55">
        <f>IF(Z103="x","x",MAX($S$4:AA102)+1)</f>
        <v>104</v>
      </c>
      <c r="AB103" s="55">
        <v>99</v>
      </c>
      <c r="AC103" s="55" t="str">
        <f t="shared" si="10"/>
        <v/>
      </c>
      <c r="AD103" s="55" t="str">
        <f t="shared" si="11"/>
        <v/>
      </c>
    </row>
    <row r="104" spans="2:30" ht="15" customHeight="1" x14ac:dyDescent="0.2">
      <c r="B104" s="121" t="str">
        <f t="shared" si="6"/>
        <v/>
      </c>
      <c r="C104" s="57" t="str">
        <f>IFERROR(VLOOKUP(B104,Conciliação!C107:L1102,2,0),"")</f>
        <v/>
      </c>
      <c r="D104" s="64" t="str">
        <f t="shared" si="7"/>
        <v/>
      </c>
      <c r="E104" s="64" t="str">
        <f>IFERROR(VLOOKUP(B104,Conciliação!C107:L1102,4,0),"")</f>
        <v/>
      </c>
      <c r="F104" s="64" t="str">
        <f>IFERROR(VLOOKUP(B104,Conciliação!C107:L1102,5,0),"")</f>
        <v/>
      </c>
      <c r="G104" s="64" t="str">
        <f>IFERROR(VLOOKUP(B104,Conciliação!C107:L1102,6,0),"")</f>
        <v/>
      </c>
      <c r="H104" s="56" t="str">
        <f>IFERROR(VLOOKUP(B104,Conciliação!C107:L1102,7,0),"")</f>
        <v/>
      </c>
      <c r="I104" s="65" t="str">
        <f>IFERROR(VLOOKUP(B104,Conciliação!C107:L1102,8,0),"")</f>
        <v/>
      </c>
      <c r="J104" s="56" t="str">
        <f>IFERROR(VLOOKUP(B104,Conciliação!C107:L1102,9,0),"")</f>
        <v/>
      </c>
      <c r="K104" s="56" t="str">
        <f>IFERROR(VLOOKUP(B104,Conciliação!C107:L1102,10,0),"")</f>
        <v/>
      </c>
      <c r="R104" s="55" t="str">
        <f>IF(Conciliação!G107='Filtro (Categoria)'!$C$2,$C$2,"x")</f>
        <v>x</v>
      </c>
      <c r="S104" s="55" t="str">
        <f>IF(R104="x","x",MAX($S$4:S103)+1)</f>
        <v>x</v>
      </c>
      <c r="T104" s="55">
        <v>100</v>
      </c>
      <c r="U104" s="55" t="str">
        <f t="shared" si="8"/>
        <v/>
      </c>
      <c r="V104" s="55" t="str">
        <f t="shared" si="9"/>
        <v/>
      </c>
      <c r="W104" s="45">
        <f>IF(Conciliação!G107='Filtro (Categoria)'!R104,1,0)</f>
        <v>0</v>
      </c>
      <c r="X104" s="45">
        <f>W104+Conciliação!A107</f>
        <v>100</v>
      </c>
      <c r="Y104" s="45">
        <v>100</v>
      </c>
      <c r="Z104" s="55" t="str">
        <f>IF(X104=Y104,"",Conciliação!C107)</f>
        <v/>
      </c>
      <c r="AA104" s="55">
        <f>IF(Z104="x","x",MAX($S$4:AA103)+1)</f>
        <v>105</v>
      </c>
      <c r="AB104" s="55">
        <v>100</v>
      </c>
      <c r="AC104" s="55" t="str">
        <f t="shared" si="10"/>
        <v/>
      </c>
      <c r="AD104" s="55" t="str">
        <f t="shared" si="11"/>
        <v/>
      </c>
    </row>
    <row r="105" spans="2:30" ht="15" customHeight="1" x14ac:dyDescent="0.2">
      <c r="B105" s="121" t="str">
        <f t="shared" si="6"/>
        <v/>
      </c>
      <c r="C105" s="57" t="str">
        <f>IFERROR(VLOOKUP(B105,Conciliação!C108:L1103,2,0),"")</f>
        <v/>
      </c>
      <c r="D105" s="64" t="str">
        <f t="shared" si="7"/>
        <v/>
      </c>
      <c r="E105" s="64" t="str">
        <f>IFERROR(VLOOKUP(B105,Conciliação!C108:L1103,4,0),"")</f>
        <v/>
      </c>
      <c r="F105" s="64" t="str">
        <f>IFERROR(VLOOKUP(B105,Conciliação!C108:L1103,5,0),"")</f>
        <v/>
      </c>
      <c r="G105" s="64" t="str">
        <f>IFERROR(VLOOKUP(B105,Conciliação!C108:L1103,6,0),"")</f>
        <v/>
      </c>
      <c r="H105" s="56" t="str">
        <f>IFERROR(VLOOKUP(B105,Conciliação!C108:L1103,7,0),"")</f>
        <v/>
      </c>
      <c r="I105" s="65" t="str">
        <f>IFERROR(VLOOKUP(B105,Conciliação!C108:L1103,8,0),"")</f>
        <v/>
      </c>
      <c r="J105" s="56" t="str">
        <f>IFERROR(VLOOKUP(B105,Conciliação!C108:L1103,9,0),"")</f>
        <v/>
      </c>
      <c r="K105" s="56" t="str">
        <f>IFERROR(VLOOKUP(B105,Conciliação!C108:L1103,10,0),"")</f>
        <v/>
      </c>
      <c r="R105" s="55" t="str">
        <f>IF(Conciliação!G108='Filtro (Categoria)'!$C$2,$C$2,"x")</f>
        <v>x</v>
      </c>
      <c r="S105" s="55" t="str">
        <f>IF(R105="x","x",MAX($S$4:S104)+1)</f>
        <v>x</v>
      </c>
      <c r="T105" s="55">
        <v>101</v>
      </c>
      <c r="U105" s="55" t="str">
        <f t="shared" si="8"/>
        <v/>
      </c>
      <c r="V105" s="55" t="str">
        <f t="shared" si="9"/>
        <v/>
      </c>
      <c r="W105" s="45">
        <f>IF(Conciliação!G108='Filtro (Categoria)'!R105,1,0)</f>
        <v>0</v>
      </c>
      <c r="X105" s="45">
        <f>W105+Conciliação!A108</f>
        <v>101</v>
      </c>
      <c r="Y105" s="45">
        <v>101</v>
      </c>
      <c r="Z105" s="55" t="str">
        <f>IF(X105=Y105,"",Conciliação!C108)</f>
        <v/>
      </c>
      <c r="AA105" s="55">
        <f>IF(Z105="x","x",MAX($S$4:AA104)+1)</f>
        <v>106</v>
      </c>
      <c r="AB105" s="55">
        <v>101</v>
      </c>
      <c r="AC105" s="55" t="str">
        <f t="shared" si="10"/>
        <v/>
      </c>
      <c r="AD105" s="55" t="str">
        <f t="shared" si="11"/>
        <v/>
      </c>
    </row>
    <row r="106" spans="2:30" ht="15" customHeight="1" x14ac:dyDescent="0.2">
      <c r="B106" s="121" t="str">
        <f t="shared" si="6"/>
        <v/>
      </c>
      <c r="C106" s="57" t="str">
        <f>IFERROR(VLOOKUP(B106,Conciliação!C109:L1104,2,0),"")</f>
        <v/>
      </c>
      <c r="D106" s="64" t="str">
        <f t="shared" si="7"/>
        <v/>
      </c>
      <c r="E106" s="64" t="str">
        <f>IFERROR(VLOOKUP(B106,Conciliação!C109:L1104,4,0),"")</f>
        <v/>
      </c>
      <c r="F106" s="64" t="str">
        <f>IFERROR(VLOOKUP(B106,Conciliação!C109:L1104,5,0),"")</f>
        <v/>
      </c>
      <c r="G106" s="64" t="str">
        <f>IFERROR(VLOOKUP(B106,Conciliação!C109:L1104,6,0),"")</f>
        <v/>
      </c>
      <c r="H106" s="56" t="str">
        <f>IFERROR(VLOOKUP(B106,Conciliação!C109:L1104,7,0),"")</f>
        <v/>
      </c>
      <c r="I106" s="65" t="str">
        <f>IFERROR(VLOOKUP(B106,Conciliação!C109:L1104,8,0),"")</f>
        <v/>
      </c>
      <c r="J106" s="56" t="str">
        <f>IFERROR(VLOOKUP(B106,Conciliação!C109:L1104,9,0),"")</f>
        <v/>
      </c>
      <c r="K106" s="56" t="str">
        <f>IFERROR(VLOOKUP(B106,Conciliação!C109:L1104,10,0),"")</f>
        <v/>
      </c>
      <c r="R106" s="55" t="str">
        <f>IF(Conciliação!G109='Filtro (Categoria)'!$C$2,$C$2,"x")</f>
        <v>x</v>
      </c>
      <c r="S106" s="55" t="str">
        <f>IF(R106="x","x",MAX($S$4:S105)+1)</f>
        <v>x</v>
      </c>
      <c r="T106" s="55">
        <v>102</v>
      </c>
      <c r="U106" s="55" t="str">
        <f t="shared" si="8"/>
        <v/>
      </c>
      <c r="V106" s="55" t="str">
        <f t="shared" si="9"/>
        <v/>
      </c>
      <c r="W106" s="45">
        <f>IF(Conciliação!G109='Filtro (Categoria)'!R106,1,0)</f>
        <v>0</v>
      </c>
      <c r="X106" s="45">
        <f>W106+Conciliação!A109</f>
        <v>102</v>
      </c>
      <c r="Y106" s="45">
        <v>102</v>
      </c>
      <c r="Z106" s="55" t="str">
        <f>IF(X106=Y106,"",Conciliação!C109)</f>
        <v/>
      </c>
      <c r="AA106" s="55">
        <f>IF(Z106="x","x",MAX($S$4:AA105)+1)</f>
        <v>107</v>
      </c>
      <c r="AB106" s="55">
        <v>102</v>
      </c>
      <c r="AC106" s="55" t="str">
        <f t="shared" si="10"/>
        <v/>
      </c>
      <c r="AD106" s="55" t="str">
        <f t="shared" si="11"/>
        <v/>
      </c>
    </row>
    <row r="107" spans="2:30" ht="15" customHeight="1" x14ac:dyDescent="0.2">
      <c r="B107" s="121" t="str">
        <f t="shared" si="6"/>
        <v/>
      </c>
      <c r="C107" s="57" t="str">
        <f>IFERROR(VLOOKUP(B107,Conciliação!C110:L1105,2,0),"")</f>
        <v/>
      </c>
      <c r="D107" s="64" t="str">
        <f t="shared" si="7"/>
        <v/>
      </c>
      <c r="E107" s="64" t="str">
        <f>IFERROR(VLOOKUP(B107,Conciliação!C110:L1105,4,0),"")</f>
        <v/>
      </c>
      <c r="F107" s="64" t="str">
        <f>IFERROR(VLOOKUP(B107,Conciliação!C110:L1105,5,0),"")</f>
        <v/>
      </c>
      <c r="G107" s="64" t="str">
        <f>IFERROR(VLOOKUP(B107,Conciliação!C110:L1105,6,0),"")</f>
        <v/>
      </c>
      <c r="H107" s="56" t="str">
        <f>IFERROR(VLOOKUP(B107,Conciliação!C110:L1105,7,0),"")</f>
        <v/>
      </c>
      <c r="I107" s="65" t="str">
        <f>IFERROR(VLOOKUP(B107,Conciliação!C110:L1105,8,0),"")</f>
        <v/>
      </c>
      <c r="J107" s="56" t="str">
        <f>IFERROR(VLOOKUP(B107,Conciliação!C110:L1105,9,0),"")</f>
        <v/>
      </c>
      <c r="K107" s="56" t="str">
        <f>IFERROR(VLOOKUP(B107,Conciliação!C110:L1105,10,0),"")</f>
        <v/>
      </c>
      <c r="R107" s="55" t="str">
        <f>IF(Conciliação!G110='Filtro (Categoria)'!$C$2,$C$2,"x")</f>
        <v>x</v>
      </c>
      <c r="S107" s="55" t="str">
        <f>IF(R107="x","x",MAX($S$4:S106)+1)</f>
        <v>x</v>
      </c>
      <c r="T107" s="55">
        <v>103</v>
      </c>
      <c r="U107" s="55" t="str">
        <f t="shared" si="8"/>
        <v/>
      </c>
      <c r="V107" s="55" t="str">
        <f t="shared" si="9"/>
        <v/>
      </c>
      <c r="W107" s="45">
        <f>IF(Conciliação!G110='Filtro (Categoria)'!R107,1,0)</f>
        <v>0</v>
      </c>
      <c r="X107" s="45">
        <f>W107+Conciliação!A110</f>
        <v>103</v>
      </c>
      <c r="Y107" s="45">
        <v>103</v>
      </c>
      <c r="Z107" s="55" t="str">
        <f>IF(X107=Y107,"",Conciliação!C110)</f>
        <v/>
      </c>
      <c r="AA107" s="55">
        <f>IF(Z107="x","x",MAX($S$4:AA106)+1)</f>
        <v>108</v>
      </c>
      <c r="AB107" s="55">
        <v>103</v>
      </c>
      <c r="AC107" s="55" t="str">
        <f t="shared" si="10"/>
        <v/>
      </c>
      <c r="AD107" s="55" t="str">
        <f t="shared" si="11"/>
        <v/>
      </c>
    </row>
    <row r="108" spans="2:30" ht="15" customHeight="1" x14ac:dyDescent="0.2">
      <c r="B108" s="121" t="str">
        <f t="shared" si="6"/>
        <v/>
      </c>
      <c r="C108" s="57" t="str">
        <f>IFERROR(VLOOKUP(B108,Conciliação!C111:L1106,2,0),"")</f>
        <v/>
      </c>
      <c r="D108" s="64" t="str">
        <f t="shared" si="7"/>
        <v/>
      </c>
      <c r="E108" s="64" t="str">
        <f>IFERROR(VLOOKUP(B108,Conciliação!C111:L1106,4,0),"")</f>
        <v/>
      </c>
      <c r="F108" s="64" t="str">
        <f>IFERROR(VLOOKUP(B108,Conciliação!C111:L1106,5,0),"")</f>
        <v/>
      </c>
      <c r="G108" s="64" t="str">
        <f>IFERROR(VLOOKUP(B108,Conciliação!C111:L1106,6,0),"")</f>
        <v/>
      </c>
      <c r="H108" s="56" t="str">
        <f>IFERROR(VLOOKUP(B108,Conciliação!C111:L1106,7,0),"")</f>
        <v/>
      </c>
      <c r="I108" s="65" t="str">
        <f>IFERROR(VLOOKUP(B108,Conciliação!C111:L1106,8,0),"")</f>
        <v/>
      </c>
      <c r="J108" s="56" t="str">
        <f>IFERROR(VLOOKUP(B108,Conciliação!C111:L1106,9,0),"")</f>
        <v/>
      </c>
      <c r="K108" s="56" t="str">
        <f>IFERROR(VLOOKUP(B108,Conciliação!C111:L1106,10,0),"")</f>
        <v/>
      </c>
      <c r="R108" s="55" t="str">
        <f>IF(Conciliação!G111='Filtro (Categoria)'!$C$2,$C$2,"x")</f>
        <v>x</v>
      </c>
      <c r="S108" s="55" t="str">
        <f>IF(R108="x","x",MAX($S$4:S107)+1)</f>
        <v>x</v>
      </c>
      <c r="T108" s="55">
        <v>104</v>
      </c>
      <c r="U108" s="55" t="str">
        <f t="shared" si="8"/>
        <v/>
      </c>
      <c r="V108" s="55" t="str">
        <f t="shared" si="9"/>
        <v/>
      </c>
      <c r="W108" s="45">
        <f>IF(Conciliação!G111='Filtro (Categoria)'!R108,1,0)</f>
        <v>0</v>
      </c>
      <c r="X108" s="45">
        <f>W108+Conciliação!A111</f>
        <v>104</v>
      </c>
      <c r="Y108" s="45">
        <v>104</v>
      </c>
      <c r="Z108" s="55" t="str">
        <f>IF(X108=Y108,"",Conciliação!C111)</f>
        <v/>
      </c>
      <c r="AA108" s="55">
        <f>IF(Z108="x","x",MAX($S$4:AA107)+1)</f>
        <v>109</v>
      </c>
      <c r="AB108" s="55">
        <v>104</v>
      </c>
      <c r="AC108" s="55" t="str">
        <f t="shared" si="10"/>
        <v/>
      </c>
      <c r="AD108" s="55" t="str">
        <f t="shared" si="11"/>
        <v/>
      </c>
    </row>
    <row r="109" spans="2:30" ht="15" customHeight="1" x14ac:dyDescent="0.2">
      <c r="B109" s="121" t="str">
        <f t="shared" si="6"/>
        <v/>
      </c>
      <c r="C109" s="57" t="str">
        <f>IFERROR(VLOOKUP(B109,Conciliação!C112:L1107,2,0),"")</f>
        <v/>
      </c>
      <c r="D109" s="64" t="str">
        <f t="shared" si="7"/>
        <v/>
      </c>
      <c r="E109" s="64" t="str">
        <f>IFERROR(VLOOKUP(B109,Conciliação!C112:L1107,4,0),"")</f>
        <v/>
      </c>
      <c r="F109" s="64" t="str">
        <f>IFERROR(VLOOKUP(B109,Conciliação!C112:L1107,5,0),"")</f>
        <v/>
      </c>
      <c r="G109" s="64" t="str">
        <f>IFERROR(VLOOKUP(B109,Conciliação!C112:L1107,6,0),"")</f>
        <v/>
      </c>
      <c r="H109" s="56" t="str">
        <f>IFERROR(VLOOKUP(B109,Conciliação!C112:L1107,7,0),"")</f>
        <v/>
      </c>
      <c r="I109" s="65" t="str">
        <f>IFERROR(VLOOKUP(B109,Conciliação!C112:L1107,8,0),"")</f>
        <v/>
      </c>
      <c r="J109" s="56" t="str">
        <f>IFERROR(VLOOKUP(B109,Conciliação!C112:L1107,9,0),"")</f>
        <v/>
      </c>
      <c r="K109" s="56" t="str">
        <f>IFERROR(VLOOKUP(B109,Conciliação!C112:L1107,10,0),"")</f>
        <v/>
      </c>
      <c r="R109" s="55" t="str">
        <f>IF(Conciliação!G112='Filtro (Categoria)'!$C$2,$C$2,"x")</f>
        <v>x</v>
      </c>
      <c r="S109" s="55" t="str">
        <f>IF(R109="x","x",MAX($S$4:S108)+1)</f>
        <v>x</v>
      </c>
      <c r="T109" s="55">
        <v>105</v>
      </c>
      <c r="U109" s="55" t="str">
        <f t="shared" si="8"/>
        <v/>
      </c>
      <c r="V109" s="55" t="str">
        <f t="shared" si="9"/>
        <v/>
      </c>
      <c r="W109" s="45">
        <f>IF(Conciliação!G112='Filtro (Categoria)'!R109,1,0)</f>
        <v>0</v>
      </c>
      <c r="X109" s="45">
        <f>W109+Conciliação!A112</f>
        <v>105</v>
      </c>
      <c r="Y109" s="45">
        <v>105</v>
      </c>
      <c r="Z109" s="55" t="str">
        <f>IF(X109=Y109,"",Conciliação!C112)</f>
        <v/>
      </c>
      <c r="AA109" s="55">
        <f>IF(Z109="x","x",MAX($S$4:AA108)+1)</f>
        <v>110</v>
      </c>
      <c r="AB109" s="55">
        <v>105</v>
      </c>
      <c r="AC109" s="55" t="str">
        <f t="shared" si="10"/>
        <v/>
      </c>
      <c r="AD109" s="55" t="str">
        <f t="shared" si="11"/>
        <v/>
      </c>
    </row>
    <row r="110" spans="2:30" ht="15" customHeight="1" x14ac:dyDescent="0.2">
      <c r="B110" s="121" t="str">
        <f t="shared" si="6"/>
        <v/>
      </c>
      <c r="C110" s="57" t="str">
        <f>IFERROR(VLOOKUP(B110,Conciliação!C113:L1108,2,0),"")</f>
        <v/>
      </c>
      <c r="D110" s="64" t="str">
        <f t="shared" si="7"/>
        <v/>
      </c>
      <c r="E110" s="64" t="str">
        <f>IFERROR(VLOOKUP(B110,Conciliação!C113:L1108,4,0),"")</f>
        <v/>
      </c>
      <c r="F110" s="64" t="str">
        <f>IFERROR(VLOOKUP(B110,Conciliação!C113:L1108,5,0),"")</f>
        <v/>
      </c>
      <c r="G110" s="64" t="str">
        <f>IFERROR(VLOOKUP(B110,Conciliação!C113:L1108,6,0),"")</f>
        <v/>
      </c>
      <c r="H110" s="56" t="str">
        <f>IFERROR(VLOOKUP(B110,Conciliação!C113:L1108,7,0),"")</f>
        <v/>
      </c>
      <c r="I110" s="65" t="str">
        <f>IFERROR(VLOOKUP(B110,Conciliação!C113:L1108,8,0),"")</f>
        <v/>
      </c>
      <c r="J110" s="56" t="str">
        <f>IFERROR(VLOOKUP(B110,Conciliação!C113:L1108,9,0),"")</f>
        <v/>
      </c>
      <c r="K110" s="56" t="str">
        <f>IFERROR(VLOOKUP(B110,Conciliação!C113:L1108,10,0),"")</f>
        <v/>
      </c>
      <c r="R110" s="55" t="str">
        <f>IF(Conciliação!G113='Filtro (Categoria)'!$C$2,$C$2,"x")</f>
        <v>x</v>
      </c>
      <c r="S110" s="55" t="str">
        <f>IF(R110="x","x",MAX($S$4:S109)+1)</f>
        <v>x</v>
      </c>
      <c r="T110" s="55">
        <v>106</v>
      </c>
      <c r="U110" s="55" t="str">
        <f t="shared" si="8"/>
        <v/>
      </c>
      <c r="V110" s="55" t="str">
        <f t="shared" si="9"/>
        <v/>
      </c>
      <c r="W110" s="45">
        <f>IF(Conciliação!G113='Filtro (Categoria)'!R110,1,0)</f>
        <v>0</v>
      </c>
      <c r="X110" s="45">
        <f>W110+Conciliação!A113</f>
        <v>106</v>
      </c>
      <c r="Y110" s="45">
        <v>106</v>
      </c>
      <c r="Z110" s="55" t="str">
        <f>IF(X110=Y110,"",Conciliação!C113)</f>
        <v/>
      </c>
      <c r="AA110" s="55">
        <f>IF(Z110="x","x",MAX($S$4:AA109)+1)</f>
        <v>111</v>
      </c>
      <c r="AB110" s="55">
        <v>106</v>
      </c>
      <c r="AC110" s="55" t="str">
        <f t="shared" si="10"/>
        <v/>
      </c>
      <c r="AD110" s="55" t="str">
        <f t="shared" si="11"/>
        <v/>
      </c>
    </row>
    <row r="111" spans="2:30" ht="15" customHeight="1" x14ac:dyDescent="0.2">
      <c r="B111" s="121" t="str">
        <f t="shared" si="6"/>
        <v/>
      </c>
      <c r="C111" s="57" t="str">
        <f>IFERROR(VLOOKUP(B111,Conciliação!C114:L1109,2,0),"")</f>
        <v/>
      </c>
      <c r="D111" s="64" t="str">
        <f t="shared" si="7"/>
        <v/>
      </c>
      <c r="E111" s="64" t="str">
        <f>IFERROR(VLOOKUP(B111,Conciliação!C114:L1109,4,0),"")</f>
        <v/>
      </c>
      <c r="F111" s="64" t="str">
        <f>IFERROR(VLOOKUP(B111,Conciliação!C114:L1109,5,0),"")</f>
        <v/>
      </c>
      <c r="G111" s="64" t="str">
        <f>IFERROR(VLOOKUP(B111,Conciliação!C114:L1109,6,0),"")</f>
        <v/>
      </c>
      <c r="H111" s="56" t="str">
        <f>IFERROR(VLOOKUP(B111,Conciliação!C114:L1109,7,0),"")</f>
        <v/>
      </c>
      <c r="I111" s="65" t="str">
        <f>IFERROR(VLOOKUP(B111,Conciliação!C114:L1109,8,0),"")</f>
        <v/>
      </c>
      <c r="J111" s="56" t="str">
        <f>IFERROR(VLOOKUP(B111,Conciliação!C114:L1109,9,0),"")</f>
        <v/>
      </c>
      <c r="K111" s="56" t="str">
        <f>IFERROR(VLOOKUP(B111,Conciliação!C114:L1109,10,0),"")</f>
        <v/>
      </c>
      <c r="R111" s="55" t="str">
        <f>IF(Conciliação!G114='Filtro (Categoria)'!$C$2,$C$2,"x")</f>
        <v>x</v>
      </c>
      <c r="S111" s="55" t="str">
        <f>IF(R111="x","x",MAX($S$4:S110)+1)</f>
        <v>x</v>
      </c>
      <c r="T111" s="55">
        <v>107</v>
      </c>
      <c r="U111" s="55" t="str">
        <f t="shared" si="8"/>
        <v/>
      </c>
      <c r="V111" s="55" t="str">
        <f t="shared" si="9"/>
        <v/>
      </c>
      <c r="W111" s="45">
        <f>IF(Conciliação!G114='Filtro (Categoria)'!R111,1,0)</f>
        <v>0</v>
      </c>
      <c r="X111" s="45">
        <f>W111+Conciliação!A114</f>
        <v>107</v>
      </c>
      <c r="Y111" s="45">
        <v>107</v>
      </c>
      <c r="Z111" s="55" t="str">
        <f>IF(X111=Y111,"",Conciliação!C114)</f>
        <v/>
      </c>
      <c r="AA111" s="55">
        <f>IF(Z111="x","x",MAX($S$4:AA110)+1)</f>
        <v>112</v>
      </c>
      <c r="AB111" s="55">
        <v>107</v>
      </c>
      <c r="AC111" s="55" t="str">
        <f t="shared" si="10"/>
        <v/>
      </c>
      <c r="AD111" s="55" t="str">
        <f t="shared" si="11"/>
        <v/>
      </c>
    </row>
    <row r="112" spans="2:30" ht="15" customHeight="1" x14ac:dyDescent="0.2">
      <c r="B112" s="121" t="str">
        <f t="shared" si="6"/>
        <v/>
      </c>
      <c r="C112" s="57" t="str">
        <f>IFERROR(VLOOKUP(B112,Conciliação!C115:L1110,2,0),"")</f>
        <v/>
      </c>
      <c r="D112" s="64" t="str">
        <f t="shared" si="7"/>
        <v/>
      </c>
      <c r="E112" s="64" t="str">
        <f>IFERROR(VLOOKUP(B112,Conciliação!C115:L1110,4,0),"")</f>
        <v/>
      </c>
      <c r="F112" s="64" t="str">
        <f>IFERROR(VLOOKUP(B112,Conciliação!C115:L1110,5,0),"")</f>
        <v/>
      </c>
      <c r="G112" s="64" t="str">
        <f>IFERROR(VLOOKUP(B112,Conciliação!C115:L1110,6,0),"")</f>
        <v/>
      </c>
      <c r="H112" s="56" t="str">
        <f>IFERROR(VLOOKUP(B112,Conciliação!C115:L1110,7,0),"")</f>
        <v/>
      </c>
      <c r="I112" s="65" t="str">
        <f>IFERROR(VLOOKUP(B112,Conciliação!C115:L1110,8,0),"")</f>
        <v/>
      </c>
      <c r="J112" s="56" t="str">
        <f>IFERROR(VLOOKUP(B112,Conciliação!C115:L1110,9,0),"")</f>
        <v/>
      </c>
      <c r="K112" s="56" t="str">
        <f>IFERROR(VLOOKUP(B112,Conciliação!C115:L1110,10,0),"")</f>
        <v/>
      </c>
      <c r="R112" s="55" t="str">
        <f>IF(Conciliação!G115='Filtro (Categoria)'!$C$2,$C$2,"x")</f>
        <v>x</v>
      </c>
      <c r="S112" s="55" t="str">
        <f>IF(R112="x","x",MAX($S$4:S111)+1)</f>
        <v>x</v>
      </c>
      <c r="T112" s="55">
        <v>108</v>
      </c>
      <c r="U112" s="55" t="str">
        <f t="shared" si="8"/>
        <v/>
      </c>
      <c r="V112" s="55" t="str">
        <f t="shared" si="9"/>
        <v/>
      </c>
      <c r="W112" s="45">
        <f>IF(Conciliação!G115='Filtro (Categoria)'!R112,1,0)</f>
        <v>0</v>
      </c>
      <c r="X112" s="45">
        <f>W112+Conciliação!A115</f>
        <v>108</v>
      </c>
      <c r="Y112" s="45">
        <v>108</v>
      </c>
      <c r="Z112" s="55" t="str">
        <f>IF(X112=Y112,"",Conciliação!C115)</f>
        <v/>
      </c>
      <c r="AA112" s="55">
        <f>IF(Z112="x","x",MAX($S$4:AA111)+1)</f>
        <v>113</v>
      </c>
      <c r="AB112" s="55">
        <v>108</v>
      </c>
      <c r="AC112" s="55" t="str">
        <f t="shared" si="10"/>
        <v/>
      </c>
      <c r="AD112" s="55" t="str">
        <f t="shared" si="11"/>
        <v/>
      </c>
    </row>
    <row r="113" spans="2:30" ht="15" customHeight="1" x14ac:dyDescent="0.2">
      <c r="B113" s="121" t="str">
        <f t="shared" si="6"/>
        <v/>
      </c>
      <c r="C113" s="57" t="str">
        <f>IFERROR(VLOOKUP(B113,Conciliação!C116:L1111,2,0),"")</f>
        <v/>
      </c>
      <c r="D113" s="64" t="str">
        <f t="shared" si="7"/>
        <v/>
      </c>
      <c r="E113" s="64" t="str">
        <f>IFERROR(VLOOKUP(B113,Conciliação!C116:L1111,4,0),"")</f>
        <v/>
      </c>
      <c r="F113" s="64" t="str">
        <f>IFERROR(VLOOKUP(B113,Conciliação!C116:L1111,5,0),"")</f>
        <v/>
      </c>
      <c r="G113" s="64" t="str">
        <f>IFERROR(VLOOKUP(B113,Conciliação!C116:L1111,6,0),"")</f>
        <v/>
      </c>
      <c r="H113" s="56" t="str">
        <f>IFERROR(VLOOKUP(B113,Conciliação!C116:L1111,7,0),"")</f>
        <v/>
      </c>
      <c r="I113" s="65" t="str">
        <f>IFERROR(VLOOKUP(B113,Conciliação!C116:L1111,8,0),"")</f>
        <v/>
      </c>
      <c r="J113" s="56" t="str">
        <f>IFERROR(VLOOKUP(B113,Conciliação!C116:L1111,9,0),"")</f>
        <v/>
      </c>
      <c r="K113" s="56" t="str">
        <f>IFERROR(VLOOKUP(B113,Conciliação!C116:L1111,10,0),"")</f>
        <v/>
      </c>
      <c r="R113" s="55" t="str">
        <f>IF(Conciliação!G116='Filtro (Categoria)'!$C$2,$C$2,"x")</f>
        <v>x</v>
      </c>
      <c r="S113" s="55" t="str">
        <f>IF(R113="x","x",MAX($S$4:S112)+1)</f>
        <v>x</v>
      </c>
      <c r="T113" s="55">
        <v>109</v>
      </c>
      <c r="U113" s="55" t="str">
        <f t="shared" si="8"/>
        <v/>
      </c>
      <c r="V113" s="55" t="str">
        <f t="shared" si="9"/>
        <v/>
      </c>
      <c r="W113" s="45">
        <f>IF(Conciliação!G116='Filtro (Categoria)'!R113,1,0)</f>
        <v>0</v>
      </c>
      <c r="X113" s="45">
        <f>W113+Conciliação!A116</f>
        <v>109</v>
      </c>
      <c r="Y113" s="45">
        <v>109</v>
      </c>
      <c r="Z113" s="55" t="str">
        <f>IF(X113=Y113,"",Conciliação!C116)</f>
        <v/>
      </c>
      <c r="AA113" s="55">
        <f>IF(Z113="x","x",MAX($S$4:AA112)+1)</f>
        <v>114</v>
      </c>
      <c r="AB113" s="55">
        <v>109</v>
      </c>
      <c r="AC113" s="55" t="str">
        <f t="shared" si="10"/>
        <v/>
      </c>
      <c r="AD113" s="55" t="str">
        <f t="shared" si="11"/>
        <v/>
      </c>
    </row>
    <row r="114" spans="2:30" ht="15" customHeight="1" x14ac:dyDescent="0.2">
      <c r="B114" s="121" t="str">
        <f t="shared" si="6"/>
        <v/>
      </c>
      <c r="C114" s="57" t="str">
        <f>IFERROR(VLOOKUP(B114,Conciliação!C117:L1112,2,0),"")</f>
        <v/>
      </c>
      <c r="D114" s="64" t="str">
        <f t="shared" si="7"/>
        <v/>
      </c>
      <c r="E114" s="64" t="str">
        <f>IFERROR(VLOOKUP(B114,Conciliação!C117:L1112,4,0),"")</f>
        <v/>
      </c>
      <c r="F114" s="64" t="str">
        <f>IFERROR(VLOOKUP(B114,Conciliação!C117:L1112,5,0),"")</f>
        <v/>
      </c>
      <c r="G114" s="64" t="str">
        <f>IFERROR(VLOOKUP(B114,Conciliação!C117:L1112,6,0),"")</f>
        <v/>
      </c>
      <c r="H114" s="56" t="str">
        <f>IFERROR(VLOOKUP(B114,Conciliação!C117:L1112,7,0),"")</f>
        <v/>
      </c>
      <c r="I114" s="65" t="str">
        <f>IFERROR(VLOOKUP(B114,Conciliação!C117:L1112,8,0),"")</f>
        <v/>
      </c>
      <c r="J114" s="56" t="str">
        <f>IFERROR(VLOOKUP(B114,Conciliação!C117:L1112,9,0),"")</f>
        <v/>
      </c>
      <c r="K114" s="56" t="str">
        <f>IFERROR(VLOOKUP(B114,Conciliação!C117:L1112,10,0),"")</f>
        <v/>
      </c>
      <c r="R114" s="55" t="str">
        <f>IF(Conciliação!G117='Filtro (Categoria)'!$C$2,$C$2,"x")</f>
        <v>x</v>
      </c>
      <c r="S114" s="55" t="str">
        <f>IF(R114="x","x",MAX($S$4:S113)+1)</f>
        <v>x</v>
      </c>
      <c r="T114" s="55">
        <v>110</v>
      </c>
      <c r="U114" s="55" t="str">
        <f t="shared" si="8"/>
        <v/>
      </c>
      <c r="V114" s="55" t="str">
        <f t="shared" si="9"/>
        <v/>
      </c>
      <c r="W114" s="45">
        <f>IF(Conciliação!G117='Filtro (Categoria)'!R114,1,0)</f>
        <v>0</v>
      </c>
      <c r="X114" s="45">
        <f>W114+Conciliação!A117</f>
        <v>110</v>
      </c>
      <c r="Y114" s="45">
        <v>110</v>
      </c>
      <c r="Z114" s="55" t="str">
        <f>IF(X114=Y114,"",Conciliação!C117)</f>
        <v/>
      </c>
      <c r="AA114" s="55">
        <f>IF(Z114="x","x",MAX($S$4:AA113)+1)</f>
        <v>115</v>
      </c>
      <c r="AB114" s="55">
        <v>110</v>
      </c>
      <c r="AC114" s="55" t="str">
        <f t="shared" si="10"/>
        <v/>
      </c>
      <c r="AD114" s="55" t="str">
        <f t="shared" si="11"/>
        <v/>
      </c>
    </row>
    <row r="115" spans="2:30" ht="15" customHeight="1" x14ac:dyDescent="0.2">
      <c r="B115" s="121" t="str">
        <f t="shared" si="6"/>
        <v/>
      </c>
      <c r="C115" s="57" t="str">
        <f>IFERROR(VLOOKUP(B115,Conciliação!C118:L1113,2,0),"")</f>
        <v/>
      </c>
      <c r="D115" s="64" t="str">
        <f t="shared" si="7"/>
        <v/>
      </c>
      <c r="E115" s="64" t="str">
        <f>IFERROR(VLOOKUP(B115,Conciliação!C118:L1113,4,0),"")</f>
        <v/>
      </c>
      <c r="F115" s="64" t="str">
        <f>IFERROR(VLOOKUP(B115,Conciliação!C118:L1113,5,0),"")</f>
        <v/>
      </c>
      <c r="G115" s="64" t="str">
        <f>IFERROR(VLOOKUP(B115,Conciliação!C118:L1113,6,0),"")</f>
        <v/>
      </c>
      <c r="H115" s="56" t="str">
        <f>IFERROR(VLOOKUP(B115,Conciliação!C118:L1113,7,0),"")</f>
        <v/>
      </c>
      <c r="I115" s="65" t="str">
        <f>IFERROR(VLOOKUP(B115,Conciliação!C118:L1113,8,0),"")</f>
        <v/>
      </c>
      <c r="J115" s="56" t="str">
        <f>IFERROR(VLOOKUP(B115,Conciliação!C118:L1113,9,0),"")</f>
        <v/>
      </c>
      <c r="K115" s="56" t="str">
        <f>IFERROR(VLOOKUP(B115,Conciliação!C118:L1113,10,0),"")</f>
        <v/>
      </c>
      <c r="R115" s="55" t="str">
        <f>IF(Conciliação!G118='Filtro (Categoria)'!$C$2,$C$2,"x")</f>
        <v>x</v>
      </c>
      <c r="S115" s="55" t="str">
        <f>IF(R115="x","x",MAX($S$4:S114)+1)</f>
        <v>x</v>
      </c>
      <c r="T115" s="55">
        <v>111</v>
      </c>
      <c r="U115" s="55" t="str">
        <f t="shared" si="8"/>
        <v/>
      </c>
      <c r="V115" s="55" t="str">
        <f t="shared" si="9"/>
        <v/>
      </c>
      <c r="W115" s="45">
        <f>IF(Conciliação!G118='Filtro (Categoria)'!R115,1,0)</f>
        <v>0</v>
      </c>
      <c r="X115" s="45">
        <f>W115+Conciliação!A118</f>
        <v>111</v>
      </c>
      <c r="Y115" s="45">
        <v>111</v>
      </c>
      <c r="Z115" s="55" t="str">
        <f>IF(X115=Y115,"",Conciliação!C118)</f>
        <v/>
      </c>
      <c r="AA115" s="55">
        <f>IF(Z115="x","x",MAX($S$4:AA114)+1)</f>
        <v>116</v>
      </c>
      <c r="AB115" s="55">
        <v>111</v>
      </c>
      <c r="AC115" s="55" t="str">
        <f t="shared" si="10"/>
        <v/>
      </c>
      <c r="AD115" s="55" t="str">
        <f t="shared" si="11"/>
        <v/>
      </c>
    </row>
    <row r="116" spans="2:30" ht="15" customHeight="1" x14ac:dyDescent="0.2">
      <c r="B116" s="121" t="str">
        <f t="shared" si="6"/>
        <v/>
      </c>
      <c r="C116" s="57" t="str">
        <f>IFERROR(VLOOKUP(B116,Conciliação!C119:L1114,2,0),"")</f>
        <v/>
      </c>
      <c r="D116" s="64" t="str">
        <f t="shared" si="7"/>
        <v/>
      </c>
      <c r="E116" s="64" t="str">
        <f>IFERROR(VLOOKUP(B116,Conciliação!C119:L1114,4,0),"")</f>
        <v/>
      </c>
      <c r="F116" s="64" t="str">
        <f>IFERROR(VLOOKUP(B116,Conciliação!C119:L1114,5,0),"")</f>
        <v/>
      </c>
      <c r="G116" s="64" t="str">
        <f>IFERROR(VLOOKUP(B116,Conciliação!C119:L1114,6,0),"")</f>
        <v/>
      </c>
      <c r="H116" s="56" t="str">
        <f>IFERROR(VLOOKUP(B116,Conciliação!C119:L1114,7,0),"")</f>
        <v/>
      </c>
      <c r="I116" s="65" t="str">
        <f>IFERROR(VLOOKUP(B116,Conciliação!C119:L1114,8,0),"")</f>
        <v/>
      </c>
      <c r="J116" s="56" t="str">
        <f>IFERROR(VLOOKUP(B116,Conciliação!C119:L1114,9,0),"")</f>
        <v/>
      </c>
      <c r="K116" s="56" t="str">
        <f>IFERROR(VLOOKUP(B116,Conciliação!C119:L1114,10,0),"")</f>
        <v/>
      </c>
      <c r="R116" s="55" t="str">
        <f>IF(Conciliação!G119='Filtro (Categoria)'!$C$2,$C$2,"x")</f>
        <v>x</v>
      </c>
      <c r="S116" s="55" t="str">
        <f>IF(R116="x","x",MAX($S$4:S115)+1)</f>
        <v>x</v>
      </c>
      <c r="T116" s="55">
        <v>112</v>
      </c>
      <c r="U116" s="55" t="str">
        <f t="shared" si="8"/>
        <v/>
      </c>
      <c r="V116" s="55" t="str">
        <f t="shared" si="9"/>
        <v/>
      </c>
      <c r="W116" s="45">
        <f>IF(Conciliação!G119='Filtro (Categoria)'!R116,1,0)</f>
        <v>0</v>
      </c>
      <c r="X116" s="45">
        <f>W116+Conciliação!A119</f>
        <v>112</v>
      </c>
      <c r="Y116" s="45">
        <v>112</v>
      </c>
      <c r="Z116" s="55" t="str">
        <f>IF(X116=Y116,"",Conciliação!C119)</f>
        <v/>
      </c>
      <c r="AA116" s="55">
        <f>IF(Z116="x","x",MAX($S$4:AA115)+1)</f>
        <v>117</v>
      </c>
      <c r="AB116" s="55">
        <v>112</v>
      </c>
      <c r="AC116" s="55" t="str">
        <f t="shared" si="10"/>
        <v/>
      </c>
      <c r="AD116" s="55" t="str">
        <f t="shared" si="11"/>
        <v/>
      </c>
    </row>
    <row r="117" spans="2:30" ht="15" customHeight="1" x14ac:dyDescent="0.2">
      <c r="B117" s="121" t="str">
        <f t="shared" si="6"/>
        <v/>
      </c>
      <c r="C117" s="57" t="str">
        <f>IFERROR(VLOOKUP(B117,Conciliação!C120:L1115,2,0),"")</f>
        <v/>
      </c>
      <c r="D117" s="64" t="str">
        <f t="shared" si="7"/>
        <v/>
      </c>
      <c r="E117" s="64" t="str">
        <f>IFERROR(VLOOKUP(B117,Conciliação!C120:L1115,4,0),"")</f>
        <v/>
      </c>
      <c r="F117" s="64" t="str">
        <f>IFERROR(VLOOKUP(B117,Conciliação!C120:L1115,5,0),"")</f>
        <v/>
      </c>
      <c r="G117" s="64" t="str">
        <f>IFERROR(VLOOKUP(B117,Conciliação!C120:L1115,6,0),"")</f>
        <v/>
      </c>
      <c r="H117" s="56" t="str">
        <f>IFERROR(VLOOKUP(B117,Conciliação!C120:L1115,7,0),"")</f>
        <v/>
      </c>
      <c r="I117" s="65" t="str">
        <f>IFERROR(VLOOKUP(B117,Conciliação!C120:L1115,8,0),"")</f>
        <v/>
      </c>
      <c r="J117" s="56" t="str">
        <f>IFERROR(VLOOKUP(B117,Conciliação!C120:L1115,9,0),"")</f>
        <v/>
      </c>
      <c r="K117" s="56" t="str">
        <f>IFERROR(VLOOKUP(B117,Conciliação!C120:L1115,10,0),"")</f>
        <v/>
      </c>
      <c r="R117" s="55" t="str">
        <f>IF(Conciliação!G120='Filtro (Categoria)'!$C$2,$C$2,"x")</f>
        <v>x</v>
      </c>
      <c r="S117" s="55" t="str">
        <f>IF(R117="x","x",MAX($S$4:S116)+1)</f>
        <v>x</v>
      </c>
      <c r="T117" s="55">
        <v>113</v>
      </c>
      <c r="U117" s="55" t="str">
        <f t="shared" si="8"/>
        <v/>
      </c>
      <c r="V117" s="55" t="str">
        <f t="shared" si="9"/>
        <v/>
      </c>
      <c r="W117" s="45">
        <f>IF(Conciliação!G120='Filtro (Categoria)'!R117,1,0)</f>
        <v>0</v>
      </c>
      <c r="X117" s="45">
        <f>W117+Conciliação!A120</f>
        <v>113</v>
      </c>
      <c r="Y117" s="45">
        <v>113</v>
      </c>
      <c r="Z117" s="55" t="str">
        <f>IF(X117=Y117,"",Conciliação!C120)</f>
        <v/>
      </c>
      <c r="AA117" s="55">
        <f>IF(Z117="x","x",MAX($S$4:AA116)+1)</f>
        <v>118</v>
      </c>
      <c r="AB117" s="55">
        <v>113</v>
      </c>
      <c r="AC117" s="55" t="str">
        <f t="shared" si="10"/>
        <v/>
      </c>
      <c r="AD117" s="55" t="str">
        <f t="shared" si="11"/>
        <v/>
      </c>
    </row>
    <row r="118" spans="2:30" ht="15" customHeight="1" x14ac:dyDescent="0.2">
      <c r="B118" s="121" t="str">
        <f t="shared" si="6"/>
        <v/>
      </c>
      <c r="C118" s="57" t="str">
        <f>IFERROR(VLOOKUP(B118,Conciliação!C121:L1116,2,0),"")</f>
        <v/>
      </c>
      <c r="D118" s="64" t="str">
        <f t="shared" si="7"/>
        <v/>
      </c>
      <c r="E118" s="64" t="str">
        <f>IFERROR(VLOOKUP(B118,Conciliação!C121:L1116,4,0),"")</f>
        <v/>
      </c>
      <c r="F118" s="64" t="str">
        <f>IFERROR(VLOOKUP(B118,Conciliação!C121:L1116,5,0),"")</f>
        <v/>
      </c>
      <c r="G118" s="64" t="str">
        <f>IFERROR(VLOOKUP(B118,Conciliação!C121:L1116,6,0),"")</f>
        <v/>
      </c>
      <c r="H118" s="56" t="str">
        <f>IFERROR(VLOOKUP(B118,Conciliação!C121:L1116,7,0),"")</f>
        <v/>
      </c>
      <c r="I118" s="65" t="str">
        <f>IFERROR(VLOOKUP(B118,Conciliação!C121:L1116,8,0),"")</f>
        <v/>
      </c>
      <c r="J118" s="56" t="str">
        <f>IFERROR(VLOOKUP(B118,Conciliação!C121:L1116,9,0),"")</f>
        <v/>
      </c>
      <c r="K118" s="56" t="str">
        <f>IFERROR(VLOOKUP(B118,Conciliação!C121:L1116,10,0),"")</f>
        <v/>
      </c>
      <c r="R118" s="55" t="str">
        <f>IF(Conciliação!G121='Filtro (Categoria)'!$C$2,$C$2,"x")</f>
        <v>x</v>
      </c>
      <c r="S118" s="55" t="str">
        <f>IF(R118="x","x",MAX($S$4:S117)+1)</f>
        <v>x</v>
      </c>
      <c r="T118" s="55">
        <v>114</v>
      </c>
      <c r="U118" s="55" t="str">
        <f t="shared" si="8"/>
        <v/>
      </c>
      <c r="V118" s="55" t="str">
        <f t="shared" si="9"/>
        <v/>
      </c>
      <c r="W118" s="45">
        <f>IF(Conciliação!G121='Filtro (Categoria)'!R118,1,0)</f>
        <v>0</v>
      </c>
      <c r="X118" s="45">
        <f>W118+Conciliação!A121</f>
        <v>114</v>
      </c>
      <c r="Y118" s="45">
        <v>114</v>
      </c>
      <c r="Z118" s="55" t="str">
        <f>IF(X118=Y118,"",Conciliação!C121)</f>
        <v/>
      </c>
      <c r="AA118" s="55">
        <f>IF(Z118="x","x",MAX($S$4:AA117)+1)</f>
        <v>119</v>
      </c>
      <c r="AB118" s="55">
        <v>114</v>
      </c>
      <c r="AC118" s="55" t="str">
        <f t="shared" si="10"/>
        <v/>
      </c>
      <c r="AD118" s="55" t="str">
        <f t="shared" si="11"/>
        <v/>
      </c>
    </row>
    <row r="119" spans="2:30" ht="15" customHeight="1" x14ac:dyDescent="0.2">
      <c r="B119" s="121" t="str">
        <f t="shared" si="6"/>
        <v/>
      </c>
      <c r="C119" s="57" t="str">
        <f>IFERROR(VLOOKUP(B119,Conciliação!C122:L1117,2,0),"")</f>
        <v/>
      </c>
      <c r="D119" s="64" t="str">
        <f t="shared" si="7"/>
        <v/>
      </c>
      <c r="E119" s="64" t="str">
        <f>IFERROR(VLOOKUP(B119,Conciliação!C122:L1117,4,0),"")</f>
        <v/>
      </c>
      <c r="F119" s="64" t="str">
        <f>IFERROR(VLOOKUP(B119,Conciliação!C122:L1117,5,0),"")</f>
        <v/>
      </c>
      <c r="G119" s="64" t="str">
        <f>IFERROR(VLOOKUP(B119,Conciliação!C122:L1117,6,0),"")</f>
        <v/>
      </c>
      <c r="H119" s="56" t="str">
        <f>IFERROR(VLOOKUP(B119,Conciliação!C122:L1117,7,0),"")</f>
        <v/>
      </c>
      <c r="I119" s="65" t="str">
        <f>IFERROR(VLOOKUP(B119,Conciliação!C122:L1117,8,0),"")</f>
        <v/>
      </c>
      <c r="J119" s="56" t="str">
        <f>IFERROR(VLOOKUP(B119,Conciliação!C122:L1117,9,0),"")</f>
        <v/>
      </c>
      <c r="K119" s="56" t="str">
        <f>IFERROR(VLOOKUP(B119,Conciliação!C122:L1117,10,0),"")</f>
        <v/>
      </c>
      <c r="R119" s="55" t="str">
        <f>IF(Conciliação!G122='Filtro (Categoria)'!$C$2,$C$2,"x")</f>
        <v>x</v>
      </c>
      <c r="S119" s="55" t="str">
        <f>IF(R119="x","x",MAX($S$4:S118)+1)</f>
        <v>x</v>
      </c>
      <c r="T119" s="55">
        <v>115</v>
      </c>
      <c r="U119" s="55" t="str">
        <f t="shared" si="8"/>
        <v/>
      </c>
      <c r="V119" s="55" t="str">
        <f t="shared" si="9"/>
        <v/>
      </c>
      <c r="W119" s="45">
        <f>IF(Conciliação!G122='Filtro (Categoria)'!R119,1,0)</f>
        <v>0</v>
      </c>
      <c r="X119" s="45">
        <f>W119+Conciliação!A122</f>
        <v>115</v>
      </c>
      <c r="Y119" s="45">
        <v>115</v>
      </c>
      <c r="Z119" s="55" t="str">
        <f>IF(X119=Y119,"",Conciliação!C122)</f>
        <v/>
      </c>
      <c r="AA119" s="55">
        <f>IF(Z119="x","x",MAX($S$4:AA118)+1)</f>
        <v>120</v>
      </c>
      <c r="AB119" s="55">
        <v>115</v>
      </c>
      <c r="AC119" s="55" t="str">
        <f t="shared" si="10"/>
        <v/>
      </c>
      <c r="AD119" s="55" t="str">
        <f t="shared" si="11"/>
        <v/>
      </c>
    </row>
    <row r="120" spans="2:30" ht="15" customHeight="1" x14ac:dyDescent="0.2">
      <c r="B120" s="121" t="str">
        <f t="shared" si="6"/>
        <v/>
      </c>
      <c r="C120" s="57" t="str">
        <f>IFERROR(VLOOKUP(B120,Conciliação!C123:L1118,2,0),"")</f>
        <v/>
      </c>
      <c r="D120" s="64" t="str">
        <f t="shared" si="7"/>
        <v/>
      </c>
      <c r="E120" s="64" t="str">
        <f>IFERROR(VLOOKUP(B120,Conciliação!C123:L1118,4,0),"")</f>
        <v/>
      </c>
      <c r="F120" s="64" t="str">
        <f>IFERROR(VLOOKUP(B120,Conciliação!C123:L1118,5,0),"")</f>
        <v/>
      </c>
      <c r="G120" s="64" t="str">
        <f>IFERROR(VLOOKUP(B120,Conciliação!C123:L1118,6,0),"")</f>
        <v/>
      </c>
      <c r="H120" s="56" t="str">
        <f>IFERROR(VLOOKUP(B120,Conciliação!C123:L1118,7,0),"")</f>
        <v/>
      </c>
      <c r="I120" s="65" t="str">
        <f>IFERROR(VLOOKUP(B120,Conciliação!C123:L1118,8,0),"")</f>
        <v/>
      </c>
      <c r="J120" s="56" t="str">
        <f>IFERROR(VLOOKUP(B120,Conciliação!C123:L1118,9,0),"")</f>
        <v/>
      </c>
      <c r="K120" s="56" t="str">
        <f>IFERROR(VLOOKUP(B120,Conciliação!C123:L1118,10,0),"")</f>
        <v/>
      </c>
      <c r="R120" s="55" t="str">
        <f>IF(Conciliação!G123='Filtro (Categoria)'!$C$2,$C$2,"x")</f>
        <v>x</v>
      </c>
      <c r="S120" s="55" t="str">
        <f>IF(R120="x","x",MAX($S$4:S119)+1)</f>
        <v>x</v>
      </c>
      <c r="T120" s="55">
        <v>116</v>
      </c>
      <c r="U120" s="55" t="str">
        <f t="shared" si="8"/>
        <v/>
      </c>
      <c r="V120" s="55" t="str">
        <f t="shared" si="9"/>
        <v/>
      </c>
      <c r="W120" s="45">
        <f>IF(Conciliação!G123='Filtro (Categoria)'!R120,1,0)</f>
        <v>0</v>
      </c>
      <c r="X120" s="45">
        <f>W120+Conciliação!A123</f>
        <v>116</v>
      </c>
      <c r="Y120" s="45">
        <v>116</v>
      </c>
      <c r="Z120" s="55" t="str">
        <f>IF(X120=Y120,"",Conciliação!C123)</f>
        <v/>
      </c>
      <c r="AA120" s="55">
        <f>IF(Z120="x","x",MAX($S$4:AA119)+1)</f>
        <v>121</v>
      </c>
      <c r="AB120" s="55">
        <v>116</v>
      </c>
      <c r="AC120" s="55" t="str">
        <f t="shared" si="10"/>
        <v/>
      </c>
      <c r="AD120" s="55" t="str">
        <f t="shared" si="11"/>
        <v/>
      </c>
    </row>
    <row r="121" spans="2:30" ht="15" customHeight="1" x14ac:dyDescent="0.2">
      <c r="B121" s="121" t="str">
        <f t="shared" si="6"/>
        <v/>
      </c>
      <c r="C121" s="57" t="str">
        <f>IFERROR(VLOOKUP(B121,Conciliação!C124:L1119,2,0),"")</f>
        <v/>
      </c>
      <c r="D121" s="64" t="str">
        <f t="shared" si="7"/>
        <v/>
      </c>
      <c r="E121" s="64" t="str">
        <f>IFERROR(VLOOKUP(B121,Conciliação!C124:L1119,4,0),"")</f>
        <v/>
      </c>
      <c r="F121" s="64" t="str">
        <f>IFERROR(VLOOKUP(B121,Conciliação!C124:L1119,5,0),"")</f>
        <v/>
      </c>
      <c r="G121" s="64" t="str">
        <f>IFERROR(VLOOKUP(B121,Conciliação!C124:L1119,6,0),"")</f>
        <v/>
      </c>
      <c r="H121" s="56" t="str">
        <f>IFERROR(VLOOKUP(B121,Conciliação!C124:L1119,7,0),"")</f>
        <v/>
      </c>
      <c r="I121" s="65" t="str">
        <f>IFERROR(VLOOKUP(B121,Conciliação!C124:L1119,8,0),"")</f>
        <v/>
      </c>
      <c r="J121" s="56" t="str">
        <f>IFERROR(VLOOKUP(B121,Conciliação!C124:L1119,9,0),"")</f>
        <v/>
      </c>
      <c r="K121" s="56" t="str">
        <f>IFERROR(VLOOKUP(B121,Conciliação!C124:L1119,10,0),"")</f>
        <v/>
      </c>
      <c r="R121" s="55" t="str">
        <f>IF(Conciliação!G124='Filtro (Categoria)'!$C$2,$C$2,"x")</f>
        <v>x</v>
      </c>
      <c r="S121" s="55" t="str">
        <f>IF(R121="x","x",MAX($S$4:S120)+1)</f>
        <v>x</v>
      </c>
      <c r="T121" s="55">
        <v>117</v>
      </c>
      <c r="U121" s="55" t="str">
        <f t="shared" si="8"/>
        <v/>
      </c>
      <c r="V121" s="55" t="str">
        <f t="shared" si="9"/>
        <v/>
      </c>
      <c r="W121" s="45">
        <f>IF(Conciliação!G124='Filtro (Categoria)'!R121,1,0)</f>
        <v>0</v>
      </c>
      <c r="X121" s="45">
        <f>W121+Conciliação!A124</f>
        <v>117</v>
      </c>
      <c r="Y121" s="45">
        <v>117</v>
      </c>
      <c r="Z121" s="55" t="str">
        <f>IF(X121=Y121,"",Conciliação!C124)</f>
        <v/>
      </c>
      <c r="AA121" s="55">
        <f>IF(Z121="x","x",MAX($S$4:AA120)+1)</f>
        <v>122</v>
      </c>
      <c r="AB121" s="55">
        <v>117</v>
      </c>
      <c r="AC121" s="55" t="str">
        <f t="shared" si="10"/>
        <v/>
      </c>
      <c r="AD121" s="55" t="str">
        <f t="shared" si="11"/>
        <v/>
      </c>
    </row>
    <row r="122" spans="2:30" ht="15" customHeight="1" x14ac:dyDescent="0.2">
      <c r="B122" s="121" t="str">
        <f t="shared" si="6"/>
        <v/>
      </c>
      <c r="C122" s="57" t="str">
        <f>IFERROR(VLOOKUP(B122,Conciliação!C125:L1120,2,0),"")</f>
        <v/>
      </c>
      <c r="D122" s="64" t="str">
        <f t="shared" si="7"/>
        <v/>
      </c>
      <c r="E122" s="64" t="str">
        <f>IFERROR(VLOOKUP(B122,Conciliação!C125:L1120,4,0),"")</f>
        <v/>
      </c>
      <c r="F122" s="64" t="str">
        <f>IFERROR(VLOOKUP(B122,Conciliação!C125:L1120,5,0),"")</f>
        <v/>
      </c>
      <c r="G122" s="64" t="str">
        <f>IFERROR(VLOOKUP(B122,Conciliação!C125:L1120,6,0),"")</f>
        <v/>
      </c>
      <c r="H122" s="56" t="str">
        <f>IFERROR(VLOOKUP(B122,Conciliação!C125:L1120,7,0),"")</f>
        <v/>
      </c>
      <c r="I122" s="65" t="str">
        <f>IFERROR(VLOOKUP(B122,Conciliação!C125:L1120,8,0),"")</f>
        <v/>
      </c>
      <c r="J122" s="56" t="str">
        <f>IFERROR(VLOOKUP(B122,Conciliação!C125:L1120,9,0),"")</f>
        <v/>
      </c>
      <c r="K122" s="56" t="str">
        <f>IFERROR(VLOOKUP(B122,Conciliação!C125:L1120,10,0),"")</f>
        <v/>
      </c>
      <c r="R122" s="55" t="str">
        <f>IF(Conciliação!G125='Filtro (Categoria)'!$C$2,$C$2,"x")</f>
        <v>x</v>
      </c>
      <c r="S122" s="55" t="str">
        <f>IF(R122="x","x",MAX($S$4:S121)+1)</f>
        <v>x</v>
      </c>
      <c r="T122" s="55">
        <v>118</v>
      </c>
      <c r="U122" s="55" t="str">
        <f t="shared" si="8"/>
        <v/>
      </c>
      <c r="V122" s="55" t="str">
        <f t="shared" si="9"/>
        <v/>
      </c>
      <c r="W122" s="45">
        <f>IF(Conciliação!G125='Filtro (Categoria)'!R122,1,0)</f>
        <v>0</v>
      </c>
      <c r="X122" s="45">
        <f>W122+Conciliação!A125</f>
        <v>118</v>
      </c>
      <c r="Y122" s="45">
        <v>118</v>
      </c>
      <c r="Z122" s="55" t="str">
        <f>IF(X122=Y122,"",Conciliação!C125)</f>
        <v/>
      </c>
      <c r="AA122" s="55">
        <f>IF(Z122="x","x",MAX($S$4:AA121)+1)</f>
        <v>123</v>
      </c>
      <c r="AB122" s="55">
        <v>118</v>
      </c>
      <c r="AC122" s="55" t="str">
        <f t="shared" si="10"/>
        <v/>
      </c>
      <c r="AD122" s="55" t="str">
        <f t="shared" si="11"/>
        <v/>
      </c>
    </row>
    <row r="123" spans="2:30" ht="15" customHeight="1" x14ac:dyDescent="0.2">
      <c r="B123" s="121" t="str">
        <f t="shared" si="6"/>
        <v/>
      </c>
      <c r="C123" s="57" t="str">
        <f>IFERROR(VLOOKUP(B123,Conciliação!C126:L1121,2,0),"")</f>
        <v/>
      </c>
      <c r="D123" s="64" t="str">
        <f t="shared" si="7"/>
        <v/>
      </c>
      <c r="E123" s="64" t="str">
        <f>IFERROR(VLOOKUP(B123,Conciliação!C126:L1121,4,0),"")</f>
        <v/>
      </c>
      <c r="F123" s="64" t="str">
        <f>IFERROR(VLOOKUP(B123,Conciliação!C126:L1121,5,0),"")</f>
        <v/>
      </c>
      <c r="G123" s="64" t="str">
        <f>IFERROR(VLOOKUP(B123,Conciliação!C126:L1121,6,0),"")</f>
        <v/>
      </c>
      <c r="H123" s="56" t="str">
        <f>IFERROR(VLOOKUP(B123,Conciliação!C126:L1121,7,0),"")</f>
        <v/>
      </c>
      <c r="I123" s="65" t="str">
        <f>IFERROR(VLOOKUP(B123,Conciliação!C126:L1121,8,0),"")</f>
        <v/>
      </c>
      <c r="J123" s="56" t="str">
        <f>IFERROR(VLOOKUP(B123,Conciliação!C126:L1121,9,0),"")</f>
        <v/>
      </c>
      <c r="K123" s="56" t="str">
        <f>IFERROR(VLOOKUP(B123,Conciliação!C126:L1121,10,0),"")</f>
        <v/>
      </c>
      <c r="R123" s="55" t="str">
        <f>IF(Conciliação!G126='Filtro (Categoria)'!$C$2,$C$2,"x")</f>
        <v>x</v>
      </c>
      <c r="S123" s="55" t="str">
        <f>IF(R123="x","x",MAX($S$4:S122)+1)</f>
        <v>x</v>
      </c>
      <c r="T123" s="55">
        <v>119</v>
      </c>
      <c r="U123" s="55" t="str">
        <f t="shared" si="8"/>
        <v/>
      </c>
      <c r="V123" s="55" t="str">
        <f t="shared" si="9"/>
        <v/>
      </c>
      <c r="W123" s="45">
        <f>IF(Conciliação!G126='Filtro (Categoria)'!R123,1,0)</f>
        <v>0</v>
      </c>
      <c r="X123" s="45">
        <f>W123+Conciliação!A126</f>
        <v>119</v>
      </c>
      <c r="Y123" s="45">
        <v>119</v>
      </c>
      <c r="Z123" s="55" t="str">
        <f>IF(X123=Y123,"",Conciliação!C126)</f>
        <v/>
      </c>
      <c r="AA123" s="55">
        <f>IF(Z123="x","x",MAX($S$4:AA122)+1)</f>
        <v>124</v>
      </c>
      <c r="AB123" s="55">
        <v>119</v>
      </c>
      <c r="AC123" s="55" t="str">
        <f t="shared" si="10"/>
        <v/>
      </c>
      <c r="AD123" s="55" t="str">
        <f t="shared" si="11"/>
        <v/>
      </c>
    </row>
    <row r="124" spans="2:30" ht="15" customHeight="1" x14ac:dyDescent="0.2">
      <c r="B124" s="121" t="str">
        <f t="shared" si="6"/>
        <v/>
      </c>
      <c r="C124" s="57" t="str">
        <f>IFERROR(VLOOKUP(B124,Conciliação!C127:L1122,2,0),"")</f>
        <v/>
      </c>
      <c r="D124" s="64" t="str">
        <f t="shared" si="7"/>
        <v/>
      </c>
      <c r="E124" s="64" t="str">
        <f>IFERROR(VLOOKUP(B124,Conciliação!C127:L1122,4,0),"")</f>
        <v/>
      </c>
      <c r="F124" s="64" t="str">
        <f>IFERROR(VLOOKUP(B124,Conciliação!C127:L1122,5,0),"")</f>
        <v/>
      </c>
      <c r="G124" s="64" t="str">
        <f>IFERROR(VLOOKUP(B124,Conciliação!C127:L1122,6,0),"")</f>
        <v/>
      </c>
      <c r="H124" s="56" t="str">
        <f>IFERROR(VLOOKUP(B124,Conciliação!C127:L1122,7,0),"")</f>
        <v/>
      </c>
      <c r="I124" s="65" t="str">
        <f>IFERROR(VLOOKUP(B124,Conciliação!C127:L1122,8,0),"")</f>
        <v/>
      </c>
      <c r="J124" s="56" t="str">
        <f>IFERROR(VLOOKUP(B124,Conciliação!C127:L1122,9,0),"")</f>
        <v/>
      </c>
      <c r="K124" s="56" t="str">
        <f>IFERROR(VLOOKUP(B124,Conciliação!C127:L1122,10,0),"")</f>
        <v/>
      </c>
      <c r="R124" s="55" t="str">
        <f>IF(Conciliação!G127='Filtro (Categoria)'!$C$2,$C$2,"x")</f>
        <v>x</v>
      </c>
      <c r="S124" s="55" t="str">
        <f>IF(R124="x","x",MAX($S$4:S123)+1)</f>
        <v>x</v>
      </c>
      <c r="T124" s="55">
        <v>120</v>
      </c>
      <c r="U124" s="55" t="str">
        <f t="shared" si="8"/>
        <v/>
      </c>
      <c r="V124" s="55" t="str">
        <f t="shared" si="9"/>
        <v/>
      </c>
      <c r="W124" s="45">
        <f>IF(Conciliação!G127='Filtro (Categoria)'!R124,1,0)</f>
        <v>0</v>
      </c>
      <c r="X124" s="45">
        <f>W124+Conciliação!A127</f>
        <v>120</v>
      </c>
      <c r="Y124" s="45">
        <v>120</v>
      </c>
      <c r="Z124" s="55" t="str">
        <f>IF(X124=Y124,"",Conciliação!C127)</f>
        <v/>
      </c>
      <c r="AA124" s="55">
        <f>IF(Z124="x","x",MAX($S$4:AA123)+1)</f>
        <v>125</v>
      </c>
      <c r="AB124" s="55">
        <v>120</v>
      </c>
      <c r="AC124" s="55" t="str">
        <f t="shared" si="10"/>
        <v/>
      </c>
      <c r="AD124" s="55" t="str">
        <f t="shared" si="11"/>
        <v/>
      </c>
    </row>
    <row r="125" spans="2:30" ht="15" customHeight="1" x14ac:dyDescent="0.2">
      <c r="B125" s="121" t="str">
        <f t="shared" si="6"/>
        <v/>
      </c>
      <c r="C125" s="57" t="str">
        <f>IFERROR(VLOOKUP(B125,Conciliação!C128:L1123,2,0),"")</f>
        <v/>
      </c>
      <c r="D125" s="64" t="str">
        <f t="shared" si="7"/>
        <v/>
      </c>
      <c r="E125" s="64" t="str">
        <f>IFERROR(VLOOKUP(B125,Conciliação!C128:L1123,4,0),"")</f>
        <v/>
      </c>
      <c r="F125" s="64" t="str">
        <f>IFERROR(VLOOKUP(B125,Conciliação!C128:L1123,5,0),"")</f>
        <v/>
      </c>
      <c r="G125" s="64" t="str">
        <f>IFERROR(VLOOKUP(B125,Conciliação!C128:L1123,6,0),"")</f>
        <v/>
      </c>
      <c r="H125" s="56" t="str">
        <f>IFERROR(VLOOKUP(B125,Conciliação!C128:L1123,7,0),"")</f>
        <v/>
      </c>
      <c r="I125" s="65" t="str">
        <f>IFERROR(VLOOKUP(B125,Conciliação!C128:L1123,8,0),"")</f>
        <v/>
      </c>
      <c r="J125" s="56" t="str">
        <f>IFERROR(VLOOKUP(B125,Conciliação!C128:L1123,9,0),"")</f>
        <v/>
      </c>
      <c r="K125" s="56" t="str">
        <f>IFERROR(VLOOKUP(B125,Conciliação!C128:L1123,10,0),"")</f>
        <v/>
      </c>
      <c r="R125" s="55" t="str">
        <f>IF(Conciliação!G128='Filtro (Categoria)'!$C$2,$C$2,"x")</f>
        <v>x</v>
      </c>
      <c r="S125" s="55" t="str">
        <f>IF(R125="x","x",MAX($S$4:S124)+1)</f>
        <v>x</v>
      </c>
      <c r="T125" s="55">
        <v>121</v>
      </c>
      <c r="U125" s="55" t="str">
        <f t="shared" si="8"/>
        <v/>
      </c>
      <c r="V125" s="55" t="str">
        <f t="shared" si="9"/>
        <v/>
      </c>
      <c r="W125" s="45">
        <f>IF(Conciliação!G128='Filtro (Categoria)'!R125,1,0)</f>
        <v>0</v>
      </c>
      <c r="X125" s="45">
        <f>W125+Conciliação!A128</f>
        <v>121</v>
      </c>
      <c r="Y125" s="45">
        <v>121</v>
      </c>
      <c r="Z125" s="55" t="str">
        <f>IF(X125=Y125,"",Conciliação!C128)</f>
        <v/>
      </c>
      <c r="AA125" s="55">
        <f>IF(Z125="x","x",MAX($S$4:AA124)+1)</f>
        <v>126</v>
      </c>
      <c r="AB125" s="55">
        <v>121</v>
      </c>
      <c r="AC125" s="55" t="str">
        <f t="shared" si="10"/>
        <v/>
      </c>
      <c r="AD125" s="55" t="str">
        <f t="shared" si="11"/>
        <v/>
      </c>
    </row>
    <row r="126" spans="2:30" ht="15" customHeight="1" x14ac:dyDescent="0.2">
      <c r="B126" s="121" t="str">
        <f t="shared" si="6"/>
        <v/>
      </c>
      <c r="C126" s="57" t="str">
        <f>IFERROR(VLOOKUP(B126,Conciliação!C129:L1124,2,0),"")</f>
        <v/>
      </c>
      <c r="D126" s="64" t="str">
        <f t="shared" si="7"/>
        <v/>
      </c>
      <c r="E126" s="64" t="str">
        <f>IFERROR(VLOOKUP(B126,Conciliação!C129:L1124,4,0),"")</f>
        <v/>
      </c>
      <c r="F126" s="64" t="str">
        <f>IFERROR(VLOOKUP(B126,Conciliação!C129:L1124,5,0),"")</f>
        <v/>
      </c>
      <c r="G126" s="64" t="str">
        <f>IFERROR(VLOOKUP(B126,Conciliação!C129:L1124,6,0),"")</f>
        <v/>
      </c>
      <c r="H126" s="56" t="str">
        <f>IFERROR(VLOOKUP(B126,Conciliação!C129:L1124,7,0),"")</f>
        <v/>
      </c>
      <c r="I126" s="65" t="str">
        <f>IFERROR(VLOOKUP(B126,Conciliação!C129:L1124,8,0),"")</f>
        <v/>
      </c>
      <c r="J126" s="56" t="str">
        <f>IFERROR(VLOOKUP(B126,Conciliação!C129:L1124,9,0),"")</f>
        <v/>
      </c>
      <c r="K126" s="56" t="str">
        <f>IFERROR(VLOOKUP(B126,Conciliação!C129:L1124,10,0),"")</f>
        <v/>
      </c>
      <c r="R126" s="55" t="str">
        <f>IF(Conciliação!G129='Filtro (Categoria)'!$C$2,$C$2,"x")</f>
        <v>x</v>
      </c>
      <c r="S126" s="55" t="str">
        <f>IF(R126="x","x",MAX($S$4:S125)+1)</f>
        <v>x</v>
      </c>
      <c r="T126" s="55">
        <v>122</v>
      </c>
      <c r="U126" s="55" t="str">
        <f t="shared" si="8"/>
        <v/>
      </c>
      <c r="V126" s="55" t="str">
        <f t="shared" si="9"/>
        <v/>
      </c>
      <c r="W126" s="45">
        <f>IF(Conciliação!G129='Filtro (Categoria)'!R126,1,0)</f>
        <v>0</v>
      </c>
      <c r="X126" s="45">
        <f>W126+Conciliação!A129</f>
        <v>122</v>
      </c>
      <c r="Y126" s="45">
        <v>122</v>
      </c>
      <c r="Z126" s="55" t="str">
        <f>IF(X126=Y126,"",Conciliação!C129)</f>
        <v/>
      </c>
      <c r="AA126" s="55">
        <f>IF(Z126="x","x",MAX($S$4:AA125)+1)</f>
        <v>127</v>
      </c>
      <c r="AB126" s="55">
        <v>122</v>
      </c>
      <c r="AC126" s="55" t="str">
        <f t="shared" si="10"/>
        <v/>
      </c>
      <c r="AD126" s="55" t="str">
        <f t="shared" si="11"/>
        <v/>
      </c>
    </row>
    <row r="127" spans="2:30" ht="15" customHeight="1" x14ac:dyDescent="0.2">
      <c r="B127" s="121" t="str">
        <f t="shared" si="6"/>
        <v/>
      </c>
      <c r="C127" s="57" t="str">
        <f>IFERROR(VLOOKUP(B127,Conciliação!C130:L1125,2,0),"")</f>
        <v/>
      </c>
      <c r="D127" s="64" t="str">
        <f t="shared" si="7"/>
        <v/>
      </c>
      <c r="E127" s="64" t="str">
        <f>IFERROR(VLOOKUP(B127,Conciliação!C130:L1125,4,0),"")</f>
        <v/>
      </c>
      <c r="F127" s="64" t="str">
        <f>IFERROR(VLOOKUP(B127,Conciliação!C130:L1125,5,0),"")</f>
        <v/>
      </c>
      <c r="G127" s="64" t="str">
        <f>IFERROR(VLOOKUP(B127,Conciliação!C130:L1125,6,0),"")</f>
        <v/>
      </c>
      <c r="H127" s="56" t="str">
        <f>IFERROR(VLOOKUP(B127,Conciliação!C130:L1125,7,0),"")</f>
        <v/>
      </c>
      <c r="I127" s="65" t="str">
        <f>IFERROR(VLOOKUP(B127,Conciliação!C130:L1125,8,0),"")</f>
        <v/>
      </c>
      <c r="J127" s="56" t="str">
        <f>IFERROR(VLOOKUP(B127,Conciliação!C130:L1125,9,0),"")</f>
        <v/>
      </c>
      <c r="K127" s="56" t="str">
        <f>IFERROR(VLOOKUP(B127,Conciliação!C130:L1125,10,0),"")</f>
        <v/>
      </c>
      <c r="R127" s="55" t="str">
        <f>IF(Conciliação!G130='Filtro (Categoria)'!$C$2,$C$2,"x")</f>
        <v>x</v>
      </c>
      <c r="S127" s="55" t="str">
        <f>IF(R127="x","x",MAX($S$4:S126)+1)</f>
        <v>x</v>
      </c>
      <c r="T127" s="55">
        <v>123</v>
      </c>
      <c r="U127" s="55" t="str">
        <f t="shared" si="8"/>
        <v/>
      </c>
      <c r="V127" s="55" t="str">
        <f t="shared" si="9"/>
        <v/>
      </c>
      <c r="W127" s="45">
        <f>IF(Conciliação!G130='Filtro (Categoria)'!R127,1,0)</f>
        <v>0</v>
      </c>
      <c r="X127" s="45">
        <f>W127+Conciliação!A130</f>
        <v>123</v>
      </c>
      <c r="Y127" s="45">
        <v>123</v>
      </c>
      <c r="Z127" s="55" t="str">
        <f>IF(X127=Y127,"",Conciliação!C130)</f>
        <v/>
      </c>
      <c r="AA127" s="55">
        <f>IF(Z127="x","x",MAX($S$4:AA126)+1)</f>
        <v>128</v>
      </c>
      <c r="AB127" s="55">
        <v>123</v>
      </c>
      <c r="AC127" s="55" t="str">
        <f t="shared" si="10"/>
        <v/>
      </c>
      <c r="AD127" s="55" t="str">
        <f t="shared" si="11"/>
        <v/>
      </c>
    </row>
    <row r="128" spans="2:30" ht="15" customHeight="1" x14ac:dyDescent="0.2">
      <c r="B128" s="121" t="str">
        <f t="shared" si="6"/>
        <v/>
      </c>
      <c r="C128" s="57" t="str">
        <f>IFERROR(VLOOKUP(B128,Conciliação!C131:L1126,2,0),"")</f>
        <v/>
      </c>
      <c r="D128" s="64" t="str">
        <f t="shared" si="7"/>
        <v/>
      </c>
      <c r="E128" s="64" t="str">
        <f>IFERROR(VLOOKUP(B128,Conciliação!C131:L1126,4,0),"")</f>
        <v/>
      </c>
      <c r="F128" s="64" t="str">
        <f>IFERROR(VLOOKUP(B128,Conciliação!C131:L1126,5,0),"")</f>
        <v/>
      </c>
      <c r="G128" s="64" t="str">
        <f>IFERROR(VLOOKUP(B128,Conciliação!C131:L1126,6,0),"")</f>
        <v/>
      </c>
      <c r="H128" s="56" t="str">
        <f>IFERROR(VLOOKUP(B128,Conciliação!C131:L1126,7,0),"")</f>
        <v/>
      </c>
      <c r="I128" s="65" t="str">
        <f>IFERROR(VLOOKUP(B128,Conciliação!C131:L1126,8,0),"")</f>
        <v/>
      </c>
      <c r="J128" s="56" t="str">
        <f>IFERROR(VLOOKUP(B128,Conciliação!C131:L1126,9,0),"")</f>
        <v/>
      </c>
      <c r="K128" s="56" t="str">
        <f>IFERROR(VLOOKUP(B128,Conciliação!C131:L1126,10,0),"")</f>
        <v/>
      </c>
      <c r="R128" s="55" t="str">
        <f>IF(Conciliação!G131='Filtro (Categoria)'!$C$2,$C$2,"x")</f>
        <v>x</v>
      </c>
      <c r="S128" s="55" t="str">
        <f>IF(R128="x","x",MAX($S$4:S127)+1)</f>
        <v>x</v>
      </c>
      <c r="T128" s="55">
        <v>124</v>
      </c>
      <c r="U128" s="55" t="str">
        <f t="shared" si="8"/>
        <v/>
      </c>
      <c r="V128" s="55" t="str">
        <f t="shared" si="9"/>
        <v/>
      </c>
      <c r="W128" s="45">
        <f>IF(Conciliação!G131='Filtro (Categoria)'!R128,1,0)</f>
        <v>0</v>
      </c>
      <c r="X128" s="45">
        <f>W128+Conciliação!A131</f>
        <v>124</v>
      </c>
      <c r="Y128" s="45">
        <v>124</v>
      </c>
      <c r="Z128" s="55" t="str">
        <f>IF(X128=Y128,"",Conciliação!C131)</f>
        <v/>
      </c>
      <c r="AA128" s="55">
        <f>IF(Z128="x","x",MAX($S$4:AA127)+1)</f>
        <v>129</v>
      </c>
      <c r="AB128" s="55">
        <v>124</v>
      </c>
      <c r="AC128" s="55" t="str">
        <f t="shared" si="10"/>
        <v/>
      </c>
      <c r="AD128" s="55" t="str">
        <f t="shared" si="11"/>
        <v/>
      </c>
    </row>
    <row r="129" spans="2:30" ht="15" customHeight="1" x14ac:dyDescent="0.2">
      <c r="B129" s="121" t="str">
        <f t="shared" si="6"/>
        <v/>
      </c>
      <c r="C129" s="57" t="str">
        <f>IFERROR(VLOOKUP(B129,Conciliação!C132:L1127,2,0),"")</f>
        <v/>
      </c>
      <c r="D129" s="64" t="str">
        <f t="shared" si="7"/>
        <v/>
      </c>
      <c r="E129" s="64" t="str">
        <f>IFERROR(VLOOKUP(B129,Conciliação!C132:L1127,4,0),"")</f>
        <v/>
      </c>
      <c r="F129" s="64" t="str">
        <f>IFERROR(VLOOKUP(B129,Conciliação!C132:L1127,5,0),"")</f>
        <v/>
      </c>
      <c r="G129" s="64" t="str">
        <f>IFERROR(VLOOKUP(B129,Conciliação!C132:L1127,6,0),"")</f>
        <v/>
      </c>
      <c r="H129" s="56" t="str">
        <f>IFERROR(VLOOKUP(B129,Conciliação!C132:L1127,7,0),"")</f>
        <v/>
      </c>
      <c r="I129" s="65" t="str">
        <f>IFERROR(VLOOKUP(B129,Conciliação!C132:L1127,8,0),"")</f>
        <v/>
      </c>
      <c r="J129" s="56" t="str">
        <f>IFERROR(VLOOKUP(B129,Conciliação!C132:L1127,9,0),"")</f>
        <v/>
      </c>
      <c r="K129" s="56" t="str">
        <f>IFERROR(VLOOKUP(B129,Conciliação!C132:L1127,10,0),"")</f>
        <v/>
      </c>
      <c r="R129" s="55" t="str">
        <f>IF(Conciliação!G132='Filtro (Categoria)'!$C$2,$C$2,"x")</f>
        <v>x</v>
      </c>
      <c r="S129" s="55" t="str">
        <f>IF(R129="x","x",MAX($S$4:S128)+1)</f>
        <v>x</v>
      </c>
      <c r="T129" s="55">
        <v>125</v>
      </c>
      <c r="U129" s="55" t="str">
        <f t="shared" si="8"/>
        <v/>
      </c>
      <c r="V129" s="55" t="str">
        <f t="shared" si="9"/>
        <v/>
      </c>
      <c r="W129" s="45">
        <f>IF(Conciliação!G132='Filtro (Categoria)'!R129,1,0)</f>
        <v>0</v>
      </c>
      <c r="X129" s="45">
        <f>W129+Conciliação!A132</f>
        <v>125</v>
      </c>
      <c r="Y129" s="45">
        <v>125</v>
      </c>
      <c r="Z129" s="55" t="str">
        <f>IF(X129=Y129,"",Conciliação!C132)</f>
        <v/>
      </c>
      <c r="AA129" s="55">
        <f>IF(Z129="x","x",MAX($S$4:AA128)+1)</f>
        <v>130</v>
      </c>
      <c r="AB129" s="55">
        <v>125</v>
      </c>
      <c r="AC129" s="55" t="str">
        <f t="shared" si="10"/>
        <v/>
      </c>
      <c r="AD129" s="55" t="str">
        <f t="shared" si="11"/>
        <v/>
      </c>
    </row>
    <row r="130" spans="2:30" ht="15" customHeight="1" x14ac:dyDescent="0.2">
      <c r="B130" s="121" t="str">
        <f t="shared" si="6"/>
        <v/>
      </c>
      <c r="C130" s="57" t="str">
        <f>IFERROR(VLOOKUP(B130,Conciliação!C133:L1128,2,0),"")</f>
        <v/>
      </c>
      <c r="D130" s="64" t="str">
        <f t="shared" si="7"/>
        <v/>
      </c>
      <c r="E130" s="64" t="str">
        <f>IFERROR(VLOOKUP(B130,Conciliação!C133:L1128,4,0),"")</f>
        <v/>
      </c>
      <c r="F130" s="64" t="str">
        <f>IFERROR(VLOOKUP(B130,Conciliação!C133:L1128,5,0),"")</f>
        <v/>
      </c>
      <c r="G130" s="64" t="str">
        <f>IFERROR(VLOOKUP(B130,Conciliação!C133:L1128,6,0),"")</f>
        <v/>
      </c>
      <c r="H130" s="56" t="str">
        <f>IFERROR(VLOOKUP(B130,Conciliação!C133:L1128,7,0),"")</f>
        <v/>
      </c>
      <c r="I130" s="65" t="str">
        <f>IFERROR(VLOOKUP(B130,Conciliação!C133:L1128,8,0),"")</f>
        <v/>
      </c>
      <c r="J130" s="56" t="str">
        <f>IFERROR(VLOOKUP(B130,Conciliação!C133:L1128,9,0),"")</f>
        <v/>
      </c>
      <c r="K130" s="56" t="str">
        <f>IFERROR(VLOOKUP(B130,Conciliação!C133:L1128,10,0),"")</f>
        <v/>
      </c>
      <c r="R130" s="55" t="str">
        <f>IF(Conciliação!G133='Filtro (Categoria)'!$C$2,$C$2,"x")</f>
        <v>x</v>
      </c>
      <c r="S130" s="55" t="str">
        <f>IF(R130="x","x",MAX($S$4:S129)+1)</f>
        <v>x</v>
      </c>
      <c r="T130" s="55">
        <v>126</v>
      </c>
      <c r="U130" s="55" t="str">
        <f t="shared" si="8"/>
        <v/>
      </c>
      <c r="V130" s="55" t="str">
        <f t="shared" si="9"/>
        <v/>
      </c>
      <c r="W130" s="45">
        <f>IF(Conciliação!G133='Filtro (Categoria)'!R130,1,0)</f>
        <v>0</v>
      </c>
      <c r="X130" s="45">
        <f>W130+Conciliação!A133</f>
        <v>126</v>
      </c>
      <c r="Y130" s="45">
        <v>126</v>
      </c>
      <c r="Z130" s="55" t="str">
        <f>IF(X130=Y130,"",Conciliação!C133)</f>
        <v/>
      </c>
      <c r="AA130" s="55">
        <f>IF(Z130="x","x",MAX($S$4:AA129)+1)</f>
        <v>131</v>
      </c>
      <c r="AB130" s="55">
        <v>126</v>
      </c>
      <c r="AC130" s="55" t="str">
        <f t="shared" si="10"/>
        <v/>
      </c>
      <c r="AD130" s="55" t="str">
        <f t="shared" si="11"/>
        <v/>
      </c>
    </row>
    <row r="131" spans="2:30" ht="15" customHeight="1" x14ac:dyDescent="0.2">
      <c r="B131" s="121" t="str">
        <f t="shared" si="6"/>
        <v/>
      </c>
      <c r="C131" s="57" t="str">
        <f>IFERROR(VLOOKUP(B131,Conciliação!C134:L1129,2,0),"")</f>
        <v/>
      </c>
      <c r="D131" s="64" t="str">
        <f t="shared" si="7"/>
        <v/>
      </c>
      <c r="E131" s="64" t="str">
        <f>IFERROR(VLOOKUP(B131,Conciliação!C134:L1129,4,0),"")</f>
        <v/>
      </c>
      <c r="F131" s="64" t="str">
        <f>IFERROR(VLOOKUP(B131,Conciliação!C134:L1129,5,0),"")</f>
        <v/>
      </c>
      <c r="G131" s="64" t="str">
        <f>IFERROR(VLOOKUP(B131,Conciliação!C134:L1129,6,0),"")</f>
        <v/>
      </c>
      <c r="H131" s="56" t="str">
        <f>IFERROR(VLOOKUP(B131,Conciliação!C134:L1129,7,0),"")</f>
        <v/>
      </c>
      <c r="I131" s="65" t="str">
        <f>IFERROR(VLOOKUP(B131,Conciliação!C134:L1129,8,0),"")</f>
        <v/>
      </c>
      <c r="J131" s="56" t="str">
        <f>IFERROR(VLOOKUP(B131,Conciliação!C134:L1129,9,0),"")</f>
        <v/>
      </c>
      <c r="K131" s="56" t="str">
        <f>IFERROR(VLOOKUP(B131,Conciliação!C134:L1129,10,0),"")</f>
        <v/>
      </c>
      <c r="R131" s="55" t="str">
        <f>IF(Conciliação!G134='Filtro (Categoria)'!$C$2,$C$2,"x")</f>
        <v>x</v>
      </c>
      <c r="S131" s="55" t="str">
        <f>IF(R131="x","x",MAX($S$4:S130)+1)</f>
        <v>x</v>
      </c>
      <c r="T131" s="55">
        <v>127</v>
      </c>
      <c r="U131" s="55" t="str">
        <f t="shared" si="8"/>
        <v/>
      </c>
      <c r="V131" s="55" t="str">
        <f t="shared" si="9"/>
        <v/>
      </c>
      <c r="W131" s="45">
        <f>IF(Conciliação!G134='Filtro (Categoria)'!R131,1,0)</f>
        <v>0</v>
      </c>
      <c r="X131" s="45">
        <f>W131+Conciliação!A134</f>
        <v>127</v>
      </c>
      <c r="Y131" s="45">
        <v>127</v>
      </c>
      <c r="Z131" s="55" t="str">
        <f>IF(X131=Y131,"",Conciliação!C134)</f>
        <v/>
      </c>
      <c r="AA131" s="55">
        <f>IF(Z131="x","x",MAX($S$4:AA130)+1)</f>
        <v>132</v>
      </c>
      <c r="AB131" s="55">
        <v>127</v>
      </c>
      <c r="AC131" s="55" t="str">
        <f t="shared" si="10"/>
        <v/>
      </c>
      <c r="AD131" s="55" t="str">
        <f t="shared" si="11"/>
        <v/>
      </c>
    </row>
    <row r="132" spans="2:30" ht="15" customHeight="1" x14ac:dyDescent="0.2">
      <c r="B132" s="121" t="str">
        <f t="shared" si="6"/>
        <v/>
      </c>
      <c r="C132" s="57" t="str">
        <f>IFERROR(VLOOKUP(B132,Conciliação!C135:L1130,2,0),"")</f>
        <v/>
      </c>
      <c r="D132" s="64" t="str">
        <f t="shared" si="7"/>
        <v/>
      </c>
      <c r="E132" s="64" t="str">
        <f>IFERROR(VLOOKUP(B132,Conciliação!C135:L1130,4,0),"")</f>
        <v/>
      </c>
      <c r="F132" s="64" t="str">
        <f>IFERROR(VLOOKUP(B132,Conciliação!C135:L1130,5,0),"")</f>
        <v/>
      </c>
      <c r="G132" s="64" t="str">
        <f>IFERROR(VLOOKUP(B132,Conciliação!C135:L1130,6,0),"")</f>
        <v/>
      </c>
      <c r="H132" s="56" t="str">
        <f>IFERROR(VLOOKUP(B132,Conciliação!C135:L1130,7,0),"")</f>
        <v/>
      </c>
      <c r="I132" s="65" t="str">
        <f>IFERROR(VLOOKUP(B132,Conciliação!C135:L1130,8,0),"")</f>
        <v/>
      </c>
      <c r="J132" s="56" t="str">
        <f>IFERROR(VLOOKUP(B132,Conciliação!C135:L1130,9,0),"")</f>
        <v/>
      </c>
      <c r="K132" s="56" t="str">
        <f>IFERROR(VLOOKUP(B132,Conciliação!C135:L1130,10,0),"")</f>
        <v/>
      </c>
      <c r="R132" s="55" t="str">
        <f>IF(Conciliação!G135='Filtro (Categoria)'!$C$2,$C$2,"x")</f>
        <v>x</v>
      </c>
      <c r="S132" s="55" t="str">
        <f>IF(R132="x","x",MAX($S$4:S131)+1)</f>
        <v>x</v>
      </c>
      <c r="T132" s="55">
        <v>128</v>
      </c>
      <c r="U132" s="55" t="str">
        <f t="shared" si="8"/>
        <v/>
      </c>
      <c r="V132" s="55" t="str">
        <f t="shared" si="9"/>
        <v/>
      </c>
      <c r="W132" s="45">
        <f>IF(Conciliação!G135='Filtro (Categoria)'!R132,1,0)</f>
        <v>0</v>
      </c>
      <c r="X132" s="45">
        <f>W132+Conciliação!A135</f>
        <v>128</v>
      </c>
      <c r="Y132" s="45">
        <v>128</v>
      </c>
      <c r="Z132" s="55" t="str">
        <f>IF(X132=Y132,"",Conciliação!C135)</f>
        <v/>
      </c>
      <c r="AA132" s="55">
        <f>IF(Z132="x","x",MAX($S$4:AA131)+1)</f>
        <v>133</v>
      </c>
      <c r="AB132" s="55">
        <v>128</v>
      </c>
      <c r="AC132" s="55" t="str">
        <f t="shared" si="10"/>
        <v/>
      </c>
      <c r="AD132" s="55" t="str">
        <f t="shared" si="11"/>
        <v/>
      </c>
    </row>
    <row r="133" spans="2:30" ht="15" customHeight="1" x14ac:dyDescent="0.2">
      <c r="B133" s="121" t="str">
        <f t="shared" ref="B133:B196" si="12">(AD133)</f>
        <v/>
      </c>
      <c r="C133" s="57" t="str">
        <f>IFERROR(VLOOKUP(B133,Conciliação!C136:L1131,2,0),"")</f>
        <v/>
      </c>
      <c r="D133" s="64" t="str">
        <f t="shared" ref="D133:D196" si="13">(V133)</f>
        <v/>
      </c>
      <c r="E133" s="64" t="str">
        <f>IFERROR(VLOOKUP(B133,Conciliação!C136:L1131,4,0),"")</f>
        <v/>
      </c>
      <c r="F133" s="64" t="str">
        <f>IFERROR(VLOOKUP(B133,Conciliação!C136:L1131,5,0),"")</f>
        <v/>
      </c>
      <c r="G133" s="64" t="str">
        <f>IFERROR(VLOOKUP(B133,Conciliação!C136:L1131,6,0),"")</f>
        <v/>
      </c>
      <c r="H133" s="56" t="str">
        <f>IFERROR(VLOOKUP(B133,Conciliação!C136:L1131,7,0),"")</f>
        <v/>
      </c>
      <c r="I133" s="65" t="str">
        <f>IFERROR(VLOOKUP(B133,Conciliação!C136:L1131,8,0),"")</f>
        <v/>
      </c>
      <c r="J133" s="56" t="str">
        <f>IFERROR(VLOOKUP(B133,Conciliação!C136:L1131,9,0),"")</f>
        <v/>
      </c>
      <c r="K133" s="56" t="str">
        <f>IFERROR(VLOOKUP(B133,Conciliação!C136:L1131,10,0),"")</f>
        <v/>
      </c>
      <c r="R133" s="55" t="str">
        <f>IF(Conciliação!G136='Filtro (Categoria)'!$C$2,$C$2,"x")</f>
        <v>x</v>
      </c>
      <c r="S133" s="55" t="str">
        <f>IF(R133="x","x",MAX($S$4:S132)+1)</f>
        <v>x</v>
      </c>
      <c r="T133" s="55">
        <v>129</v>
      </c>
      <c r="U133" s="55" t="str">
        <f t="shared" ref="U133:U196" si="14">IFERROR(MATCH(T133,$S$5:$S$1001,0),"")</f>
        <v/>
      </c>
      <c r="V133" s="55" t="str">
        <f t="shared" ref="V133:V196" si="15">IFERROR(INDEX(R$5:R$1048576,U133),"")</f>
        <v/>
      </c>
      <c r="W133" s="45">
        <f>IF(Conciliação!G136='Filtro (Categoria)'!R133,1,0)</f>
        <v>0</v>
      </c>
      <c r="X133" s="45">
        <f>W133+Conciliação!A136</f>
        <v>129</v>
      </c>
      <c r="Y133" s="45">
        <v>129</v>
      </c>
      <c r="Z133" s="55" t="str">
        <f>IF(X133=Y133,"",Conciliação!C136)</f>
        <v/>
      </c>
      <c r="AA133" s="55">
        <f>IF(Z133="x","x",MAX($S$4:AA132)+1)</f>
        <v>134</v>
      </c>
      <c r="AB133" s="55">
        <v>129</v>
      </c>
      <c r="AC133" s="55" t="str">
        <f t="shared" ref="AC133:AC196" si="16">IFERROR(MATCH(AB133,$S$5:$S$1001,0),"")</f>
        <v/>
      </c>
      <c r="AD133" s="55" t="str">
        <f t="shared" ref="AD133:AD196" si="17">IFERROR(INDEX(Z$5:Z$1048576,AC133),"")</f>
        <v/>
      </c>
    </row>
    <row r="134" spans="2:30" ht="15" customHeight="1" x14ac:dyDescent="0.2">
      <c r="B134" s="121" t="str">
        <f t="shared" si="12"/>
        <v/>
      </c>
      <c r="C134" s="57" t="str">
        <f>IFERROR(VLOOKUP(B134,Conciliação!C137:L1132,2,0),"")</f>
        <v/>
      </c>
      <c r="D134" s="64" t="str">
        <f t="shared" si="13"/>
        <v/>
      </c>
      <c r="E134" s="64" t="str">
        <f>IFERROR(VLOOKUP(B134,Conciliação!C137:L1132,4,0),"")</f>
        <v/>
      </c>
      <c r="F134" s="64" t="str">
        <f>IFERROR(VLOOKUP(B134,Conciliação!C137:L1132,5,0),"")</f>
        <v/>
      </c>
      <c r="G134" s="64" t="str">
        <f>IFERROR(VLOOKUP(B134,Conciliação!C137:L1132,6,0),"")</f>
        <v/>
      </c>
      <c r="H134" s="56" t="str">
        <f>IFERROR(VLOOKUP(B134,Conciliação!C137:L1132,7,0),"")</f>
        <v/>
      </c>
      <c r="I134" s="65" t="str">
        <f>IFERROR(VLOOKUP(B134,Conciliação!C137:L1132,8,0),"")</f>
        <v/>
      </c>
      <c r="J134" s="56" t="str">
        <f>IFERROR(VLOOKUP(B134,Conciliação!C137:L1132,9,0),"")</f>
        <v/>
      </c>
      <c r="K134" s="56" t="str">
        <f>IFERROR(VLOOKUP(B134,Conciliação!C137:L1132,10,0),"")</f>
        <v/>
      </c>
      <c r="R134" s="55" t="str">
        <f>IF(Conciliação!G137='Filtro (Categoria)'!$C$2,$C$2,"x")</f>
        <v>x</v>
      </c>
      <c r="S134" s="55" t="str">
        <f>IF(R134="x","x",MAX($S$4:S133)+1)</f>
        <v>x</v>
      </c>
      <c r="T134" s="55">
        <v>130</v>
      </c>
      <c r="U134" s="55" t="str">
        <f t="shared" si="14"/>
        <v/>
      </c>
      <c r="V134" s="55" t="str">
        <f t="shared" si="15"/>
        <v/>
      </c>
      <c r="W134" s="45">
        <f>IF(Conciliação!G137='Filtro (Categoria)'!R134,1,0)</f>
        <v>0</v>
      </c>
      <c r="X134" s="45">
        <f>W134+Conciliação!A137</f>
        <v>130</v>
      </c>
      <c r="Y134" s="45">
        <v>130</v>
      </c>
      <c r="Z134" s="55" t="str">
        <f>IF(X134=Y134,"",Conciliação!C137)</f>
        <v/>
      </c>
      <c r="AA134" s="55">
        <f>IF(Z134="x","x",MAX($S$4:AA133)+1)</f>
        <v>135</v>
      </c>
      <c r="AB134" s="55">
        <v>130</v>
      </c>
      <c r="AC134" s="55" t="str">
        <f t="shared" si="16"/>
        <v/>
      </c>
      <c r="AD134" s="55" t="str">
        <f t="shared" si="17"/>
        <v/>
      </c>
    </row>
    <row r="135" spans="2:30" ht="15" customHeight="1" x14ac:dyDescent="0.2">
      <c r="B135" s="121" t="str">
        <f t="shared" si="12"/>
        <v/>
      </c>
      <c r="C135" s="57" t="str">
        <f>IFERROR(VLOOKUP(B135,Conciliação!C138:L1133,2,0),"")</f>
        <v/>
      </c>
      <c r="D135" s="64" t="str">
        <f t="shared" si="13"/>
        <v/>
      </c>
      <c r="E135" s="64" t="str">
        <f>IFERROR(VLOOKUP(B135,Conciliação!C138:L1133,4,0),"")</f>
        <v/>
      </c>
      <c r="F135" s="64" t="str">
        <f>IFERROR(VLOOKUP(B135,Conciliação!C138:L1133,5,0),"")</f>
        <v/>
      </c>
      <c r="G135" s="64" t="str">
        <f>IFERROR(VLOOKUP(B135,Conciliação!C138:L1133,6,0),"")</f>
        <v/>
      </c>
      <c r="H135" s="56" t="str">
        <f>IFERROR(VLOOKUP(B135,Conciliação!C138:L1133,7,0),"")</f>
        <v/>
      </c>
      <c r="I135" s="65" t="str">
        <f>IFERROR(VLOOKUP(B135,Conciliação!C138:L1133,8,0),"")</f>
        <v/>
      </c>
      <c r="J135" s="56" t="str">
        <f>IFERROR(VLOOKUP(B135,Conciliação!C138:L1133,9,0),"")</f>
        <v/>
      </c>
      <c r="K135" s="56" t="str">
        <f>IFERROR(VLOOKUP(B135,Conciliação!C138:L1133,10,0),"")</f>
        <v/>
      </c>
      <c r="R135" s="55" t="str">
        <f>IF(Conciliação!G138='Filtro (Categoria)'!$C$2,$C$2,"x")</f>
        <v>x</v>
      </c>
      <c r="S135" s="55" t="str">
        <f>IF(R135="x","x",MAX($S$4:S134)+1)</f>
        <v>x</v>
      </c>
      <c r="T135" s="55">
        <v>131</v>
      </c>
      <c r="U135" s="55" t="str">
        <f t="shared" si="14"/>
        <v/>
      </c>
      <c r="V135" s="55" t="str">
        <f t="shared" si="15"/>
        <v/>
      </c>
      <c r="W135" s="45">
        <f>IF(Conciliação!G138='Filtro (Categoria)'!R135,1,0)</f>
        <v>0</v>
      </c>
      <c r="X135" s="45">
        <f>W135+Conciliação!A138</f>
        <v>131</v>
      </c>
      <c r="Y135" s="45">
        <v>131</v>
      </c>
      <c r="Z135" s="55" t="str">
        <f>IF(X135=Y135,"",Conciliação!C138)</f>
        <v/>
      </c>
      <c r="AA135" s="55">
        <f>IF(Z135="x","x",MAX($S$4:AA134)+1)</f>
        <v>136</v>
      </c>
      <c r="AB135" s="55">
        <v>131</v>
      </c>
      <c r="AC135" s="55" t="str">
        <f t="shared" si="16"/>
        <v/>
      </c>
      <c r="AD135" s="55" t="str">
        <f t="shared" si="17"/>
        <v/>
      </c>
    </row>
    <row r="136" spans="2:30" ht="15" customHeight="1" x14ac:dyDescent="0.2">
      <c r="B136" s="121" t="str">
        <f t="shared" si="12"/>
        <v/>
      </c>
      <c r="C136" s="57" t="str">
        <f>IFERROR(VLOOKUP(B136,Conciliação!C139:L1134,2,0),"")</f>
        <v/>
      </c>
      <c r="D136" s="64" t="str">
        <f t="shared" si="13"/>
        <v/>
      </c>
      <c r="E136" s="64" t="str">
        <f>IFERROR(VLOOKUP(B136,Conciliação!C139:L1134,4,0),"")</f>
        <v/>
      </c>
      <c r="F136" s="64" t="str">
        <f>IFERROR(VLOOKUP(B136,Conciliação!C139:L1134,5,0),"")</f>
        <v/>
      </c>
      <c r="G136" s="64" t="str">
        <f>IFERROR(VLOOKUP(B136,Conciliação!C139:L1134,6,0),"")</f>
        <v/>
      </c>
      <c r="H136" s="56" t="str">
        <f>IFERROR(VLOOKUP(B136,Conciliação!C139:L1134,7,0),"")</f>
        <v/>
      </c>
      <c r="I136" s="65" t="str">
        <f>IFERROR(VLOOKUP(B136,Conciliação!C139:L1134,8,0),"")</f>
        <v/>
      </c>
      <c r="J136" s="56" t="str">
        <f>IFERROR(VLOOKUP(B136,Conciliação!C139:L1134,9,0),"")</f>
        <v/>
      </c>
      <c r="K136" s="56" t="str">
        <f>IFERROR(VLOOKUP(B136,Conciliação!C139:L1134,10,0),"")</f>
        <v/>
      </c>
      <c r="R136" s="55" t="str">
        <f>IF(Conciliação!G139='Filtro (Categoria)'!$C$2,$C$2,"x")</f>
        <v>x</v>
      </c>
      <c r="S136" s="55" t="str">
        <f>IF(R136="x","x",MAX($S$4:S135)+1)</f>
        <v>x</v>
      </c>
      <c r="T136" s="55">
        <v>132</v>
      </c>
      <c r="U136" s="55" t="str">
        <f t="shared" si="14"/>
        <v/>
      </c>
      <c r="V136" s="55" t="str">
        <f t="shared" si="15"/>
        <v/>
      </c>
      <c r="W136" s="45">
        <f>IF(Conciliação!G139='Filtro (Categoria)'!R136,1,0)</f>
        <v>0</v>
      </c>
      <c r="X136" s="45">
        <f>W136+Conciliação!A139</f>
        <v>132</v>
      </c>
      <c r="Y136" s="45">
        <v>132</v>
      </c>
      <c r="Z136" s="55" t="str">
        <f>IF(X136=Y136,"",Conciliação!C139)</f>
        <v/>
      </c>
      <c r="AA136" s="55">
        <f>IF(Z136="x","x",MAX($S$4:AA135)+1)</f>
        <v>137</v>
      </c>
      <c r="AB136" s="55">
        <v>132</v>
      </c>
      <c r="AC136" s="55" t="str">
        <f t="shared" si="16"/>
        <v/>
      </c>
      <c r="AD136" s="55" t="str">
        <f t="shared" si="17"/>
        <v/>
      </c>
    </row>
    <row r="137" spans="2:30" ht="15" customHeight="1" x14ac:dyDescent="0.2">
      <c r="B137" s="121" t="str">
        <f t="shared" si="12"/>
        <v/>
      </c>
      <c r="C137" s="57" t="str">
        <f>IFERROR(VLOOKUP(B137,Conciliação!C140:L1135,2,0),"")</f>
        <v/>
      </c>
      <c r="D137" s="64" t="str">
        <f t="shared" si="13"/>
        <v/>
      </c>
      <c r="E137" s="64" t="str">
        <f>IFERROR(VLOOKUP(B137,Conciliação!C140:L1135,4,0),"")</f>
        <v/>
      </c>
      <c r="F137" s="64" t="str">
        <f>IFERROR(VLOOKUP(B137,Conciliação!C140:L1135,5,0),"")</f>
        <v/>
      </c>
      <c r="G137" s="64" t="str">
        <f>IFERROR(VLOOKUP(B137,Conciliação!C140:L1135,6,0),"")</f>
        <v/>
      </c>
      <c r="H137" s="56" t="str">
        <f>IFERROR(VLOOKUP(B137,Conciliação!C140:L1135,7,0),"")</f>
        <v/>
      </c>
      <c r="I137" s="65" t="str">
        <f>IFERROR(VLOOKUP(B137,Conciliação!C140:L1135,8,0),"")</f>
        <v/>
      </c>
      <c r="J137" s="56" t="str">
        <f>IFERROR(VLOOKUP(B137,Conciliação!C140:L1135,9,0),"")</f>
        <v/>
      </c>
      <c r="K137" s="56" t="str">
        <f>IFERROR(VLOOKUP(B137,Conciliação!C140:L1135,10,0),"")</f>
        <v/>
      </c>
      <c r="R137" s="55" t="str">
        <f>IF(Conciliação!G140='Filtro (Categoria)'!$C$2,$C$2,"x")</f>
        <v>x</v>
      </c>
      <c r="S137" s="55" t="str">
        <f>IF(R137="x","x",MAX($S$4:S136)+1)</f>
        <v>x</v>
      </c>
      <c r="T137" s="55">
        <v>133</v>
      </c>
      <c r="U137" s="55" t="str">
        <f t="shared" si="14"/>
        <v/>
      </c>
      <c r="V137" s="55" t="str">
        <f t="shared" si="15"/>
        <v/>
      </c>
      <c r="W137" s="45">
        <f>IF(Conciliação!G140='Filtro (Categoria)'!R137,1,0)</f>
        <v>0</v>
      </c>
      <c r="X137" s="45">
        <f>W137+Conciliação!A140</f>
        <v>133</v>
      </c>
      <c r="Y137" s="45">
        <v>133</v>
      </c>
      <c r="Z137" s="55" t="str">
        <f>IF(X137=Y137,"",Conciliação!C140)</f>
        <v/>
      </c>
      <c r="AA137" s="55">
        <f>IF(Z137="x","x",MAX($S$4:AA136)+1)</f>
        <v>138</v>
      </c>
      <c r="AB137" s="55">
        <v>133</v>
      </c>
      <c r="AC137" s="55" t="str">
        <f t="shared" si="16"/>
        <v/>
      </c>
      <c r="AD137" s="55" t="str">
        <f t="shared" si="17"/>
        <v/>
      </c>
    </row>
    <row r="138" spans="2:30" ht="15" customHeight="1" x14ac:dyDescent="0.2">
      <c r="B138" s="121" t="str">
        <f t="shared" si="12"/>
        <v/>
      </c>
      <c r="C138" s="57" t="str">
        <f>IFERROR(VLOOKUP(B138,Conciliação!C141:L1136,2,0),"")</f>
        <v/>
      </c>
      <c r="D138" s="64" t="str">
        <f t="shared" si="13"/>
        <v/>
      </c>
      <c r="E138" s="64" t="str">
        <f>IFERROR(VLOOKUP(B138,Conciliação!C141:L1136,4,0),"")</f>
        <v/>
      </c>
      <c r="F138" s="64" t="str">
        <f>IFERROR(VLOOKUP(B138,Conciliação!C141:L1136,5,0),"")</f>
        <v/>
      </c>
      <c r="G138" s="64" t="str">
        <f>IFERROR(VLOOKUP(B138,Conciliação!C141:L1136,6,0),"")</f>
        <v/>
      </c>
      <c r="H138" s="56" t="str">
        <f>IFERROR(VLOOKUP(B138,Conciliação!C141:L1136,7,0),"")</f>
        <v/>
      </c>
      <c r="I138" s="65" t="str">
        <f>IFERROR(VLOOKUP(B138,Conciliação!C141:L1136,8,0),"")</f>
        <v/>
      </c>
      <c r="J138" s="56" t="str">
        <f>IFERROR(VLOOKUP(B138,Conciliação!C141:L1136,9,0),"")</f>
        <v/>
      </c>
      <c r="K138" s="56" t="str">
        <f>IFERROR(VLOOKUP(B138,Conciliação!C141:L1136,10,0),"")</f>
        <v/>
      </c>
      <c r="R138" s="55" t="str">
        <f>IF(Conciliação!G141='Filtro (Categoria)'!$C$2,$C$2,"x")</f>
        <v>x</v>
      </c>
      <c r="S138" s="55" t="str">
        <f>IF(R138="x","x",MAX($S$4:S137)+1)</f>
        <v>x</v>
      </c>
      <c r="T138" s="55">
        <v>134</v>
      </c>
      <c r="U138" s="55" t="str">
        <f t="shared" si="14"/>
        <v/>
      </c>
      <c r="V138" s="55" t="str">
        <f t="shared" si="15"/>
        <v/>
      </c>
      <c r="W138" s="45">
        <f>IF(Conciliação!G141='Filtro (Categoria)'!R138,1,0)</f>
        <v>0</v>
      </c>
      <c r="X138" s="45">
        <f>W138+Conciliação!A141</f>
        <v>134</v>
      </c>
      <c r="Y138" s="45">
        <v>134</v>
      </c>
      <c r="Z138" s="55" t="str">
        <f>IF(X138=Y138,"",Conciliação!C141)</f>
        <v/>
      </c>
      <c r="AA138" s="55">
        <f>IF(Z138="x","x",MAX($S$4:AA137)+1)</f>
        <v>139</v>
      </c>
      <c r="AB138" s="55">
        <v>134</v>
      </c>
      <c r="AC138" s="55" t="str">
        <f t="shared" si="16"/>
        <v/>
      </c>
      <c r="AD138" s="55" t="str">
        <f t="shared" si="17"/>
        <v/>
      </c>
    </row>
    <row r="139" spans="2:30" ht="15" customHeight="1" x14ac:dyDescent="0.2">
      <c r="B139" s="121" t="str">
        <f t="shared" si="12"/>
        <v/>
      </c>
      <c r="C139" s="57" t="str">
        <f>IFERROR(VLOOKUP(B139,Conciliação!C142:L1137,2,0),"")</f>
        <v/>
      </c>
      <c r="D139" s="64" t="str">
        <f t="shared" si="13"/>
        <v/>
      </c>
      <c r="E139" s="64" t="str">
        <f>IFERROR(VLOOKUP(B139,Conciliação!C142:L1137,4,0),"")</f>
        <v/>
      </c>
      <c r="F139" s="64" t="str">
        <f>IFERROR(VLOOKUP(B139,Conciliação!C142:L1137,5,0),"")</f>
        <v/>
      </c>
      <c r="G139" s="64" t="str">
        <f>IFERROR(VLOOKUP(B139,Conciliação!C142:L1137,6,0),"")</f>
        <v/>
      </c>
      <c r="H139" s="56" t="str">
        <f>IFERROR(VLOOKUP(B139,Conciliação!C142:L1137,7,0),"")</f>
        <v/>
      </c>
      <c r="I139" s="65" t="str">
        <f>IFERROR(VLOOKUP(B139,Conciliação!C142:L1137,8,0),"")</f>
        <v/>
      </c>
      <c r="J139" s="56" t="str">
        <f>IFERROR(VLOOKUP(B139,Conciliação!C142:L1137,9,0),"")</f>
        <v/>
      </c>
      <c r="K139" s="56" t="str">
        <f>IFERROR(VLOOKUP(B139,Conciliação!C142:L1137,10,0),"")</f>
        <v/>
      </c>
      <c r="R139" s="55" t="str">
        <f>IF(Conciliação!G142='Filtro (Categoria)'!$C$2,$C$2,"x")</f>
        <v>x</v>
      </c>
      <c r="S139" s="55" t="str">
        <f>IF(R139="x","x",MAX($S$4:S138)+1)</f>
        <v>x</v>
      </c>
      <c r="T139" s="55">
        <v>135</v>
      </c>
      <c r="U139" s="55" t="str">
        <f t="shared" si="14"/>
        <v/>
      </c>
      <c r="V139" s="55" t="str">
        <f t="shared" si="15"/>
        <v/>
      </c>
      <c r="W139" s="45">
        <f>IF(Conciliação!G142='Filtro (Categoria)'!R139,1,0)</f>
        <v>0</v>
      </c>
      <c r="X139" s="45">
        <f>W139+Conciliação!A142</f>
        <v>135</v>
      </c>
      <c r="Y139" s="45">
        <v>135</v>
      </c>
      <c r="Z139" s="55" t="str">
        <f>IF(X139=Y139,"",Conciliação!C142)</f>
        <v/>
      </c>
      <c r="AA139" s="55">
        <f>IF(Z139="x","x",MAX($S$4:AA138)+1)</f>
        <v>140</v>
      </c>
      <c r="AB139" s="55">
        <v>135</v>
      </c>
      <c r="AC139" s="55" t="str">
        <f t="shared" si="16"/>
        <v/>
      </c>
      <c r="AD139" s="55" t="str">
        <f t="shared" si="17"/>
        <v/>
      </c>
    </row>
    <row r="140" spans="2:30" ht="15" customHeight="1" x14ac:dyDescent="0.2">
      <c r="B140" s="121" t="str">
        <f t="shared" si="12"/>
        <v/>
      </c>
      <c r="C140" s="57" t="str">
        <f>IFERROR(VLOOKUP(B140,Conciliação!C143:L1138,2,0),"")</f>
        <v/>
      </c>
      <c r="D140" s="64" t="str">
        <f t="shared" si="13"/>
        <v/>
      </c>
      <c r="E140" s="64" t="str">
        <f>IFERROR(VLOOKUP(B140,Conciliação!C143:L1138,4,0),"")</f>
        <v/>
      </c>
      <c r="F140" s="64" t="str">
        <f>IFERROR(VLOOKUP(B140,Conciliação!C143:L1138,5,0),"")</f>
        <v/>
      </c>
      <c r="G140" s="64" t="str">
        <f>IFERROR(VLOOKUP(B140,Conciliação!C143:L1138,6,0),"")</f>
        <v/>
      </c>
      <c r="H140" s="56" t="str">
        <f>IFERROR(VLOOKUP(B140,Conciliação!C143:L1138,7,0),"")</f>
        <v/>
      </c>
      <c r="I140" s="65" t="str">
        <f>IFERROR(VLOOKUP(B140,Conciliação!C143:L1138,8,0),"")</f>
        <v/>
      </c>
      <c r="J140" s="56" t="str">
        <f>IFERROR(VLOOKUP(B140,Conciliação!C143:L1138,9,0),"")</f>
        <v/>
      </c>
      <c r="K140" s="56" t="str">
        <f>IFERROR(VLOOKUP(B140,Conciliação!C143:L1138,10,0),"")</f>
        <v/>
      </c>
      <c r="R140" s="55" t="str">
        <f>IF(Conciliação!G143='Filtro (Categoria)'!$C$2,$C$2,"x")</f>
        <v>x</v>
      </c>
      <c r="S140" s="55" t="str">
        <f>IF(R140="x","x",MAX($S$4:S139)+1)</f>
        <v>x</v>
      </c>
      <c r="T140" s="55">
        <v>136</v>
      </c>
      <c r="U140" s="55" t="str">
        <f t="shared" si="14"/>
        <v/>
      </c>
      <c r="V140" s="55" t="str">
        <f t="shared" si="15"/>
        <v/>
      </c>
      <c r="W140" s="45">
        <f>IF(Conciliação!G143='Filtro (Categoria)'!R140,1,0)</f>
        <v>0</v>
      </c>
      <c r="X140" s="45">
        <f>W140+Conciliação!A143</f>
        <v>136</v>
      </c>
      <c r="Y140" s="45">
        <v>136</v>
      </c>
      <c r="Z140" s="55" t="str">
        <f>IF(X140=Y140,"",Conciliação!C143)</f>
        <v/>
      </c>
      <c r="AA140" s="55">
        <f>IF(Z140="x","x",MAX($S$4:AA139)+1)</f>
        <v>141</v>
      </c>
      <c r="AB140" s="55">
        <v>136</v>
      </c>
      <c r="AC140" s="55" t="str">
        <f t="shared" si="16"/>
        <v/>
      </c>
      <c r="AD140" s="55" t="str">
        <f t="shared" si="17"/>
        <v/>
      </c>
    </row>
    <row r="141" spans="2:30" ht="15" customHeight="1" x14ac:dyDescent="0.2">
      <c r="B141" s="121" t="str">
        <f t="shared" si="12"/>
        <v/>
      </c>
      <c r="C141" s="57" t="str">
        <f>IFERROR(VLOOKUP(B141,Conciliação!C144:L1139,2,0),"")</f>
        <v/>
      </c>
      <c r="D141" s="64" t="str">
        <f t="shared" si="13"/>
        <v/>
      </c>
      <c r="E141" s="64" t="str">
        <f>IFERROR(VLOOKUP(B141,Conciliação!C144:L1139,4,0),"")</f>
        <v/>
      </c>
      <c r="F141" s="64" t="str">
        <f>IFERROR(VLOOKUP(B141,Conciliação!C144:L1139,5,0),"")</f>
        <v/>
      </c>
      <c r="G141" s="64" t="str">
        <f>IFERROR(VLOOKUP(B141,Conciliação!C144:L1139,6,0),"")</f>
        <v/>
      </c>
      <c r="H141" s="56" t="str">
        <f>IFERROR(VLOOKUP(B141,Conciliação!C144:L1139,7,0),"")</f>
        <v/>
      </c>
      <c r="I141" s="65" t="str">
        <f>IFERROR(VLOOKUP(B141,Conciliação!C144:L1139,8,0),"")</f>
        <v/>
      </c>
      <c r="J141" s="56" t="str">
        <f>IFERROR(VLOOKUP(B141,Conciliação!C144:L1139,9,0),"")</f>
        <v/>
      </c>
      <c r="K141" s="56" t="str">
        <f>IFERROR(VLOOKUP(B141,Conciliação!C144:L1139,10,0),"")</f>
        <v/>
      </c>
      <c r="R141" s="55" t="str">
        <f>IF(Conciliação!G144='Filtro (Categoria)'!$C$2,$C$2,"x")</f>
        <v>x</v>
      </c>
      <c r="S141" s="55" t="str">
        <f>IF(R141="x","x",MAX($S$4:S140)+1)</f>
        <v>x</v>
      </c>
      <c r="T141" s="55">
        <v>137</v>
      </c>
      <c r="U141" s="55" t="str">
        <f t="shared" si="14"/>
        <v/>
      </c>
      <c r="V141" s="55" t="str">
        <f t="shared" si="15"/>
        <v/>
      </c>
      <c r="W141" s="45">
        <f>IF(Conciliação!G144='Filtro (Categoria)'!R141,1,0)</f>
        <v>0</v>
      </c>
      <c r="X141" s="45">
        <f>W141+Conciliação!A144</f>
        <v>137</v>
      </c>
      <c r="Y141" s="45">
        <v>137</v>
      </c>
      <c r="Z141" s="55" t="str">
        <f>IF(X141=Y141,"",Conciliação!C144)</f>
        <v/>
      </c>
      <c r="AA141" s="55">
        <f>IF(Z141="x","x",MAX($S$4:AA140)+1)</f>
        <v>142</v>
      </c>
      <c r="AB141" s="55">
        <v>137</v>
      </c>
      <c r="AC141" s="55" t="str">
        <f t="shared" si="16"/>
        <v/>
      </c>
      <c r="AD141" s="55" t="str">
        <f t="shared" si="17"/>
        <v/>
      </c>
    </row>
    <row r="142" spans="2:30" ht="15" customHeight="1" x14ac:dyDescent="0.2">
      <c r="B142" s="121" t="str">
        <f t="shared" si="12"/>
        <v/>
      </c>
      <c r="C142" s="57" t="str">
        <f>IFERROR(VLOOKUP(B142,Conciliação!C145:L1140,2,0),"")</f>
        <v/>
      </c>
      <c r="D142" s="64" t="str">
        <f t="shared" si="13"/>
        <v/>
      </c>
      <c r="E142" s="64" t="str">
        <f>IFERROR(VLOOKUP(B142,Conciliação!C145:L1140,4,0),"")</f>
        <v/>
      </c>
      <c r="F142" s="64" t="str">
        <f>IFERROR(VLOOKUP(B142,Conciliação!C145:L1140,5,0),"")</f>
        <v/>
      </c>
      <c r="G142" s="64" t="str">
        <f>IFERROR(VLOOKUP(B142,Conciliação!C145:L1140,6,0),"")</f>
        <v/>
      </c>
      <c r="H142" s="56" t="str">
        <f>IFERROR(VLOOKUP(B142,Conciliação!C145:L1140,7,0),"")</f>
        <v/>
      </c>
      <c r="I142" s="65" t="str">
        <f>IFERROR(VLOOKUP(B142,Conciliação!C145:L1140,8,0),"")</f>
        <v/>
      </c>
      <c r="J142" s="56" t="str">
        <f>IFERROR(VLOOKUP(B142,Conciliação!C145:L1140,9,0),"")</f>
        <v/>
      </c>
      <c r="K142" s="56" t="str">
        <f>IFERROR(VLOOKUP(B142,Conciliação!C145:L1140,10,0),"")</f>
        <v/>
      </c>
      <c r="R142" s="55" t="str">
        <f>IF(Conciliação!G145='Filtro (Categoria)'!$C$2,$C$2,"x")</f>
        <v>x</v>
      </c>
      <c r="S142" s="55" t="str">
        <f>IF(R142="x","x",MAX($S$4:S141)+1)</f>
        <v>x</v>
      </c>
      <c r="T142" s="55">
        <v>138</v>
      </c>
      <c r="U142" s="55" t="str">
        <f t="shared" si="14"/>
        <v/>
      </c>
      <c r="V142" s="55" t="str">
        <f t="shared" si="15"/>
        <v/>
      </c>
      <c r="W142" s="45">
        <f>IF(Conciliação!G145='Filtro (Categoria)'!R142,1,0)</f>
        <v>0</v>
      </c>
      <c r="X142" s="45">
        <f>W142+Conciliação!A145</f>
        <v>138</v>
      </c>
      <c r="Y142" s="45">
        <v>138</v>
      </c>
      <c r="Z142" s="55" t="str">
        <f>IF(X142=Y142,"",Conciliação!C145)</f>
        <v/>
      </c>
      <c r="AA142" s="55">
        <f>IF(Z142="x","x",MAX($S$4:AA141)+1)</f>
        <v>143</v>
      </c>
      <c r="AB142" s="55">
        <v>138</v>
      </c>
      <c r="AC142" s="55" t="str">
        <f t="shared" si="16"/>
        <v/>
      </c>
      <c r="AD142" s="55" t="str">
        <f t="shared" si="17"/>
        <v/>
      </c>
    </row>
    <row r="143" spans="2:30" ht="15" customHeight="1" x14ac:dyDescent="0.2">
      <c r="B143" s="121" t="str">
        <f t="shared" si="12"/>
        <v/>
      </c>
      <c r="C143" s="57" t="str">
        <f>IFERROR(VLOOKUP(B143,Conciliação!C146:L1141,2,0),"")</f>
        <v/>
      </c>
      <c r="D143" s="64" t="str">
        <f t="shared" si="13"/>
        <v/>
      </c>
      <c r="E143" s="64" t="str">
        <f>IFERROR(VLOOKUP(B143,Conciliação!C146:L1141,4,0),"")</f>
        <v/>
      </c>
      <c r="F143" s="64" t="str">
        <f>IFERROR(VLOOKUP(B143,Conciliação!C146:L1141,5,0),"")</f>
        <v/>
      </c>
      <c r="G143" s="64" t="str">
        <f>IFERROR(VLOOKUP(B143,Conciliação!C146:L1141,6,0),"")</f>
        <v/>
      </c>
      <c r="H143" s="56" t="str">
        <f>IFERROR(VLOOKUP(B143,Conciliação!C146:L1141,7,0),"")</f>
        <v/>
      </c>
      <c r="I143" s="65" t="str">
        <f>IFERROR(VLOOKUP(B143,Conciliação!C146:L1141,8,0),"")</f>
        <v/>
      </c>
      <c r="J143" s="56" t="str">
        <f>IFERROR(VLOOKUP(B143,Conciliação!C146:L1141,9,0),"")</f>
        <v/>
      </c>
      <c r="K143" s="56" t="str">
        <f>IFERROR(VLOOKUP(B143,Conciliação!C146:L1141,10,0),"")</f>
        <v/>
      </c>
      <c r="R143" s="55" t="str">
        <f>IF(Conciliação!G146='Filtro (Categoria)'!$C$2,$C$2,"x")</f>
        <v>x</v>
      </c>
      <c r="S143" s="55" t="str">
        <f>IF(R143="x","x",MAX($S$4:S142)+1)</f>
        <v>x</v>
      </c>
      <c r="T143" s="55">
        <v>139</v>
      </c>
      <c r="U143" s="55" t="str">
        <f t="shared" si="14"/>
        <v/>
      </c>
      <c r="V143" s="55" t="str">
        <f t="shared" si="15"/>
        <v/>
      </c>
      <c r="W143" s="45">
        <f>IF(Conciliação!G146='Filtro (Categoria)'!R143,1,0)</f>
        <v>0</v>
      </c>
      <c r="X143" s="45">
        <f>W143+Conciliação!A146</f>
        <v>139</v>
      </c>
      <c r="Y143" s="45">
        <v>139</v>
      </c>
      <c r="Z143" s="55" t="str">
        <f>IF(X143=Y143,"",Conciliação!C146)</f>
        <v/>
      </c>
      <c r="AA143" s="55">
        <f>IF(Z143="x","x",MAX($S$4:AA142)+1)</f>
        <v>144</v>
      </c>
      <c r="AB143" s="55">
        <v>139</v>
      </c>
      <c r="AC143" s="55" t="str">
        <f t="shared" si="16"/>
        <v/>
      </c>
      <c r="AD143" s="55" t="str">
        <f t="shared" si="17"/>
        <v/>
      </c>
    </row>
    <row r="144" spans="2:30" ht="15" customHeight="1" x14ac:dyDescent="0.2">
      <c r="B144" s="121" t="str">
        <f t="shared" si="12"/>
        <v/>
      </c>
      <c r="C144" s="57" t="str">
        <f>IFERROR(VLOOKUP(B144,Conciliação!C147:L1142,2,0),"")</f>
        <v/>
      </c>
      <c r="D144" s="64" t="str">
        <f t="shared" si="13"/>
        <v/>
      </c>
      <c r="E144" s="64" t="str">
        <f>IFERROR(VLOOKUP(B144,Conciliação!C147:L1142,4,0),"")</f>
        <v/>
      </c>
      <c r="F144" s="64" t="str">
        <f>IFERROR(VLOOKUP(B144,Conciliação!C147:L1142,5,0),"")</f>
        <v/>
      </c>
      <c r="G144" s="64" t="str">
        <f>IFERROR(VLOOKUP(B144,Conciliação!C147:L1142,6,0),"")</f>
        <v/>
      </c>
      <c r="H144" s="56" t="str">
        <f>IFERROR(VLOOKUP(B144,Conciliação!C147:L1142,7,0),"")</f>
        <v/>
      </c>
      <c r="I144" s="65" t="str">
        <f>IFERROR(VLOOKUP(B144,Conciliação!C147:L1142,8,0),"")</f>
        <v/>
      </c>
      <c r="J144" s="56" t="str">
        <f>IFERROR(VLOOKUP(B144,Conciliação!C147:L1142,9,0),"")</f>
        <v/>
      </c>
      <c r="K144" s="56" t="str">
        <f>IFERROR(VLOOKUP(B144,Conciliação!C147:L1142,10,0),"")</f>
        <v/>
      </c>
      <c r="R144" s="55" t="str">
        <f>IF(Conciliação!G147='Filtro (Categoria)'!$C$2,$C$2,"x")</f>
        <v>x</v>
      </c>
      <c r="S144" s="55" t="str">
        <f>IF(R144="x","x",MAX($S$4:S143)+1)</f>
        <v>x</v>
      </c>
      <c r="T144" s="55">
        <v>140</v>
      </c>
      <c r="U144" s="55" t="str">
        <f t="shared" si="14"/>
        <v/>
      </c>
      <c r="V144" s="55" t="str">
        <f t="shared" si="15"/>
        <v/>
      </c>
      <c r="W144" s="45">
        <f>IF(Conciliação!G147='Filtro (Categoria)'!R144,1,0)</f>
        <v>0</v>
      </c>
      <c r="X144" s="45">
        <f>W144+Conciliação!A147</f>
        <v>140</v>
      </c>
      <c r="Y144" s="45">
        <v>140</v>
      </c>
      <c r="Z144" s="55" t="str">
        <f>IF(X144=Y144,"",Conciliação!C147)</f>
        <v/>
      </c>
      <c r="AA144" s="55">
        <f>IF(Z144="x","x",MAX($S$4:AA143)+1)</f>
        <v>145</v>
      </c>
      <c r="AB144" s="55">
        <v>140</v>
      </c>
      <c r="AC144" s="55" t="str">
        <f t="shared" si="16"/>
        <v/>
      </c>
      <c r="AD144" s="55" t="str">
        <f t="shared" si="17"/>
        <v/>
      </c>
    </row>
    <row r="145" spans="2:30" ht="15" customHeight="1" x14ac:dyDescent="0.2">
      <c r="B145" s="121" t="str">
        <f t="shared" si="12"/>
        <v/>
      </c>
      <c r="C145" s="57" t="str">
        <f>IFERROR(VLOOKUP(B145,Conciliação!C148:L1143,2,0),"")</f>
        <v/>
      </c>
      <c r="D145" s="64" t="str">
        <f t="shared" si="13"/>
        <v/>
      </c>
      <c r="E145" s="64" t="str">
        <f>IFERROR(VLOOKUP(B145,Conciliação!C148:L1143,4,0),"")</f>
        <v/>
      </c>
      <c r="F145" s="64" t="str">
        <f>IFERROR(VLOOKUP(B145,Conciliação!C148:L1143,5,0),"")</f>
        <v/>
      </c>
      <c r="G145" s="64" t="str">
        <f>IFERROR(VLOOKUP(B145,Conciliação!C148:L1143,6,0),"")</f>
        <v/>
      </c>
      <c r="H145" s="56" t="str">
        <f>IFERROR(VLOOKUP(B145,Conciliação!C148:L1143,7,0),"")</f>
        <v/>
      </c>
      <c r="I145" s="65" t="str">
        <f>IFERROR(VLOOKUP(B145,Conciliação!C148:L1143,8,0),"")</f>
        <v/>
      </c>
      <c r="J145" s="56" t="str">
        <f>IFERROR(VLOOKUP(B145,Conciliação!C148:L1143,9,0),"")</f>
        <v/>
      </c>
      <c r="K145" s="56" t="str">
        <f>IFERROR(VLOOKUP(B145,Conciliação!C148:L1143,10,0),"")</f>
        <v/>
      </c>
      <c r="R145" s="55" t="str">
        <f>IF(Conciliação!G148='Filtro (Categoria)'!$C$2,$C$2,"x")</f>
        <v>x</v>
      </c>
      <c r="S145" s="55" t="str">
        <f>IF(R145="x","x",MAX($S$4:S144)+1)</f>
        <v>x</v>
      </c>
      <c r="T145" s="55">
        <v>141</v>
      </c>
      <c r="U145" s="55" t="str">
        <f t="shared" si="14"/>
        <v/>
      </c>
      <c r="V145" s="55" t="str">
        <f t="shared" si="15"/>
        <v/>
      </c>
      <c r="W145" s="45">
        <f>IF(Conciliação!G148='Filtro (Categoria)'!R145,1,0)</f>
        <v>0</v>
      </c>
      <c r="X145" s="45">
        <f>W145+Conciliação!A148</f>
        <v>141</v>
      </c>
      <c r="Y145" s="45">
        <v>141</v>
      </c>
      <c r="Z145" s="55" t="str">
        <f>IF(X145=Y145,"",Conciliação!C148)</f>
        <v/>
      </c>
      <c r="AA145" s="55">
        <f>IF(Z145="x","x",MAX($S$4:AA144)+1)</f>
        <v>146</v>
      </c>
      <c r="AB145" s="55">
        <v>141</v>
      </c>
      <c r="AC145" s="55" t="str">
        <f t="shared" si="16"/>
        <v/>
      </c>
      <c r="AD145" s="55" t="str">
        <f t="shared" si="17"/>
        <v/>
      </c>
    </row>
    <row r="146" spans="2:30" ht="15" customHeight="1" x14ac:dyDescent="0.2">
      <c r="B146" s="121" t="str">
        <f t="shared" si="12"/>
        <v/>
      </c>
      <c r="C146" s="57" t="str">
        <f>IFERROR(VLOOKUP(B146,Conciliação!C149:L1144,2,0),"")</f>
        <v/>
      </c>
      <c r="D146" s="64" t="str">
        <f t="shared" si="13"/>
        <v/>
      </c>
      <c r="E146" s="64" t="str">
        <f>IFERROR(VLOOKUP(B146,Conciliação!C149:L1144,4,0),"")</f>
        <v/>
      </c>
      <c r="F146" s="64" t="str">
        <f>IFERROR(VLOOKUP(B146,Conciliação!C149:L1144,5,0),"")</f>
        <v/>
      </c>
      <c r="G146" s="64" t="str">
        <f>IFERROR(VLOOKUP(B146,Conciliação!C149:L1144,6,0),"")</f>
        <v/>
      </c>
      <c r="H146" s="56" t="str">
        <f>IFERROR(VLOOKUP(B146,Conciliação!C149:L1144,7,0),"")</f>
        <v/>
      </c>
      <c r="I146" s="65" t="str">
        <f>IFERROR(VLOOKUP(B146,Conciliação!C149:L1144,8,0),"")</f>
        <v/>
      </c>
      <c r="J146" s="56" t="str">
        <f>IFERROR(VLOOKUP(B146,Conciliação!C149:L1144,9,0),"")</f>
        <v/>
      </c>
      <c r="K146" s="56" t="str">
        <f>IFERROR(VLOOKUP(B146,Conciliação!C149:L1144,10,0),"")</f>
        <v/>
      </c>
      <c r="R146" s="55" t="str">
        <f>IF(Conciliação!G149='Filtro (Categoria)'!$C$2,$C$2,"x")</f>
        <v>x</v>
      </c>
      <c r="S146" s="55" t="str">
        <f>IF(R146="x","x",MAX($S$4:S145)+1)</f>
        <v>x</v>
      </c>
      <c r="T146" s="55">
        <v>142</v>
      </c>
      <c r="U146" s="55" t="str">
        <f t="shared" si="14"/>
        <v/>
      </c>
      <c r="V146" s="55" t="str">
        <f t="shared" si="15"/>
        <v/>
      </c>
      <c r="W146" s="45">
        <f>IF(Conciliação!G149='Filtro (Categoria)'!R146,1,0)</f>
        <v>0</v>
      </c>
      <c r="X146" s="45">
        <f>W146+Conciliação!A149</f>
        <v>142</v>
      </c>
      <c r="Y146" s="45">
        <v>142</v>
      </c>
      <c r="Z146" s="55" t="str">
        <f>IF(X146=Y146,"",Conciliação!C149)</f>
        <v/>
      </c>
      <c r="AA146" s="55">
        <f>IF(Z146="x","x",MAX($S$4:AA145)+1)</f>
        <v>147</v>
      </c>
      <c r="AB146" s="55">
        <v>142</v>
      </c>
      <c r="AC146" s="55" t="str">
        <f t="shared" si="16"/>
        <v/>
      </c>
      <c r="AD146" s="55" t="str">
        <f t="shared" si="17"/>
        <v/>
      </c>
    </row>
    <row r="147" spans="2:30" ht="15" customHeight="1" x14ac:dyDescent="0.2">
      <c r="B147" s="121" t="str">
        <f t="shared" si="12"/>
        <v/>
      </c>
      <c r="C147" s="57" t="str">
        <f>IFERROR(VLOOKUP(B147,Conciliação!C150:L1145,2,0),"")</f>
        <v/>
      </c>
      <c r="D147" s="64" t="str">
        <f t="shared" si="13"/>
        <v/>
      </c>
      <c r="E147" s="64" t="str">
        <f>IFERROR(VLOOKUP(B147,Conciliação!C150:L1145,4,0),"")</f>
        <v/>
      </c>
      <c r="F147" s="64" t="str">
        <f>IFERROR(VLOOKUP(B147,Conciliação!C150:L1145,5,0),"")</f>
        <v/>
      </c>
      <c r="G147" s="64" t="str">
        <f>IFERROR(VLOOKUP(B147,Conciliação!C150:L1145,6,0),"")</f>
        <v/>
      </c>
      <c r="H147" s="56" t="str">
        <f>IFERROR(VLOOKUP(B147,Conciliação!C150:L1145,7,0),"")</f>
        <v/>
      </c>
      <c r="I147" s="65" t="str">
        <f>IFERROR(VLOOKUP(B147,Conciliação!C150:L1145,8,0),"")</f>
        <v/>
      </c>
      <c r="J147" s="56" t="str">
        <f>IFERROR(VLOOKUP(B147,Conciliação!C150:L1145,9,0),"")</f>
        <v/>
      </c>
      <c r="K147" s="56" t="str">
        <f>IFERROR(VLOOKUP(B147,Conciliação!C150:L1145,10,0),"")</f>
        <v/>
      </c>
      <c r="R147" s="55" t="str">
        <f>IF(Conciliação!G150='Filtro (Categoria)'!$C$2,$C$2,"x")</f>
        <v>x</v>
      </c>
      <c r="S147" s="55" t="str">
        <f>IF(R147="x","x",MAX($S$4:S146)+1)</f>
        <v>x</v>
      </c>
      <c r="T147" s="55">
        <v>143</v>
      </c>
      <c r="U147" s="55" t="str">
        <f t="shared" si="14"/>
        <v/>
      </c>
      <c r="V147" s="55" t="str">
        <f t="shared" si="15"/>
        <v/>
      </c>
      <c r="W147" s="45">
        <f>IF(Conciliação!G150='Filtro (Categoria)'!R147,1,0)</f>
        <v>0</v>
      </c>
      <c r="X147" s="45">
        <f>W147+Conciliação!A150</f>
        <v>143</v>
      </c>
      <c r="Y147" s="45">
        <v>143</v>
      </c>
      <c r="Z147" s="55" t="str">
        <f>IF(X147=Y147,"",Conciliação!C150)</f>
        <v/>
      </c>
      <c r="AA147" s="55">
        <f>IF(Z147="x","x",MAX($S$4:AA146)+1)</f>
        <v>148</v>
      </c>
      <c r="AB147" s="55">
        <v>143</v>
      </c>
      <c r="AC147" s="55" t="str">
        <f t="shared" si="16"/>
        <v/>
      </c>
      <c r="AD147" s="55" t="str">
        <f t="shared" si="17"/>
        <v/>
      </c>
    </row>
    <row r="148" spans="2:30" ht="15" customHeight="1" x14ac:dyDescent="0.2">
      <c r="B148" s="121" t="str">
        <f t="shared" si="12"/>
        <v/>
      </c>
      <c r="C148" s="57" t="str">
        <f>IFERROR(VLOOKUP(B148,Conciliação!C151:L1146,2,0),"")</f>
        <v/>
      </c>
      <c r="D148" s="64" t="str">
        <f t="shared" si="13"/>
        <v/>
      </c>
      <c r="E148" s="64" t="str">
        <f>IFERROR(VLOOKUP(B148,Conciliação!C151:L1146,4,0),"")</f>
        <v/>
      </c>
      <c r="F148" s="64" t="str">
        <f>IFERROR(VLOOKUP(B148,Conciliação!C151:L1146,5,0),"")</f>
        <v/>
      </c>
      <c r="G148" s="64" t="str">
        <f>IFERROR(VLOOKUP(B148,Conciliação!C151:L1146,6,0),"")</f>
        <v/>
      </c>
      <c r="H148" s="56" t="str">
        <f>IFERROR(VLOOKUP(B148,Conciliação!C151:L1146,7,0),"")</f>
        <v/>
      </c>
      <c r="I148" s="65" t="str">
        <f>IFERROR(VLOOKUP(B148,Conciliação!C151:L1146,8,0),"")</f>
        <v/>
      </c>
      <c r="J148" s="56" t="str">
        <f>IFERROR(VLOOKUP(B148,Conciliação!C151:L1146,9,0),"")</f>
        <v/>
      </c>
      <c r="K148" s="56" t="str">
        <f>IFERROR(VLOOKUP(B148,Conciliação!C151:L1146,10,0),"")</f>
        <v/>
      </c>
      <c r="R148" s="55" t="str">
        <f>IF(Conciliação!G151='Filtro (Categoria)'!$C$2,$C$2,"x")</f>
        <v>x</v>
      </c>
      <c r="S148" s="55" t="str">
        <f>IF(R148="x","x",MAX($S$4:S147)+1)</f>
        <v>x</v>
      </c>
      <c r="T148" s="55">
        <v>144</v>
      </c>
      <c r="U148" s="55" t="str">
        <f t="shared" si="14"/>
        <v/>
      </c>
      <c r="V148" s="55" t="str">
        <f t="shared" si="15"/>
        <v/>
      </c>
      <c r="W148" s="45">
        <f>IF(Conciliação!G151='Filtro (Categoria)'!R148,1,0)</f>
        <v>0</v>
      </c>
      <c r="X148" s="45">
        <f>W148+Conciliação!A151</f>
        <v>144</v>
      </c>
      <c r="Y148" s="45">
        <v>144</v>
      </c>
      <c r="Z148" s="55" t="str">
        <f>IF(X148=Y148,"",Conciliação!C151)</f>
        <v/>
      </c>
      <c r="AA148" s="55">
        <f>IF(Z148="x","x",MAX($S$4:AA147)+1)</f>
        <v>149</v>
      </c>
      <c r="AB148" s="55">
        <v>144</v>
      </c>
      <c r="AC148" s="55" t="str">
        <f t="shared" si="16"/>
        <v/>
      </c>
      <c r="AD148" s="55" t="str">
        <f t="shared" si="17"/>
        <v/>
      </c>
    </row>
    <row r="149" spans="2:30" ht="15" customHeight="1" x14ac:dyDescent="0.2">
      <c r="B149" s="121" t="str">
        <f t="shared" si="12"/>
        <v/>
      </c>
      <c r="C149" s="57" t="str">
        <f>IFERROR(VLOOKUP(B149,Conciliação!C152:L1147,2,0),"")</f>
        <v/>
      </c>
      <c r="D149" s="64" t="str">
        <f t="shared" si="13"/>
        <v/>
      </c>
      <c r="E149" s="64" t="str">
        <f>IFERROR(VLOOKUP(B149,Conciliação!C152:L1147,4,0),"")</f>
        <v/>
      </c>
      <c r="F149" s="64" t="str">
        <f>IFERROR(VLOOKUP(B149,Conciliação!C152:L1147,5,0),"")</f>
        <v/>
      </c>
      <c r="G149" s="64" t="str">
        <f>IFERROR(VLOOKUP(B149,Conciliação!C152:L1147,6,0),"")</f>
        <v/>
      </c>
      <c r="H149" s="56" t="str">
        <f>IFERROR(VLOOKUP(B149,Conciliação!C152:L1147,7,0),"")</f>
        <v/>
      </c>
      <c r="I149" s="65" t="str">
        <f>IFERROR(VLOOKUP(B149,Conciliação!C152:L1147,8,0),"")</f>
        <v/>
      </c>
      <c r="J149" s="56" t="str">
        <f>IFERROR(VLOOKUP(B149,Conciliação!C152:L1147,9,0),"")</f>
        <v/>
      </c>
      <c r="K149" s="56" t="str">
        <f>IFERROR(VLOOKUP(B149,Conciliação!C152:L1147,10,0),"")</f>
        <v/>
      </c>
      <c r="R149" s="55" t="str">
        <f>IF(Conciliação!G152='Filtro (Categoria)'!$C$2,$C$2,"x")</f>
        <v>x</v>
      </c>
      <c r="S149" s="55" t="str">
        <f>IF(R149="x","x",MAX($S$4:S148)+1)</f>
        <v>x</v>
      </c>
      <c r="T149" s="55">
        <v>145</v>
      </c>
      <c r="U149" s="55" t="str">
        <f t="shared" si="14"/>
        <v/>
      </c>
      <c r="V149" s="55" t="str">
        <f t="shared" si="15"/>
        <v/>
      </c>
      <c r="W149" s="45">
        <f>IF(Conciliação!G152='Filtro (Categoria)'!R149,1,0)</f>
        <v>0</v>
      </c>
      <c r="X149" s="45">
        <f>W149+Conciliação!A152</f>
        <v>145</v>
      </c>
      <c r="Y149" s="45">
        <v>145</v>
      </c>
      <c r="Z149" s="55" t="str">
        <f>IF(X149=Y149,"",Conciliação!C152)</f>
        <v/>
      </c>
      <c r="AA149" s="55">
        <f>IF(Z149="x","x",MAX($S$4:AA148)+1)</f>
        <v>150</v>
      </c>
      <c r="AB149" s="55">
        <v>145</v>
      </c>
      <c r="AC149" s="55" t="str">
        <f t="shared" si="16"/>
        <v/>
      </c>
      <c r="AD149" s="55" t="str">
        <f t="shared" si="17"/>
        <v/>
      </c>
    </row>
    <row r="150" spans="2:30" ht="15" customHeight="1" x14ac:dyDescent="0.2">
      <c r="B150" s="121" t="str">
        <f t="shared" si="12"/>
        <v/>
      </c>
      <c r="C150" s="57" t="str">
        <f>IFERROR(VLOOKUP(B150,Conciliação!C153:L1148,2,0),"")</f>
        <v/>
      </c>
      <c r="D150" s="64" t="str">
        <f t="shared" si="13"/>
        <v/>
      </c>
      <c r="E150" s="64" t="str">
        <f>IFERROR(VLOOKUP(B150,Conciliação!C153:L1148,4,0),"")</f>
        <v/>
      </c>
      <c r="F150" s="64" t="str">
        <f>IFERROR(VLOOKUP(B150,Conciliação!C153:L1148,5,0),"")</f>
        <v/>
      </c>
      <c r="G150" s="64" t="str">
        <f>IFERROR(VLOOKUP(B150,Conciliação!C153:L1148,6,0),"")</f>
        <v/>
      </c>
      <c r="H150" s="56" t="str">
        <f>IFERROR(VLOOKUP(B150,Conciliação!C153:L1148,7,0),"")</f>
        <v/>
      </c>
      <c r="I150" s="65" t="str">
        <f>IFERROR(VLOOKUP(B150,Conciliação!C153:L1148,8,0),"")</f>
        <v/>
      </c>
      <c r="J150" s="56" t="str">
        <f>IFERROR(VLOOKUP(B150,Conciliação!C153:L1148,9,0),"")</f>
        <v/>
      </c>
      <c r="K150" s="56" t="str">
        <f>IFERROR(VLOOKUP(B150,Conciliação!C153:L1148,10,0),"")</f>
        <v/>
      </c>
      <c r="R150" s="55" t="str">
        <f>IF(Conciliação!G153='Filtro (Categoria)'!$C$2,$C$2,"x")</f>
        <v>x</v>
      </c>
      <c r="S150" s="55" t="str">
        <f>IF(R150="x","x",MAX($S$4:S149)+1)</f>
        <v>x</v>
      </c>
      <c r="T150" s="55">
        <v>146</v>
      </c>
      <c r="U150" s="55" t="str">
        <f t="shared" si="14"/>
        <v/>
      </c>
      <c r="V150" s="55" t="str">
        <f t="shared" si="15"/>
        <v/>
      </c>
      <c r="W150" s="45">
        <f>IF(Conciliação!G153='Filtro (Categoria)'!R150,1,0)</f>
        <v>0</v>
      </c>
      <c r="X150" s="45">
        <f>W150+Conciliação!A153</f>
        <v>146</v>
      </c>
      <c r="Y150" s="45">
        <v>146</v>
      </c>
      <c r="Z150" s="55" t="str">
        <f>IF(X150=Y150,"",Conciliação!C153)</f>
        <v/>
      </c>
      <c r="AA150" s="55">
        <f>IF(Z150="x","x",MAX($S$4:AA149)+1)</f>
        <v>151</v>
      </c>
      <c r="AB150" s="55">
        <v>146</v>
      </c>
      <c r="AC150" s="55" t="str">
        <f t="shared" si="16"/>
        <v/>
      </c>
      <c r="AD150" s="55" t="str">
        <f t="shared" si="17"/>
        <v/>
      </c>
    </row>
    <row r="151" spans="2:30" ht="15" customHeight="1" x14ac:dyDescent="0.2">
      <c r="B151" s="121" t="str">
        <f t="shared" si="12"/>
        <v/>
      </c>
      <c r="C151" s="57" t="str">
        <f>IFERROR(VLOOKUP(B151,Conciliação!C154:L1149,2,0),"")</f>
        <v/>
      </c>
      <c r="D151" s="64" t="str">
        <f t="shared" si="13"/>
        <v/>
      </c>
      <c r="E151" s="64" t="str">
        <f>IFERROR(VLOOKUP(B151,Conciliação!C154:L1149,4,0),"")</f>
        <v/>
      </c>
      <c r="F151" s="64" t="str">
        <f>IFERROR(VLOOKUP(B151,Conciliação!C154:L1149,5,0),"")</f>
        <v/>
      </c>
      <c r="G151" s="64" t="str">
        <f>IFERROR(VLOOKUP(B151,Conciliação!C154:L1149,6,0),"")</f>
        <v/>
      </c>
      <c r="H151" s="56" t="str">
        <f>IFERROR(VLOOKUP(B151,Conciliação!C154:L1149,7,0),"")</f>
        <v/>
      </c>
      <c r="I151" s="65" t="str">
        <f>IFERROR(VLOOKUP(B151,Conciliação!C154:L1149,8,0),"")</f>
        <v/>
      </c>
      <c r="J151" s="56" t="str">
        <f>IFERROR(VLOOKUP(B151,Conciliação!C154:L1149,9,0),"")</f>
        <v/>
      </c>
      <c r="K151" s="56" t="str">
        <f>IFERROR(VLOOKUP(B151,Conciliação!C154:L1149,10,0),"")</f>
        <v/>
      </c>
      <c r="R151" s="55" t="str">
        <f>IF(Conciliação!G154='Filtro (Categoria)'!$C$2,$C$2,"x")</f>
        <v>x</v>
      </c>
      <c r="S151" s="55" t="str">
        <f>IF(R151="x","x",MAX($S$4:S150)+1)</f>
        <v>x</v>
      </c>
      <c r="T151" s="55">
        <v>147</v>
      </c>
      <c r="U151" s="55" t="str">
        <f t="shared" si="14"/>
        <v/>
      </c>
      <c r="V151" s="55" t="str">
        <f t="shared" si="15"/>
        <v/>
      </c>
      <c r="W151" s="45">
        <f>IF(Conciliação!G154='Filtro (Categoria)'!R151,1,0)</f>
        <v>0</v>
      </c>
      <c r="X151" s="45">
        <f>W151+Conciliação!A154</f>
        <v>147</v>
      </c>
      <c r="Y151" s="45">
        <v>147</v>
      </c>
      <c r="Z151" s="55" t="str">
        <f>IF(X151=Y151,"",Conciliação!C154)</f>
        <v/>
      </c>
      <c r="AA151" s="55">
        <f>IF(Z151="x","x",MAX($S$4:AA150)+1)</f>
        <v>152</v>
      </c>
      <c r="AB151" s="55">
        <v>147</v>
      </c>
      <c r="AC151" s="55" t="str">
        <f t="shared" si="16"/>
        <v/>
      </c>
      <c r="AD151" s="55" t="str">
        <f t="shared" si="17"/>
        <v/>
      </c>
    </row>
    <row r="152" spans="2:30" ht="15" customHeight="1" x14ac:dyDescent="0.2">
      <c r="B152" s="121" t="str">
        <f t="shared" si="12"/>
        <v/>
      </c>
      <c r="C152" s="57" t="str">
        <f>IFERROR(VLOOKUP(B152,Conciliação!C155:L1150,2,0),"")</f>
        <v/>
      </c>
      <c r="D152" s="64" t="str">
        <f t="shared" si="13"/>
        <v/>
      </c>
      <c r="E152" s="64" t="str">
        <f>IFERROR(VLOOKUP(B152,Conciliação!C155:L1150,4,0),"")</f>
        <v/>
      </c>
      <c r="F152" s="64" t="str">
        <f>IFERROR(VLOOKUP(B152,Conciliação!C155:L1150,5,0),"")</f>
        <v/>
      </c>
      <c r="G152" s="64" t="str">
        <f>IFERROR(VLOOKUP(B152,Conciliação!C155:L1150,6,0),"")</f>
        <v/>
      </c>
      <c r="H152" s="56" t="str">
        <f>IFERROR(VLOOKUP(B152,Conciliação!C155:L1150,7,0),"")</f>
        <v/>
      </c>
      <c r="I152" s="65" t="str">
        <f>IFERROR(VLOOKUP(B152,Conciliação!C155:L1150,8,0),"")</f>
        <v/>
      </c>
      <c r="J152" s="56" t="str">
        <f>IFERROR(VLOOKUP(B152,Conciliação!C155:L1150,9,0),"")</f>
        <v/>
      </c>
      <c r="K152" s="56" t="str">
        <f>IFERROR(VLOOKUP(B152,Conciliação!C155:L1150,10,0),"")</f>
        <v/>
      </c>
      <c r="R152" s="55" t="str">
        <f>IF(Conciliação!G155='Filtro (Categoria)'!$C$2,$C$2,"x")</f>
        <v>x</v>
      </c>
      <c r="S152" s="55" t="str">
        <f>IF(R152="x","x",MAX($S$4:S151)+1)</f>
        <v>x</v>
      </c>
      <c r="T152" s="55">
        <v>148</v>
      </c>
      <c r="U152" s="55" t="str">
        <f t="shared" si="14"/>
        <v/>
      </c>
      <c r="V152" s="55" t="str">
        <f t="shared" si="15"/>
        <v/>
      </c>
      <c r="W152" s="45">
        <f>IF(Conciliação!G155='Filtro (Categoria)'!R152,1,0)</f>
        <v>0</v>
      </c>
      <c r="X152" s="45">
        <f>W152+Conciliação!A155</f>
        <v>148</v>
      </c>
      <c r="Y152" s="45">
        <v>148</v>
      </c>
      <c r="Z152" s="55" t="str">
        <f>IF(X152=Y152,"",Conciliação!C155)</f>
        <v/>
      </c>
      <c r="AA152" s="55">
        <f>IF(Z152="x","x",MAX($S$4:AA151)+1)</f>
        <v>153</v>
      </c>
      <c r="AB152" s="55">
        <v>148</v>
      </c>
      <c r="AC152" s="55" t="str">
        <f t="shared" si="16"/>
        <v/>
      </c>
      <c r="AD152" s="55" t="str">
        <f t="shared" si="17"/>
        <v/>
      </c>
    </row>
    <row r="153" spans="2:30" ht="15" customHeight="1" x14ac:dyDescent="0.2">
      <c r="B153" s="121" t="str">
        <f t="shared" si="12"/>
        <v/>
      </c>
      <c r="C153" s="57" t="str">
        <f>IFERROR(VLOOKUP(B153,Conciliação!C156:L1151,2,0),"")</f>
        <v/>
      </c>
      <c r="D153" s="64" t="str">
        <f t="shared" si="13"/>
        <v/>
      </c>
      <c r="E153" s="64" t="str">
        <f>IFERROR(VLOOKUP(B153,Conciliação!C156:L1151,4,0),"")</f>
        <v/>
      </c>
      <c r="F153" s="64" t="str">
        <f>IFERROR(VLOOKUP(B153,Conciliação!C156:L1151,5,0),"")</f>
        <v/>
      </c>
      <c r="G153" s="64" t="str">
        <f>IFERROR(VLOOKUP(B153,Conciliação!C156:L1151,6,0),"")</f>
        <v/>
      </c>
      <c r="H153" s="56" t="str">
        <f>IFERROR(VLOOKUP(B153,Conciliação!C156:L1151,7,0),"")</f>
        <v/>
      </c>
      <c r="I153" s="65" t="str">
        <f>IFERROR(VLOOKUP(B153,Conciliação!C156:L1151,8,0),"")</f>
        <v/>
      </c>
      <c r="J153" s="56" t="str">
        <f>IFERROR(VLOOKUP(B153,Conciliação!C156:L1151,9,0),"")</f>
        <v/>
      </c>
      <c r="K153" s="56" t="str">
        <f>IFERROR(VLOOKUP(B153,Conciliação!C156:L1151,10,0),"")</f>
        <v/>
      </c>
      <c r="R153" s="55" t="str">
        <f>IF(Conciliação!G156='Filtro (Categoria)'!$C$2,$C$2,"x")</f>
        <v>x</v>
      </c>
      <c r="S153" s="55" t="str">
        <f>IF(R153="x","x",MAX($S$4:S152)+1)</f>
        <v>x</v>
      </c>
      <c r="T153" s="55">
        <v>149</v>
      </c>
      <c r="U153" s="55" t="str">
        <f t="shared" si="14"/>
        <v/>
      </c>
      <c r="V153" s="55" t="str">
        <f t="shared" si="15"/>
        <v/>
      </c>
      <c r="W153" s="45">
        <f>IF(Conciliação!G156='Filtro (Categoria)'!R153,1,0)</f>
        <v>0</v>
      </c>
      <c r="X153" s="45">
        <f>W153+Conciliação!A156</f>
        <v>149</v>
      </c>
      <c r="Y153" s="45">
        <v>149</v>
      </c>
      <c r="Z153" s="55" t="str">
        <f>IF(X153=Y153,"",Conciliação!C156)</f>
        <v/>
      </c>
      <c r="AA153" s="55">
        <f>IF(Z153="x","x",MAX($S$4:AA152)+1)</f>
        <v>154</v>
      </c>
      <c r="AB153" s="55">
        <v>149</v>
      </c>
      <c r="AC153" s="55" t="str">
        <f t="shared" si="16"/>
        <v/>
      </c>
      <c r="AD153" s="55" t="str">
        <f t="shared" si="17"/>
        <v/>
      </c>
    </row>
    <row r="154" spans="2:30" ht="15" customHeight="1" x14ac:dyDescent="0.2">
      <c r="B154" s="121" t="str">
        <f t="shared" si="12"/>
        <v/>
      </c>
      <c r="C154" s="57" t="str">
        <f>IFERROR(VLOOKUP(B154,Conciliação!C157:L1152,2,0),"")</f>
        <v/>
      </c>
      <c r="D154" s="64" t="str">
        <f t="shared" si="13"/>
        <v/>
      </c>
      <c r="E154" s="64" t="str">
        <f>IFERROR(VLOOKUP(B154,Conciliação!C157:L1152,4,0),"")</f>
        <v/>
      </c>
      <c r="F154" s="64" t="str">
        <f>IFERROR(VLOOKUP(B154,Conciliação!C157:L1152,5,0),"")</f>
        <v/>
      </c>
      <c r="G154" s="64" t="str">
        <f>IFERROR(VLOOKUP(B154,Conciliação!C157:L1152,6,0),"")</f>
        <v/>
      </c>
      <c r="H154" s="56" t="str">
        <f>IFERROR(VLOOKUP(B154,Conciliação!C157:L1152,7,0),"")</f>
        <v/>
      </c>
      <c r="I154" s="65" t="str">
        <f>IFERROR(VLOOKUP(B154,Conciliação!C157:L1152,8,0),"")</f>
        <v/>
      </c>
      <c r="J154" s="56" t="str">
        <f>IFERROR(VLOOKUP(B154,Conciliação!C157:L1152,9,0),"")</f>
        <v/>
      </c>
      <c r="K154" s="56" t="str">
        <f>IFERROR(VLOOKUP(B154,Conciliação!C157:L1152,10,0),"")</f>
        <v/>
      </c>
      <c r="R154" s="55" t="str">
        <f>IF(Conciliação!G157='Filtro (Categoria)'!$C$2,$C$2,"x")</f>
        <v>x</v>
      </c>
      <c r="S154" s="55" t="str">
        <f>IF(R154="x","x",MAX($S$4:S153)+1)</f>
        <v>x</v>
      </c>
      <c r="T154" s="55">
        <v>150</v>
      </c>
      <c r="U154" s="55" t="str">
        <f t="shared" si="14"/>
        <v/>
      </c>
      <c r="V154" s="55" t="str">
        <f t="shared" si="15"/>
        <v/>
      </c>
      <c r="W154" s="45">
        <f>IF(Conciliação!G157='Filtro (Categoria)'!R154,1,0)</f>
        <v>0</v>
      </c>
      <c r="X154" s="45">
        <f>W154+Conciliação!A157</f>
        <v>150</v>
      </c>
      <c r="Y154" s="45">
        <v>150</v>
      </c>
      <c r="Z154" s="55" t="str">
        <f>IF(X154=Y154,"",Conciliação!C157)</f>
        <v/>
      </c>
      <c r="AA154" s="55">
        <f>IF(Z154="x","x",MAX($S$4:AA153)+1)</f>
        <v>155</v>
      </c>
      <c r="AB154" s="55">
        <v>150</v>
      </c>
      <c r="AC154" s="55" t="str">
        <f t="shared" si="16"/>
        <v/>
      </c>
      <c r="AD154" s="55" t="str">
        <f t="shared" si="17"/>
        <v/>
      </c>
    </row>
    <row r="155" spans="2:30" ht="15" customHeight="1" x14ac:dyDescent="0.2">
      <c r="B155" s="121" t="str">
        <f t="shared" si="12"/>
        <v/>
      </c>
      <c r="C155" s="57" t="str">
        <f>IFERROR(VLOOKUP(B155,Conciliação!C158:L1153,2,0),"")</f>
        <v/>
      </c>
      <c r="D155" s="64" t="str">
        <f t="shared" si="13"/>
        <v/>
      </c>
      <c r="E155" s="64" t="str">
        <f>IFERROR(VLOOKUP(B155,Conciliação!C158:L1153,4,0),"")</f>
        <v/>
      </c>
      <c r="F155" s="64" t="str">
        <f>IFERROR(VLOOKUP(B155,Conciliação!C158:L1153,5,0),"")</f>
        <v/>
      </c>
      <c r="G155" s="64" t="str">
        <f>IFERROR(VLOOKUP(B155,Conciliação!C158:L1153,6,0),"")</f>
        <v/>
      </c>
      <c r="H155" s="56" t="str">
        <f>IFERROR(VLOOKUP(B155,Conciliação!C158:L1153,7,0),"")</f>
        <v/>
      </c>
      <c r="I155" s="65" t="str">
        <f>IFERROR(VLOOKUP(B155,Conciliação!C158:L1153,8,0),"")</f>
        <v/>
      </c>
      <c r="J155" s="56" t="str">
        <f>IFERROR(VLOOKUP(B155,Conciliação!C158:L1153,9,0),"")</f>
        <v/>
      </c>
      <c r="K155" s="56" t="str">
        <f>IFERROR(VLOOKUP(B155,Conciliação!C158:L1153,10,0),"")</f>
        <v/>
      </c>
      <c r="R155" s="55" t="str">
        <f>IF(Conciliação!G158='Filtro (Categoria)'!$C$2,$C$2,"x")</f>
        <v>x</v>
      </c>
      <c r="S155" s="55" t="str">
        <f>IF(R155="x","x",MAX($S$4:S154)+1)</f>
        <v>x</v>
      </c>
      <c r="T155" s="55">
        <v>151</v>
      </c>
      <c r="U155" s="55" t="str">
        <f t="shared" si="14"/>
        <v/>
      </c>
      <c r="V155" s="55" t="str">
        <f t="shared" si="15"/>
        <v/>
      </c>
      <c r="W155" s="45">
        <f>IF(Conciliação!G158='Filtro (Categoria)'!R155,1,0)</f>
        <v>0</v>
      </c>
      <c r="X155" s="45">
        <f>W155+Conciliação!A158</f>
        <v>151</v>
      </c>
      <c r="Y155" s="45">
        <v>151</v>
      </c>
      <c r="Z155" s="55" t="str">
        <f>IF(X155=Y155,"",Conciliação!C158)</f>
        <v/>
      </c>
      <c r="AA155" s="55">
        <f>IF(Z155="x","x",MAX($S$4:AA154)+1)</f>
        <v>156</v>
      </c>
      <c r="AB155" s="55">
        <v>151</v>
      </c>
      <c r="AC155" s="55" t="str">
        <f t="shared" si="16"/>
        <v/>
      </c>
      <c r="AD155" s="55" t="str">
        <f t="shared" si="17"/>
        <v/>
      </c>
    </row>
    <row r="156" spans="2:30" ht="15" customHeight="1" x14ac:dyDescent="0.2">
      <c r="B156" s="121" t="str">
        <f t="shared" si="12"/>
        <v/>
      </c>
      <c r="C156" s="57" t="str">
        <f>IFERROR(VLOOKUP(B156,Conciliação!C159:L1154,2,0),"")</f>
        <v/>
      </c>
      <c r="D156" s="64" t="str">
        <f t="shared" si="13"/>
        <v/>
      </c>
      <c r="E156" s="64" t="str">
        <f>IFERROR(VLOOKUP(B156,Conciliação!C159:L1154,4,0),"")</f>
        <v/>
      </c>
      <c r="F156" s="64" t="str">
        <f>IFERROR(VLOOKUP(B156,Conciliação!C159:L1154,5,0),"")</f>
        <v/>
      </c>
      <c r="G156" s="64" t="str">
        <f>IFERROR(VLOOKUP(B156,Conciliação!C159:L1154,6,0),"")</f>
        <v/>
      </c>
      <c r="H156" s="56" t="str">
        <f>IFERROR(VLOOKUP(B156,Conciliação!C159:L1154,7,0),"")</f>
        <v/>
      </c>
      <c r="I156" s="65" t="str">
        <f>IFERROR(VLOOKUP(B156,Conciliação!C159:L1154,8,0),"")</f>
        <v/>
      </c>
      <c r="J156" s="56" t="str">
        <f>IFERROR(VLOOKUP(B156,Conciliação!C159:L1154,9,0),"")</f>
        <v/>
      </c>
      <c r="K156" s="56" t="str">
        <f>IFERROR(VLOOKUP(B156,Conciliação!C159:L1154,10,0),"")</f>
        <v/>
      </c>
      <c r="R156" s="55" t="str">
        <f>IF(Conciliação!G159='Filtro (Categoria)'!$C$2,$C$2,"x")</f>
        <v>x</v>
      </c>
      <c r="S156" s="55" t="str">
        <f>IF(R156="x","x",MAX($S$4:S155)+1)</f>
        <v>x</v>
      </c>
      <c r="T156" s="55">
        <v>152</v>
      </c>
      <c r="U156" s="55" t="str">
        <f t="shared" si="14"/>
        <v/>
      </c>
      <c r="V156" s="55" t="str">
        <f t="shared" si="15"/>
        <v/>
      </c>
      <c r="W156" s="45">
        <f>IF(Conciliação!G159='Filtro (Categoria)'!R156,1,0)</f>
        <v>0</v>
      </c>
      <c r="X156" s="45">
        <f>W156+Conciliação!A159</f>
        <v>152</v>
      </c>
      <c r="Y156" s="45">
        <v>152</v>
      </c>
      <c r="Z156" s="55" t="str">
        <f>IF(X156=Y156,"",Conciliação!C159)</f>
        <v/>
      </c>
      <c r="AA156" s="55">
        <f>IF(Z156="x","x",MAX($S$4:AA155)+1)</f>
        <v>157</v>
      </c>
      <c r="AB156" s="55">
        <v>152</v>
      </c>
      <c r="AC156" s="55" t="str">
        <f t="shared" si="16"/>
        <v/>
      </c>
      <c r="AD156" s="55" t="str">
        <f t="shared" si="17"/>
        <v/>
      </c>
    </row>
    <row r="157" spans="2:30" ht="15" customHeight="1" x14ac:dyDescent="0.2">
      <c r="B157" s="121" t="str">
        <f t="shared" si="12"/>
        <v/>
      </c>
      <c r="C157" s="57" t="str">
        <f>IFERROR(VLOOKUP(B157,Conciliação!C160:L1155,2,0),"")</f>
        <v/>
      </c>
      <c r="D157" s="64" t="str">
        <f t="shared" si="13"/>
        <v/>
      </c>
      <c r="E157" s="64" t="str">
        <f>IFERROR(VLOOKUP(B157,Conciliação!C160:L1155,4,0),"")</f>
        <v/>
      </c>
      <c r="F157" s="64" t="str">
        <f>IFERROR(VLOOKUP(B157,Conciliação!C160:L1155,5,0),"")</f>
        <v/>
      </c>
      <c r="G157" s="64" t="str">
        <f>IFERROR(VLOOKUP(B157,Conciliação!C160:L1155,6,0),"")</f>
        <v/>
      </c>
      <c r="H157" s="56" t="str">
        <f>IFERROR(VLOOKUP(B157,Conciliação!C160:L1155,7,0),"")</f>
        <v/>
      </c>
      <c r="I157" s="65" t="str">
        <f>IFERROR(VLOOKUP(B157,Conciliação!C160:L1155,8,0),"")</f>
        <v/>
      </c>
      <c r="J157" s="56" t="str">
        <f>IFERROR(VLOOKUP(B157,Conciliação!C160:L1155,9,0),"")</f>
        <v/>
      </c>
      <c r="K157" s="56" t="str">
        <f>IFERROR(VLOOKUP(B157,Conciliação!C160:L1155,10,0),"")</f>
        <v/>
      </c>
      <c r="R157" s="55" t="str">
        <f>IF(Conciliação!G160='Filtro (Categoria)'!$C$2,$C$2,"x")</f>
        <v>x</v>
      </c>
      <c r="S157" s="55" t="str">
        <f>IF(R157="x","x",MAX($S$4:S156)+1)</f>
        <v>x</v>
      </c>
      <c r="T157" s="55">
        <v>153</v>
      </c>
      <c r="U157" s="55" t="str">
        <f t="shared" si="14"/>
        <v/>
      </c>
      <c r="V157" s="55" t="str">
        <f t="shared" si="15"/>
        <v/>
      </c>
      <c r="W157" s="45">
        <f>IF(Conciliação!G160='Filtro (Categoria)'!R157,1,0)</f>
        <v>0</v>
      </c>
      <c r="X157" s="45">
        <f>W157+Conciliação!A160</f>
        <v>153</v>
      </c>
      <c r="Y157" s="45">
        <v>153</v>
      </c>
      <c r="Z157" s="55" t="str">
        <f>IF(X157=Y157,"",Conciliação!C160)</f>
        <v/>
      </c>
      <c r="AA157" s="55">
        <f>IF(Z157="x","x",MAX($S$4:AA156)+1)</f>
        <v>158</v>
      </c>
      <c r="AB157" s="55">
        <v>153</v>
      </c>
      <c r="AC157" s="55" t="str">
        <f t="shared" si="16"/>
        <v/>
      </c>
      <c r="AD157" s="55" t="str">
        <f t="shared" si="17"/>
        <v/>
      </c>
    </row>
    <row r="158" spans="2:30" ht="15" customHeight="1" x14ac:dyDescent="0.2">
      <c r="B158" s="121" t="str">
        <f t="shared" si="12"/>
        <v/>
      </c>
      <c r="C158" s="57" t="str">
        <f>IFERROR(VLOOKUP(B158,Conciliação!C161:L1156,2,0),"")</f>
        <v/>
      </c>
      <c r="D158" s="64" t="str">
        <f t="shared" si="13"/>
        <v/>
      </c>
      <c r="E158" s="64" t="str">
        <f>IFERROR(VLOOKUP(B158,Conciliação!C161:L1156,4,0),"")</f>
        <v/>
      </c>
      <c r="F158" s="64" t="str">
        <f>IFERROR(VLOOKUP(B158,Conciliação!C161:L1156,5,0),"")</f>
        <v/>
      </c>
      <c r="G158" s="64" t="str">
        <f>IFERROR(VLOOKUP(B158,Conciliação!C161:L1156,6,0),"")</f>
        <v/>
      </c>
      <c r="H158" s="56" t="str">
        <f>IFERROR(VLOOKUP(B158,Conciliação!C161:L1156,7,0),"")</f>
        <v/>
      </c>
      <c r="I158" s="65" t="str">
        <f>IFERROR(VLOOKUP(B158,Conciliação!C161:L1156,8,0),"")</f>
        <v/>
      </c>
      <c r="J158" s="56" t="str">
        <f>IFERROR(VLOOKUP(B158,Conciliação!C161:L1156,9,0),"")</f>
        <v/>
      </c>
      <c r="K158" s="56" t="str">
        <f>IFERROR(VLOOKUP(B158,Conciliação!C161:L1156,10,0),"")</f>
        <v/>
      </c>
      <c r="R158" s="55" t="str">
        <f>IF(Conciliação!G161='Filtro (Categoria)'!$C$2,$C$2,"x")</f>
        <v>x</v>
      </c>
      <c r="S158" s="55" t="str">
        <f>IF(R158="x","x",MAX($S$4:S157)+1)</f>
        <v>x</v>
      </c>
      <c r="T158" s="55">
        <v>154</v>
      </c>
      <c r="U158" s="55" t="str">
        <f t="shared" si="14"/>
        <v/>
      </c>
      <c r="V158" s="55" t="str">
        <f t="shared" si="15"/>
        <v/>
      </c>
      <c r="W158" s="45">
        <f>IF(Conciliação!G161='Filtro (Categoria)'!R158,1,0)</f>
        <v>0</v>
      </c>
      <c r="X158" s="45">
        <f>W158+Conciliação!A161</f>
        <v>154</v>
      </c>
      <c r="Y158" s="45">
        <v>154</v>
      </c>
      <c r="Z158" s="55" t="str">
        <f>IF(X158=Y158,"",Conciliação!C161)</f>
        <v/>
      </c>
      <c r="AA158" s="55">
        <f>IF(Z158="x","x",MAX($S$4:AA157)+1)</f>
        <v>159</v>
      </c>
      <c r="AB158" s="55">
        <v>154</v>
      </c>
      <c r="AC158" s="55" t="str">
        <f t="shared" si="16"/>
        <v/>
      </c>
      <c r="AD158" s="55" t="str">
        <f t="shared" si="17"/>
        <v/>
      </c>
    </row>
    <row r="159" spans="2:30" ht="15" customHeight="1" x14ac:dyDescent="0.2">
      <c r="B159" s="121" t="str">
        <f t="shared" si="12"/>
        <v/>
      </c>
      <c r="C159" s="57" t="str">
        <f>IFERROR(VLOOKUP(B159,Conciliação!C162:L1157,2,0),"")</f>
        <v/>
      </c>
      <c r="D159" s="64" t="str">
        <f t="shared" si="13"/>
        <v/>
      </c>
      <c r="E159" s="64" t="str">
        <f>IFERROR(VLOOKUP(B159,Conciliação!C162:L1157,4,0),"")</f>
        <v/>
      </c>
      <c r="F159" s="64" t="str">
        <f>IFERROR(VLOOKUP(B159,Conciliação!C162:L1157,5,0),"")</f>
        <v/>
      </c>
      <c r="G159" s="64" t="str">
        <f>IFERROR(VLOOKUP(B159,Conciliação!C162:L1157,6,0),"")</f>
        <v/>
      </c>
      <c r="H159" s="56" t="str">
        <f>IFERROR(VLOOKUP(B159,Conciliação!C162:L1157,7,0),"")</f>
        <v/>
      </c>
      <c r="I159" s="65" t="str">
        <f>IFERROR(VLOOKUP(B159,Conciliação!C162:L1157,8,0),"")</f>
        <v/>
      </c>
      <c r="J159" s="56" t="str">
        <f>IFERROR(VLOOKUP(B159,Conciliação!C162:L1157,9,0),"")</f>
        <v/>
      </c>
      <c r="K159" s="56" t="str">
        <f>IFERROR(VLOOKUP(B159,Conciliação!C162:L1157,10,0),"")</f>
        <v/>
      </c>
      <c r="R159" s="55" t="str">
        <f>IF(Conciliação!G162='Filtro (Categoria)'!$C$2,$C$2,"x")</f>
        <v>x</v>
      </c>
      <c r="S159" s="55" t="str">
        <f>IF(R159="x","x",MAX($S$4:S158)+1)</f>
        <v>x</v>
      </c>
      <c r="T159" s="55">
        <v>155</v>
      </c>
      <c r="U159" s="55" t="str">
        <f t="shared" si="14"/>
        <v/>
      </c>
      <c r="V159" s="55" t="str">
        <f t="shared" si="15"/>
        <v/>
      </c>
      <c r="W159" s="45">
        <f>IF(Conciliação!G162='Filtro (Categoria)'!R159,1,0)</f>
        <v>0</v>
      </c>
      <c r="X159" s="45">
        <f>W159+Conciliação!A162</f>
        <v>155</v>
      </c>
      <c r="Y159" s="45">
        <v>155</v>
      </c>
      <c r="Z159" s="55" t="str">
        <f>IF(X159=Y159,"",Conciliação!C162)</f>
        <v/>
      </c>
      <c r="AA159" s="55">
        <f>IF(Z159="x","x",MAX($S$4:AA158)+1)</f>
        <v>160</v>
      </c>
      <c r="AB159" s="55">
        <v>155</v>
      </c>
      <c r="AC159" s="55" t="str">
        <f t="shared" si="16"/>
        <v/>
      </c>
      <c r="AD159" s="55" t="str">
        <f t="shared" si="17"/>
        <v/>
      </c>
    </row>
    <row r="160" spans="2:30" ht="15" customHeight="1" x14ac:dyDescent="0.2">
      <c r="B160" s="121" t="str">
        <f t="shared" si="12"/>
        <v/>
      </c>
      <c r="C160" s="57" t="str">
        <f>IFERROR(VLOOKUP(B160,Conciliação!C163:L1158,2,0),"")</f>
        <v/>
      </c>
      <c r="D160" s="64" t="str">
        <f t="shared" si="13"/>
        <v/>
      </c>
      <c r="E160" s="64" t="str">
        <f>IFERROR(VLOOKUP(B160,Conciliação!C163:L1158,4,0),"")</f>
        <v/>
      </c>
      <c r="F160" s="64" t="str">
        <f>IFERROR(VLOOKUP(B160,Conciliação!C163:L1158,5,0),"")</f>
        <v/>
      </c>
      <c r="G160" s="64" t="str">
        <f>IFERROR(VLOOKUP(B160,Conciliação!C163:L1158,6,0),"")</f>
        <v/>
      </c>
      <c r="H160" s="56" t="str">
        <f>IFERROR(VLOOKUP(B160,Conciliação!C163:L1158,7,0),"")</f>
        <v/>
      </c>
      <c r="I160" s="65" t="str">
        <f>IFERROR(VLOOKUP(B160,Conciliação!C163:L1158,8,0),"")</f>
        <v/>
      </c>
      <c r="J160" s="56" t="str">
        <f>IFERROR(VLOOKUP(B160,Conciliação!C163:L1158,9,0),"")</f>
        <v/>
      </c>
      <c r="K160" s="56" t="str">
        <f>IFERROR(VLOOKUP(B160,Conciliação!C163:L1158,10,0),"")</f>
        <v/>
      </c>
      <c r="R160" s="55" t="str">
        <f>IF(Conciliação!G163='Filtro (Categoria)'!$C$2,$C$2,"x")</f>
        <v>x</v>
      </c>
      <c r="S160" s="55" t="str">
        <f>IF(R160="x","x",MAX($S$4:S159)+1)</f>
        <v>x</v>
      </c>
      <c r="T160" s="55">
        <v>156</v>
      </c>
      <c r="U160" s="55" t="str">
        <f t="shared" si="14"/>
        <v/>
      </c>
      <c r="V160" s="55" t="str">
        <f t="shared" si="15"/>
        <v/>
      </c>
      <c r="W160" s="45">
        <f>IF(Conciliação!G163='Filtro (Categoria)'!R160,1,0)</f>
        <v>0</v>
      </c>
      <c r="X160" s="45">
        <f>W160+Conciliação!A163</f>
        <v>156</v>
      </c>
      <c r="Y160" s="45">
        <v>156</v>
      </c>
      <c r="Z160" s="55" t="str">
        <f>IF(X160=Y160,"",Conciliação!C163)</f>
        <v/>
      </c>
      <c r="AA160" s="55">
        <f>IF(Z160="x","x",MAX($S$4:AA159)+1)</f>
        <v>161</v>
      </c>
      <c r="AB160" s="55">
        <v>156</v>
      </c>
      <c r="AC160" s="55" t="str">
        <f t="shared" si="16"/>
        <v/>
      </c>
      <c r="AD160" s="55" t="str">
        <f t="shared" si="17"/>
        <v/>
      </c>
    </row>
    <row r="161" spans="2:30" ht="15" customHeight="1" x14ac:dyDescent="0.2">
      <c r="B161" s="121" t="str">
        <f t="shared" si="12"/>
        <v/>
      </c>
      <c r="C161" s="57" t="str">
        <f>IFERROR(VLOOKUP(B161,Conciliação!C164:L1159,2,0),"")</f>
        <v/>
      </c>
      <c r="D161" s="64" t="str">
        <f t="shared" si="13"/>
        <v/>
      </c>
      <c r="E161" s="64" t="str">
        <f>IFERROR(VLOOKUP(B161,Conciliação!C164:L1159,4,0),"")</f>
        <v/>
      </c>
      <c r="F161" s="64" t="str">
        <f>IFERROR(VLOOKUP(B161,Conciliação!C164:L1159,5,0),"")</f>
        <v/>
      </c>
      <c r="G161" s="64" t="str">
        <f>IFERROR(VLOOKUP(B161,Conciliação!C164:L1159,6,0),"")</f>
        <v/>
      </c>
      <c r="H161" s="56" t="str">
        <f>IFERROR(VLOOKUP(B161,Conciliação!C164:L1159,7,0),"")</f>
        <v/>
      </c>
      <c r="I161" s="65" t="str">
        <f>IFERROR(VLOOKUP(B161,Conciliação!C164:L1159,8,0),"")</f>
        <v/>
      </c>
      <c r="J161" s="56" t="str">
        <f>IFERROR(VLOOKUP(B161,Conciliação!C164:L1159,9,0),"")</f>
        <v/>
      </c>
      <c r="K161" s="56" t="str">
        <f>IFERROR(VLOOKUP(B161,Conciliação!C164:L1159,10,0),"")</f>
        <v/>
      </c>
      <c r="R161" s="55" t="str">
        <f>IF(Conciliação!G164='Filtro (Categoria)'!$C$2,$C$2,"x")</f>
        <v>x</v>
      </c>
      <c r="S161" s="55" t="str">
        <f>IF(R161="x","x",MAX($S$4:S160)+1)</f>
        <v>x</v>
      </c>
      <c r="T161" s="55">
        <v>157</v>
      </c>
      <c r="U161" s="55" t="str">
        <f t="shared" si="14"/>
        <v/>
      </c>
      <c r="V161" s="55" t="str">
        <f t="shared" si="15"/>
        <v/>
      </c>
      <c r="W161" s="45">
        <f>IF(Conciliação!G164='Filtro (Categoria)'!R161,1,0)</f>
        <v>0</v>
      </c>
      <c r="X161" s="45">
        <f>W161+Conciliação!A164</f>
        <v>157</v>
      </c>
      <c r="Y161" s="45">
        <v>157</v>
      </c>
      <c r="Z161" s="55" t="str">
        <f>IF(X161=Y161,"",Conciliação!C164)</f>
        <v/>
      </c>
      <c r="AA161" s="55">
        <f>IF(Z161="x","x",MAX($S$4:AA160)+1)</f>
        <v>162</v>
      </c>
      <c r="AB161" s="55">
        <v>157</v>
      </c>
      <c r="AC161" s="55" t="str">
        <f t="shared" si="16"/>
        <v/>
      </c>
      <c r="AD161" s="55" t="str">
        <f t="shared" si="17"/>
        <v/>
      </c>
    </row>
    <row r="162" spans="2:30" ht="15" customHeight="1" x14ac:dyDescent="0.2">
      <c r="B162" s="121" t="str">
        <f t="shared" si="12"/>
        <v/>
      </c>
      <c r="C162" s="57" t="str">
        <f>IFERROR(VLOOKUP(B162,Conciliação!C165:L1160,2,0),"")</f>
        <v/>
      </c>
      <c r="D162" s="64" t="str">
        <f t="shared" si="13"/>
        <v/>
      </c>
      <c r="E162" s="64" t="str">
        <f>IFERROR(VLOOKUP(B162,Conciliação!C165:L1160,4,0),"")</f>
        <v/>
      </c>
      <c r="F162" s="64" t="str">
        <f>IFERROR(VLOOKUP(B162,Conciliação!C165:L1160,5,0),"")</f>
        <v/>
      </c>
      <c r="G162" s="64" t="str">
        <f>IFERROR(VLOOKUP(B162,Conciliação!C165:L1160,6,0),"")</f>
        <v/>
      </c>
      <c r="H162" s="56" t="str">
        <f>IFERROR(VLOOKUP(B162,Conciliação!C165:L1160,7,0),"")</f>
        <v/>
      </c>
      <c r="I162" s="65" t="str">
        <f>IFERROR(VLOOKUP(B162,Conciliação!C165:L1160,8,0),"")</f>
        <v/>
      </c>
      <c r="J162" s="56" t="str">
        <f>IFERROR(VLOOKUP(B162,Conciliação!C165:L1160,9,0),"")</f>
        <v/>
      </c>
      <c r="K162" s="56" t="str">
        <f>IFERROR(VLOOKUP(B162,Conciliação!C165:L1160,10,0),"")</f>
        <v/>
      </c>
      <c r="R162" s="55" t="str">
        <f>IF(Conciliação!G165='Filtro (Categoria)'!$C$2,$C$2,"x")</f>
        <v>x</v>
      </c>
      <c r="S162" s="55" t="str">
        <f>IF(R162="x","x",MAX($S$4:S161)+1)</f>
        <v>x</v>
      </c>
      <c r="T162" s="55">
        <v>158</v>
      </c>
      <c r="U162" s="55" t="str">
        <f t="shared" si="14"/>
        <v/>
      </c>
      <c r="V162" s="55" t="str">
        <f t="shared" si="15"/>
        <v/>
      </c>
      <c r="W162" s="45">
        <f>IF(Conciliação!G165='Filtro (Categoria)'!R162,1,0)</f>
        <v>0</v>
      </c>
      <c r="X162" s="45">
        <f>W162+Conciliação!A165</f>
        <v>158</v>
      </c>
      <c r="Y162" s="45">
        <v>158</v>
      </c>
      <c r="Z162" s="55" t="str">
        <f>IF(X162=Y162,"",Conciliação!C165)</f>
        <v/>
      </c>
      <c r="AA162" s="55">
        <f>IF(Z162="x","x",MAX($S$4:AA161)+1)</f>
        <v>163</v>
      </c>
      <c r="AB162" s="55">
        <v>158</v>
      </c>
      <c r="AC162" s="55" t="str">
        <f t="shared" si="16"/>
        <v/>
      </c>
      <c r="AD162" s="55" t="str">
        <f t="shared" si="17"/>
        <v/>
      </c>
    </row>
    <row r="163" spans="2:30" ht="15" customHeight="1" x14ac:dyDescent="0.2">
      <c r="B163" s="121" t="str">
        <f t="shared" si="12"/>
        <v/>
      </c>
      <c r="C163" s="57" t="str">
        <f>IFERROR(VLOOKUP(B163,Conciliação!C166:L1161,2,0),"")</f>
        <v/>
      </c>
      <c r="D163" s="64" t="str">
        <f t="shared" si="13"/>
        <v/>
      </c>
      <c r="E163" s="64" t="str">
        <f>IFERROR(VLOOKUP(B163,Conciliação!C166:L1161,4,0),"")</f>
        <v/>
      </c>
      <c r="F163" s="64" t="str">
        <f>IFERROR(VLOOKUP(B163,Conciliação!C166:L1161,5,0),"")</f>
        <v/>
      </c>
      <c r="G163" s="64" t="str">
        <f>IFERROR(VLOOKUP(B163,Conciliação!C166:L1161,6,0),"")</f>
        <v/>
      </c>
      <c r="H163" s="56" t="str">
        <f>IFERROR(VLOOKUP(B163,Conciliação!C166:L1161,7,0),"")</f>
        <v/>
      </c>
      <c r="I163" s="65" t="str">
        <f>IFERROR(VLOOKUP(B163,Conciliação!C166:L1161,8,0),"")</f>
        <v/>
      </c>
      <c r="J163" s="56" t="str">
        <f>IFERROR(VLOOKUP(B163,Conciliação!C166:L1161,9,0),"")</f>
        <v/>
      </c>
      <c r="K163" s="56" t="str">
        <f>IFERROR(VLOOKUP(B163,Conciliação!C166:L1161,10,0),"")</f>
        <v/>
      </c>
      <c r="R163" s="55" t="str">
        <f>IF(Conciliação!G166='Filtro (Categoria)'!$C$2,$C$2,"x")</f>
        <v>x</v>
      </c>
      <c r="S163" s="55" t="str">
        <f>IF(R163="x","x",MAX($S$4:S162)+1)</f>
        <v>x</v>
      </c>
      <c r="T163" s="55">
        <v>159</v>
      </c>
      <c r="U163" s="55" t="str">
        <f t="shared" si="14"/>
        <v/>
      </c>
      <c r="V163" s="55" t="str">
        <f t="shared" si="15"/>
        <v/>
      </c>
      <c r="W163" s="45">
        <f>IF(Conciliação!G166='Filtro (Categoria)'!R163,1,0)</f>
        <v>0</v>
      </c>
      <c r="X163" s="45">
        <f>W163+Conciliação!A166</f>
        <v>159</v>
      </c>
      <c r="Y163" s="45">
        <v>159</v>
      </c>
      <c r="Z163" s="55" t="str">
        <f>IF(X163=Y163,"",Conciliação!C166)</f>
        <v/>
      </c>
      <c r="AA163" s="55">
        <f>IF(Z163="x","x",MAX($S$4:AA162)+1)</f>
        <v>164</v>
      </c>
      <c r="AB163" s="55">
        <v>159</v>
      </c>
      <c r="AC163" s="55" t="str">
        <f t="shared" si="16"/>
        <v/>
      </c>
      <c r="AD163" s="55" t="str">
        <f t="shared" si="17"/>
        <v/>
      </c>
    </row>
    <row r="164" spans="2:30" ht="15" customHeight="1" x14ac:dyDescent="0.2">
      <c r="B164" s="121" t="str">
        <f t="shared" si="12"/>
        <v/>
      </c>
      <c r="C164" s="57" t="str">
        <f>IFERROR(VLOOKUP(B164,Conciliação!C167:L1162,2,0),"")</f>
        <v/>
      </c>
      <c r="D164" s="64" t="str">
        <f t="shared" si="13"/>
        <v/>
      </c>
      <c r="E164" s="64" t="str">
        <f>IFERROR(VLOOKUP(B164,Conciliação!C167:L1162,4,0),"")</f>
        <v/>
      </c>
      <c r="F164" s="64" t="str">
        <f>IFERROR(VLOOKUP(B164,Conciliação!C167:L1162,5,0),"")</f>
        <v/>
      </c>
      <c r="G164" s="64" t="str">
        <f>IFERROR(VLOOKUP(B164,Conciliação!C167:L1162,6,0),"")</f>
        <v/>
      </c>
      <c r="H164" s="56" t="str">
        <f>IFERROR(VLOOKUP(B164,Conciliação!C167:L1162,7,0),"")</f>
        <v/>
      </c>
      <c r="I164" s="65" t="str">
        <f>IFERROR(VLOOKUP(B164,Conciliação!C167:L1162,8,0),"")</f>
        <v/>
      </c>
      <c r="J164" s="56" t="str">
        <f>IFERROR(VLOOKUP(B164,Conciliação!C167:L1162,9,0),"")</f>
        <v/>
      </c>
      <c r="K164" s="56" t="str">
        <f>IFERROR(VLOOKUP(B164,Conciliação!C167:L1162,10,0),"")</f>
        <v/>
      </c>
      <c r="R164" s="55" t="str">
        <f>IF(Conciliação!G167='Filtro (Categoria)'!$C$2,$C$2,"x")</f>
        <v>x</v>
      </c>
      <c r="S164" s="55" t="str">
        <f>IF(R164="x","x",MAX($S$4:S163)+1)</f>
        <v>x</v>
      </c>
      <c r="T164" s="55">
        <v>160</v>
      </c>
      <c r="U164" s="55" t="str">
        <f t="shared" si="14"/>
        <v/>
      </c>
      <c r="V164" s="55" t="str">
        <f t="shared" si="15"/>
        <v/>
      </c>
      <c r="W164" s="45">
        <f>IF(Conciliação!G167='Filtro (Categoria)'!R164,1,0)</f>
        <v>0</v>
      </c>
      <c r="X164" s="45">
        <f>W164+Conciliação!A167</f>
        <v>160</v>
      </c>
      <c r="Y164" s="45">
        <v>160</v>
      </c>
      <c r="Z164" s="55" t="str">
        <f>IF(X164=Y164,"",Conciliação!C167)</f>
        <v/>
      </c>
      <c r="AA164" s="55">
        <f>IF(Z164="x","x",MAX($S$4:AA163)+1)</f>
        <v>165</v>
      </c>
      <c r="AB164" s="55">
        <v>160</v>
      </c>
      <c r="AC164" s="55" t="str">
        <f t="shared" si="16"/>
        <v/>
      </c>
      <c r="AD164" s="55" t="str">
        <f t="shared" si="17"/>
        <v/>
      </c>
    </row>
    <row r="165" spans="2:30" ht="15" customHeight="1" x14ac:dyDescent="0.2">
      <c r="B165" s="121" t="str">
        <f t="shared" si="12"/>
        <v/>
      </c>
      <c r="C165" s="57" t="str">
        <f>IFERROR(VLOOKUP(B165,Conciliação!C168:L1163,2,0),"")</f>
        <v/>
      </c>
      <c r="D165" s="64" t="str">
        <f t="shared" si="13"/>
        <v/>
      </c>
      <c r="E165" s="64" t="str">
        <f>IFERROR(VLOOKUP(B165,Conciliação!C168:L1163,4,0),"")</f>
        <v/>
      </c>
      <c r="F165" s="64" t="str">
        <f>IFERROR(VLOOKUP(B165,Conciliação!C168:L1163,5,0),"")</f>
        <v/>
      </c>
      <c r="G165" s="64" t="str">
        <f>IFERROR(VLOOKUP(B165,Conciliação!C168:L1163,6,0),"")</f>
        <v/>
      </c>
      <c r="H165" s="56" t="str">
        <f>IFERROR(VLOOKUP(B165,Conciliação!C168:L1163,7,0),"")</f>
        <v/>
      </c>
      <c r="I165" s="65" t="str">
        <f>IFERROR(VLOOKUP(B165,Conciliação!C168:L1163,8,0),"")</f>
        <v/>
      </c>
      <c r="J165" s="56" t="str">
        <f>IFERROR(VLOOKUP(B165,Conciliação!C168:L1163,9,0),"")</f>
        <v/>
      </c>
      <c r="K165" s="56" t="str">
        <f>IFERROR(VLOOKUP(B165,Conciliação!C168:L1163,10,0),"")</f>
        <v/>
      </c>
      <c r="R165" s="55" t="str">
        <f>IF(Conciliação!G168='Filtro (Categoria)'!$C$2,$C$2,"x")</f>
        <v>x</v>
      </c>
      <c r="S165" s="55" t="str">
        <f>IF(R165="x","x",MAX($S$4:S164)+1)</f>
        <v>x</v>
      </c>
      <c r="T165" s="55">
        <v>161</v>
      </c>
      <c r="U165" s="55" t="str">
        <f t="shared" si="14"/>
        <v/>
      </c>
      <c r="V165" s="55" t="str">
        <f t="shared" si="15"/>
        <v/>
      </c>
      <c r="W165" s="45">
        <f>IF(Conciliação!G168='Filtro (Categoria)'!R165,1,0)</f>
        <v>0</v>
      </c>
      <c r="X165" s="45">
        <f>W165+Conciliação!A168</f>
        <v>161</v>
      </c>
      <c r="Y165" s="45">
        <v>161</v>
      </c>
      <c r="Z165" s="55" t="str">
        <f>IF(X165=Y165,"",Conciliação!C168)</f>
        <v/>
      </c>
      <c r="AA165" s="55">
        <f>IF(Z165="x","x",MAX($S$4:AA164)+1)</f>
        <v>166</v>
      </c>
      <c r="AB165" s="55">
        <v>161</v>
      </c>
      <c r="AC165" s="55" t="str">
        <f t="shared" si="16"/>
        <v/>
      </c>
      <c r="AD165" s="55" t="str">
        <f t="shared" si="17"/>
        <v/>
      </c>
    </row>
    <row r="166" spans="2:30" ht="15" customHeight="1" x14ac:dyDescent="0.2">
      <c r="B166" s="121" t="str">
        <f t="shared" si="12"/>
        <v/>
      </c>
      <c r="C166" s="57" t="str">
        <f>IFERROR(VLOOKUP(B166,Conciliação!C169:L1164,2,0),"")</f>
        <v/>
      </c>
      <c r="D166" s="64" t="str">
        <f t="shared" si="13"/>
        <v/>
      </c>
      <c r="E166" s="64" t="str">
        <f>IFERROR(VLOOKUP(B166,Conciliação!C169:L1164,4,0),"")</f>
        <v/>
      </c>
      <c r="F166" s="64" t="str">
        <f>IFERROR(VLOOKUP(B166,Conciliação!C169:L1164,5,0),"")</f>
        <v/>
      </c>
      <c r="G166" s="64" t="str">
        <f>IFERROR(VLOOKUP(B166,Conciliação!C169:L1164,6,0),"")</f>
        <v/>
      </c>
      <c r="H166" s="56" t="str">
        <f>IFERROR(VLOOKUP(B166,Conciliação!C169:L1164,7,0),"")</f>
        <v/>
      </c>
      <c r="I166" s="65" t="str">
        <f>IFERROR(VLOOKUP(B166,Conciliação!C169:L1164,8,0),"")</f>
        <v/>
      </c>
      <c r="J166" s="56" t="str">
        <f>IFERROR(VLOOKUP(B166,Conciliação!C169:L1164,9,0),"")</f>
        <v/>
      </c>
      <c r="K166" s="56" t="str">
        <f>IFERROR(VLOOKUP(B166,Conciliação!C169:L1164,10,0),"")</f>
        <v/>
      </c>
      <c r="R166" s="55" t="str">
        <f>IF(Conciliação!G169='Filtro (Categoria)'!$C$2,$C$2,"x")</f>
        <v>x</v>
      </c>
      <c r="S166" s="55" t="str">
        <f>IF(R166="x","x",MAX($S$4:S165)+1)</f>
        <v>x</v>
      </c>
      <c r="T166" s="55">
        <v>162</v>
      </c>
      <c r="U166" s="55" t="str">
        <f t="shared" si="14"/>
        <v/>
      </c>
      <c r="V166" s="55" t="str">
        <f t="shared" si="15"/>
        <v/>
      </c>
      <c r="W166" s="45">
        <f>IF(Conciliação!G169='Filtro (Categoria)'!R166,1,0)</f>
        <v>0</v>
      </c>
      <c r="X166" s="45">
        <f>W166+Conciliação!A169</f>
        <v>162</v>
      </c>
      <c r="Y166" s="45">
        <v>162</v>
      </c>
      <c r="Z166" s="55" t="str">
        <f>IF(X166=Y166,"",Conciliação!C169)</f>
        <v/>
      </c>
      <c r="AA166" s="55">
        <f>IF(Z166="x","x",MAX($S$4:AA165)+1)</f>
        <v>167</v>
      </c>
      <c r="AB166" s="55">
        <v>162</v>
      </c>
      <c r="AC166" s="55" t="str">
        <f t="shared" si="16"/>
        <v/>
      </c>
      <c r="AD166" s="55" t="str">
        <f t="shared" si="17"/>
        <v/>
      </c>
    </row>
    <row r="167" spans="2:30" ht="15" customHeight="1" x14ac:dyDescent="0.2">
      <c r="B167" s="121" t="str">
        <f t="shared" si="12"/>
        <v/>
      </c>
      <c r="C167" s="57" t="str">
        <f>IFERROR(VLOOKUP(B167,Conciliação!C170:L1165,2,0),"")</f>
        <v/>
      </c>
      <c r="D167" s="64" t="str">
        <f t="shared" si="13"/>
        <v/>
      </c>
      <c r="E167" s="64" t="str">
        <f>IFERROR(VLOOKUP(B167,Conciliação!C170:L1165,4,0),"")</f>
        <v/>
      </c>
      <c r="F167" s="64" t="str">
        <f>IFERROR(VLOOKUP(B167,Conciliação!C170:L1165,5,0),"")</f>
        <v/>
      </c>
      <c r="G167" s="64" t="str">
        <f>IFERROR(VLOOKUP(B167,Conciliação!C170:L1165,6,0),"")</f>
        <v/>
      </c>
      <c r="H167" s="56" t="str">
        <f>IFERROR(VLOOKUP(B167,Conciliação!C170:L1165,7,0),"")</f>
        <v/>
      </c>
      <c r="I167" s="65" t="str">
        <f>IFERROR(VLOOKUP(B167,Conciliação!C170:L1165,8,0),"")</f>
        <v/>
      </c>
      <c r="J167" s="56" t="str">
        <f>IFERROR(VLOOKUP(B167,Conciliação!C170:L1165,9,0),"")</f>
        <v/>
      </c>
      <c r="K167" s="56" t="str">
        <f>IFERROR(VLOOKUP(B167,Conciliação!C170:L1165,10,0),"")</f>
        <v/>
      </c>
      <c r="R167" s="55" t="str">
        <f>IF(Conciliação!G170='Filtro (Categoria)'!$C$2,$C$2,"x")</f>
        <v>x</v>
      </c>
      <c r="S167" s="55" t="str">
        <f>IF(R167="x","x",MAX($S$4:S166)+1)</f>
        <v>x</v>
      </c>
      <c r="T167" s="55">
        <v>163</v>
      </c>
      <c r="U167" s="55" t="str">
        <f t="shared" si="14"/>
        <v/>
      </c>
      <c r="V167" s="55" t="str">
        <f t="shared" si="15"/>
        <v/>
      </c>
      <c r="W167" s="45">
        <f>IF(Conciliação!G170='Filtro (Categoria)'!R167,1,0)</f>
        <v>0</v>
      </c>
      <c r="X167" s="45">
        <f>W167+Conciliação!A170</f>
        <v>163</v>
      </c>
      <c r="Y167" s="45">
        <v>163</v>
      </c>
      <c r="Z167" s="55" t="str">
        <f>IF(X167=Y167,"",Conciliação!C170)</f>
        <v/>
      </c>
      <c r="AA167" s="55">
        <f>IF(Z167="x","x",MAX($S$4:AA166)+1)</f>
        <v>168</v>
      </c>
      <c r="AB167" s="55">
        <v>163</v>
      </c>
      <c r="AC167" s="55" t="str">
        <f t="shared" si="16"/>
        <v/>
      </c>
      <c r="AD167" s="55" t="str">
        <f t="shared" si="17"/>
        <v/>
      </c>
    </row>
    <row r="168" spans="2:30" ht="15" customHeight="1" x14ac:dyDescent="0.2">
      <c r="B168" s="121" t="str">
        <f t="shared" si="12"/>
        <v/>
      </c>
      <c r="C168" s="57" t="str">
        <f>IFERROR(VLOOKUP(B168,Conciliação!C171:L1166,2,0),"")</f>
        <v/>
      </c>
      <c r="D168" s="64" t="str">
        <f t="shared" si="13"/>
        <v/>
      </c>
      <c r="E168" s="64" t="str">
        <f>IFERROR(VLOOKUP(B168,Conciliação!C171:L1166,4,0),"")</f>
        <v/>
      </c>
      <c r="F168" s="64" t="str">
        <f>IFERROR(VLOOKUP(B168,Conciliação!C171:L1166,5,0),"")</f>
        <v/>
      </c>
      <c r="G168" s="64" t="str">
        <f>IFERROR(VLOOKUP(B168,Conciliação!C171:L1166,6,0),"")</f>
        <v/>
      </c>
      <c r="H168" s="56" t="str">
        <f>IFERROR(VLOOKUP(B168,Conciliação!C171:L1166,7,0),"")</f>
        <v/>
      </c>
      <c r="I168" s="65" t="str">
        <f>IFERROR(VLOOKUP(B168,Conciliação!C171:L1166,8,0),"")</f>
        <v/>
      </c>
      <c r="J168" s="56" t="str">
        <f>IFERROR(VLOOKUP(B168,Conciliação!C171:L1166,9,0),"")</f>
        <v/>
      </c>
      <c r="K168" s="56" t="str">
        <f>IFERROR(VLOOKUP(B168,Conciliação!C171:L1166,10,0),"")</f>
        <v/>
      </c>
      <c r="R168" s="55" t="str">
        <f>IF(Conciliação!G171='Filtro (Categoria)'!$C$2,$C$2,"x")</f>
        <v>x</v>
      </c>
      <c r="S168" s="55" t="str">
        <f>IF(R168="x","x",MAX($S$4:S167)+1)</f>
        <v>x</v>
      </c>
      <c r="T168" s="55">
        <v>164</v>
      </c>
      <c r="U168" s="55" t="str">
        <f t="shared" si="14"/>
        <v/>
      </c>
      <c r="V168" s="55" t="str">
        <f t="shared" si="15"/>
        <v/>
      </c>
      <c r="W168" s="45">
        <f>IF(Conciliação!G171='Filtro (Categoria)'!R168,1,0)</f>
        <v>0</v>
      </c>
      <c r="X168" s="45">
        <f>W168+Conciliação!A171</f>
        <v>164</v>
      </c>
      <c r="Y168" s="45">
        <v>164</v>
      </c>
      <c r="Z168" s="55" t="str">
        <f>IF(X168=Y168,"",Conciliação!C171)</f>
        <v/>
      </c>
      <c r="AA168" s="55">
        <f>IF(Z168="x","x",MAX($S$4:AA167)+1)</f>
        <v>169</v>
      </c>
      <c r="AB168" s="55">
        <v>164</v>
      </c>
      <c r="AC168" s="55" t="str">
        <f t="shared" si="16"/>
        <v/>
      </c>
      <c r="AD168" s="55" t="str">
        <f t="shared" si="17"/>
        <v/>
      </c>
    </row>
    <row r="169" spans="2:30" ht="15" customHeight="1" x14ac:dyDescent="0.2">
      <c r="B169" s="121" t="str">
        <f t="shared" si="12"/>
        <v/>
      </c>
      <c r="C169" s="57" t="str">
        <f>IFERROR(VLOOKUP(B169,Conciliação!C172:L1167,2,0),"")</f>
        <v/>
      </c>
      <c r="D169" s="64" t="str">
        <f t="shared" si="13"/>
        <v/>
      </c>
      <c r="E169" s="64" t="str">
        <f>IFERROR(VLOOKUP(B169,Conciliação!C172:L1167,4,0),"")</f>
        <v/>
      </c>
      <c r="F169" s="64" t="str">
        <f>IFERROR(VLOOKUP(B169,Conciliação!C172:L1167,5,0),"")</f>
        <v/>
      </c>
      <c r="G169" s="64" t="str">
        <f>IFERROR(VLOOKUP(B169,Conciliação!C172:L1167,6,0),"")</f>
        <v/>
      </c>
      <c r="H169" s="56" t="str">
        <f>IFERROR(VLOOKUP(B169,Conciliação!C172:L1167,7,0),"")</f>
        <v/>
      </c>
      <c r="I169" s="65" t="str">
        <f>IFERROR(VLOOKUP(B169,Conciliação!C172:L1167,8,0),"")</f>
        <v/>
      </c>
      <c r="J169" s="56" t="str">
        <f>IFERROR(VLOOKUP(B169,Conciliação!C172:L1167,9,0),"")</f>
        <v/>
      </c>
      <c r="K169" s="56" t="str">
        <f>IFERROR(VLOOKUP(B169,Conciliação!C172:L1167,10,0),"")</f>
        <v/>
      </c>
      <c r="R169" s="55" t="str">
        <f>IF(Conciliação!G172='Filtro (Categoria)'!$C$2,$C$2,"x")</f>
        <v>x</v>
      </c>
      <c r="S169" s="55" t="str">
        <f>IF(R169="x","x",MAX($S$4:S168)+1)</f>
        <v>x</v>
      </c>
      <c r="T169" s="55">
        <v>165</v>
      </c>
      <c r="U169" s="55" t="str">
        <f t="shared" si="14"/>
        <v/>
      </c>
      <c r="V169" s="55" t="str">
        <f t="shared" si="15"/>
        <v/>
      </c>
      <c r="W169" s="45">
        <f>IF(Conciliação!G172='Filtro (Categoria)'!R169,1,0)</f>
        <v>0</v>
      </c>
      <c r="X169" s="45">
        <f>W169+Conciliação!A172</f>
        <v>165</v>
      </c>
      <c r="Y169" s="45">
        <v>165</v>
      </c>
      <c r="Z169" s="55" t="str">
        <f>IF(X169=Y169,"",Conciliação!C172)</f>
        <v/>
      </c>
      <c r="AA169" s="55">
        <f>IF(Z169="x","x",MAX($S$4:AA168)+1)</f>
        <v>170</v>
      </c>
      <c r="AB169" s="55">
        <v>165</v>
      </c>
      <c r="AC169" s="55" t="str">
        <f t="shared" si="16"/>
        <v/>
      </c>
      <c r="AD169" s="55" t="str">
        <f t="shared" si="17"/>
        <v/>
      </c>
    </row>
    <row r="170" spans="2:30" ht="15" customHeight="1" x14ac:dyDescent="0.2">
      <c r="B170" s="121" t="str">
        <f t="shared" si="12"/>
        <v/>
      </c>
      <c r="C170" s="57" t="str">
        <f>IFERROR(VLOOKUP(B170,Conciliação!C173:L1168,2,0),"")</f>
        <v/>
      </c>
      <c r="D170" s="64" t="str">
        <f t="shared" si="13"/>
        <v/>
      </c>
      <c r="E170" s="64" t="str">
        <f>IFERROR(VLOOKUP(B170,Conciliação!C173:L1168,4,0),"")</f>
        <v/>
      </c>
      <c r="F170" s="64" t="str">
        <f>IFERROR(VLOOKUP(B170,Conciliação!C173:L1168,5,0),"")</f>
        <v/>
      </c>
      <c r="G170" s="64" t="str">
        <f>IFERROR(VLOOKUP(B170,Conciliação!C173:L1168,6,0),"")</f>
        <v/>
      </c>
      <c r="H170" s="56" t="str">
        <f>IFERROR(VLOOKUP(B170,Conciliação!C173:L1168,7,0),"")</f>
        <v/>
      </c>
      <c r="I170" s="65" t="str">
        <f>IFERROR(VLOOKUP(B170,Conciliação!C173:L1168,8,0),"")</f>
        <v/>
      </c>
      <c r="J170" s="56" t="str">
        <f>IFERROR(VLOOKUP(B170,Conciliação!C173:L1168,9,0),"")</f>
        <v/>
      </c>
      <c r="K170" s="56" t="str">
        <f>IFERROR(VLOOKUP(B170,Conciliação!C173:L1168,10,0),"")</f>
        <v/>
      </c>
      <c r="R170" s="55" t="str">
        <f>IF(Conciliação!G173='Filtro (Categoria)'!$C$2,$C$2,"x")</f>
        <v>x</v>
      </c>
      <c r="S170" s="55" t="str">
        <f>IF(R170="x","x",MAX($S$4:S169)+1)</f>
        <v>x</v>
      </c>
      <c r="T170" s="55">
        <v>166</v>
      </c>
      <c r="U170" s="55" t="str">
        <f t="shared" si="14"/>
        <v/>
      </c>
      <c r="V170" s="55" t="str">
        <f t="shared" si="15"/>
        <v/>
      </c>
      <c r="W170" s="45">
        <f>IF(Conciliação!G173='Filtro (Categoria)'!R170,1,0)</f>
        <v>0</v>
      </c>
      <c r="X170" s="45">
        <f>W170+Conciliação!A173</f>
        <v>166</v>
      </c>
      <c r="Y170" s="45">
        <v>166</v>
      </c>
      <c r="Z170" s="55" t="str">
        <f>IF(X170=Y170,"",Conciliação!C173)</f>
        <v/>
      </c>
      <c r="AA170" s="55">
        <f>IF(Z170="x","x",MAX($S$4:AA169)+1)</f>
        <v>171</v>
      </c>
      <c r="AB170" s="55">
        <v>166</v>
      </c>
      <c r="AC170" s="55" t="str">
        <f t="shared" si="16"/>
        <v/>
      </c>
      <c r="AD170" s="55" t="str">
        <f t="shared" si="17"/>
        <v/>
      </c>
    </row>
    <row r="171" spans="2:30" ht="15" customHeight="1" x14ac:dyDescent="0.2">
      <c r="B171" s="121" t="str">
        <f t="shared" si="12"/>
        <v/>
      </c>
      <c r="C171" s="57" t="str">
        <f>IFERROR(VLOOKUP(B171,Conciliação!C174:L1169,2,0),"")</f>
        <v/>
      </c>
      <c r="D171" s="64" t="str">
        <f t="shared" si="13"/>
        <v/>
      </c>
      <c r="E171" s="64" t="str">
        <f>IFERROR(VLOOKUP(B171,Conciliação!C174:L1169,4,0),"")</f>
        <v/>
      </c>
      <c r="F171" s="64" t="str">
        <f>IFERROR(VLOOKUP(B171,Conciliação!C174:L1169,5,0),"")</f>
        <v/>
      </c>
      <c r="G171" s="64" t="str">
        <f>IFERROR(VLOOKUP(B171,Conciliação!C174:L1169,6,0),"")</f>
        <v/>
      </c>
      <c r="H171" s="56" t="str">
        <f>IFERROR(VLOOKUP(B171,Conciliação!C174:L1169,7,0),"")</f>
        <v/>
      </c>
      <c r="I171" s="65" t="str">
        <f>IFERROR(VLOOKUP(B171,Conciliação!C174:L1169,8,0),"")</f>
        <v/>
      </c>
      <c r="J171" s="56" t="str">
        <f>IFERROR(VLOOKUP(B171,Conciliação!C174:L1169,9,0),"")</f>
        <v/>
      </c>
      <c r="K171" s="56" t="str">
        <f>IFERROR(VLOOKUP(B171,Conciliação!C174:L1169,10,0),"")</f>
        <v/>
      </c>
      <c r="R171" s="55" t="str">
        <f>IF(Conciliação!G174='Filtro (Categoria)'!$C$2,$C$2,"x")</f>
        <v>x</v>
      </c>
      <c r="S171" s="55" t="str">
        <f>IF(R171="x","x",MAX($S$4:S170)+1)</f>
        <v>x</v>
      </c>
      <c r="T171" s="55">
        <v>167</v>
      </c>
      <c r="U171" s="55" t="str">
        <f t="shared" si="14"/>
        <v/>
      </c>
      <c r="V171" s="55" t="str">
        <f t="shared" si="15"/>
        <v/>
      </c>
      <c r="W171" s="45">
        <f>IF(Conciliação!G174='Filtro (Categoria)'!R171,1,0)</f>
        <v>0</v>
      </c>
      <c r="X171" s="45">
        <f>W171+Conciliação!A174</f>
        <v>167</v>
      </c>
      <c r="Y171" s="45">
        <v>167</v>
      </c>
      <c r="Z171" s="55" t="str">
        <f>IF(X171=Y171,"",Conciliação!C174)</f>
        <v/>
      </c>
      <c r="AA171" s="55">
        <f>IF(Z171="x","x",MAX($S$4:AA170)+1)</f>
        <v>172</v>
      </c>
      <c r="AB171" s="55">
        <v>167</v>
      </c>
      <c r="AC171" s="55" t="str">
        <f t="shared" si="16"/>
        <v/>
      </c>
      <c r="AD171" s="55" t="str">
        <f t="shared" si="17"/>
        <v/>
      </c>
    </row>
    <row r="172" spans="2:30" ht="15" customHeight="1" x14ac:dyDescent="0.2">
      <c r="B172" s="121" t="str">
        <f t="shared" si="12"/>
        <v/>
      </c>
      <c r="C172" s="57" t="str">
        <f>IFERROR(VLOOKUP(B172,Conciliação!C175:L1170,2,0),"")</f>
        <v/>
      </c>
      <c r="D172" s="64" t="str">
        <f t="shared" si="13"/>
        <v/>
      </c>
      <c r="E172" s="64" t="str">
        <f>IFERROR(VLOOKUP(B172,Conciliação!C175:L1170,4,0),"")</f>
        <v/>
      </c>
      <c r="F172" s="64" t="str">
        <f>IFERROR(VLOOKUP(B172,Conciliação!C175:L1170,5,0),"")</f>
        <v/>
      </c>
      <c r="G172" s="64" t="str">
        <f>IFERROR(VLOOKUP(B172,Conciliação!C175:L1170,6,0),"")</f>
        <v/>
      </c>
      <c r="H172" s="56" t="str">
        <f>IFERROR(VLOOKUP(B172,Conciliação!C175:L1170,7,0),"")</f>
        <v/>
      </c>
      <c r="I172" s="65" t="str">
        <f>IFERROR(VLOOKUP(B172,Conciliação!C175:L1170,8,0),"")</f>
        <v/>
      </c>
      <c r="J172" s="56" t="str">
        <f>IFERROR(VLOOKUP(B172,Conciliação!C175:L1170,9,0),"")</f>
        <v/>
      </c>
      <c r="K172" s="56" t="str">
        <f>IFERROR(VLOOKUP(B172,Conciliação!C175:L1170,10,0),"")</f>
        <v/>
      </c>
      <c r="R172" s="55" t="str">
        <f>IF(Conciliação!G175='Filtro (Categoria)'!$C$2,$C$2,"x")</f>
        <v>x</v>
      </c>
      <c r="S172" s="55" t="str">
        <f>IF(R172="x","x",MAX($S$4:S171)+1)</f>
        <v>x</v>
      </c>
      <c r="T172" s="55">
        <v>168</v>
      </c>
      <c r="U172" s="55" t="str">
        <f t="shared" si="14"/>
        <v/>
      </c>
      <c r="V172" s="55" t="str">
        <f t="shared" si="15"/>
        <v/>
      </c>
      <c r="W172" s="45">
        <f>IF(Conciliação!G175='Filtro (Categoria)'!R172,1,0)</f>
        <v>0</v>
      </c>
      <c r="X172" s="45">
        <f>W172+Conciliação!A175</f>
        <v>168</v>
      </c>
      <c r="Y172" s="45">
        <v>168</v>
      </c>
      <c r="Z172" s="55" t="str">
        <f>IF(X172=Y172,"",Conciliação!C175)</f>
        <v/>
      </c>
      <c r="AA172" s="55">
        <f>IF(Z172="x","x",MAX($S$4:AA171)+1)</f>
        <v>173</v>
      </c>
      <c r="AB172" s="55">
        <v>168</v>
      </c>
      <c r="AC172" s="55" t="str">
        <f t="shared" si="16"/>
        <v/>
      </c>
      <c r="AD172" s="55" t="str">
        <f t="shared" si="17"/>
        <v/>
      </c>
    </row>
    <row r="173" spans="2:30" ht="15" customHeight="1" x14ac:dyDescent="0.2">
      <c r="B173" s="121" t="str">
        <f t="shared" si="12"/>
        <v/>
      </c>
      <c r="C173" s="57" t="str">
        <f>IFERROR(VLOOKUP(B173,Conciliação!C176:L1171,2,0),"")</f>
        <v/>
      </c>
      <c r="D173" s="64" t="str">
        <f t="shared" si="13"/>
        <v/>
      </c>
      <c r="E173" s="64" t="str">
        <f>IFERROR(VLOOKUP(B173,Conciliação!C176:L1171,4,0),"")</f>
        <v/>
      </c>
      <c r="F173" s="64" t="str">
        <f>IFERROR(VLOOKUP(B173,Conciliação!C176:L1171,5,0),"")</f>
        <v/>
      </c>
      <c r="G173" s="64" t="str">
        <f>IFERROR(VLOOKUP(B173,Conciliação!C176:L1171,6,0),"")</f>
        <v/>
      </c>
      <c r="H173" s="56" t="str">
        <f>IFERROR(VLOOKUP(B173,Conciliação!C176:L1171,7,0),"")</f>
        <v/>
      </c>
      <c r="I173" s="65" t="str">
        <f>IFERROR(VLOOKUP(B173,Conciliação!C176:L1171,8,0),"")</f>
        <v/>
      </c>
      <c r="J173" s="56" t="str">
        <f>IFERROR(VLOOKUP(B173,Conciliação!C176:L1171,9,0),"")</f>
        <v/>
      </c>
      <c r="K173" s="56" t="str">
        <f>IFERROR(VLOOKUP(B173,Conciliação!C176:L1171,10,0),"")</f>
        <v/>
      </c>
      <c r="R173" s="55" t="str">
        <f>IF(Conciliação!G176='Filtro (Categoria)'!$C$2,$C$2,"x")</f>
        <v>x</v>
      </c>
      <c r="S173" s="55" t="str">
        <f>IF(R173="x","x",MAX($S$4:S172)+1)</f>
        <v>x</v>
      </c>
      <c r="T173" s="55">
        <v>169</v>
      </c>
      <c r="U173" s="55" t="str">
        <f t="shared" si="14"/>
        <v/>
      </c>
      <c r="V173" s="55" t="str">
        <f t="shared" si="15"/>
        <v/>
      </c>
      <c r="W173" s="45">
        <f>IF(Conciliação!G176='Filtro (Categoria)'!R173,1,0)</f>
        <v>0</v>
      </c>
      <c r="X173" s="45">
        <f>W173+Conciliação!A176</f>
        <v>169</v>
      </c>
      <c r="Y173" s="45">
        <v>169</v>
      </c>
      <c r="Z173" s="55" t="str">
        <f>IF(X173=Y173,"",Conciliação!C176)</f>
        <v/>
      </c>
      <c r="AA173" s="55">
        <f>IF(Z173="x","x",MAX($S$4:AA172)+1)</f>
        <v>174</v>
      </c>
      <c r="AB173" s="55">
        <v>169</v>
      </c>
      <c r="AC173" s="55" t="str">
        <f t="shared" si="16"/>
        <v/>
      </c>
      <c r="AD173" s="55" t="str">
        <f t="shared" si="17"/>
        <v/>
      </c>
    </row>
    <row r="174" spans="2:30" ht="15" customHeight="1" x14ac:dyDescent="0.2">
      <c r="B174" s="121" t="str">
        <f t="shared" si="12"/>
        <v/>
      </c>
      <c r="C174" s="57" t="str">
        <f>IFERROR(VLOOKUP(B174,Conciliação!C177:L1172,2,0),"")</f>
        <v/>
      </c>
      <c r="D174" s="64" t="str">
        <f t="shared" si="13"/>
        <v/>
      </c>
      <c r="E174" s="64" t="str">
        <f>IFERROR(VLOOKUP(B174,Conciliação!C177:L1172,4,0),"")</f>
        <v/>
      </c>
      <c r="F174" s="64" t="str">
        <f>IFERROR(VLOOKUP(B174,Conciliação!C177:L1172,5,0),"")</f>
        <v/>
      </c>
      <c r="G174" s="64" t="str">
        <f>IFERROR(VLOOKUP(B174,Conciliação!C177:L1172,6,0),"")</f>
        <v/>
      </c>
      <c r="H174" s="56" t="str">
        <f>IFERROR(VLOOKUP(B174,Conciliação!C177:L1172,7,0),"")</f>
        <v/>
      </c>
      <c r="I174" s="65" t="str">
        <f>IFERROR(VLOOKUP(B174,Conciliação!C177:L1172,8,0),"")</f>
        <v/>
      </c>
      <c r="J174" s="56" t="str">
        <f>IFERROR(VLOOKUP(B174,Conciliação!C177:L1172,9,0),"")</f>
        <v/>
      </c>
      <c r="K174" s="56" t="str">
        <f>IFERROR(VLOOKUP(B174,Conciliação!C177:L1172,10,0),"")</f>
        <v/>
      </c>
      <c r="R174" s="55" t="str">
        <f>IF(Conciliação!G177='Filtro (Categoria)'!$C$2,$C$2,"x")</f>
        <v>x</v>
      </c>
      <c r="S174" s="55" t="str">
        <f>IF(R174="x","x",MAX($S$4:S173)+1)</f>
        <v>x</v>
      </c>
      <c r="T174" s="55">
        <v>170</v>
      </c>
      <c r="U174" s="55" t="str">
        <f t="shared" si="14"/>
        <v/>
      </c>
      <c r="V174" s="55" t="str">
        <f t="shared" si="15"/>
        <v/>
      </c>
      <c r="W174" s="45">
        <f>IF(Conciliação!G177='Filtro (Categoria)'!R174,1,0)</f>
        <v>0</v>
      </c>
      <c r="X174" s="45">
        <f>W174+Conciliação!A177</f>
        <v>170</v>
      </c>
      <c r="Y174" s="45">
        <v>170</v>
      </c>
      <c r="Z174" s="55" t="str">
        <f>IF(X174=Y174,"",Conciliação!C177)</f>
        <v/>
      </c>
      <c r="AA174" s="55">
        <f>IF(Z174="x","x",MAX($S$4:AA173)+1)</f>
        <v>175</v>
      </c>
      <c r="AB174" s="55">
        <v>170</v>
      </c>
      <c r="AC174" s="55" t="str">
        <f t="shared" si="16"/>
        <v/>
      </c>
      <c r="AD174" s="55" t="str">
        <f t="shared" si="17"/>
        <v/>
      </c>
    </row>
    <row r="175" spans="2:30" ht="15" customHeight="1" x14ac:dyDescent="0.2">
      <c r="B175" s="121" t="str">
        <f t="shared" si="12"/>
        <v/>
      </c>
      <c r="C175" s="57" t="str">
        <f>IFERROR(VLOOKUP(B175,Conciliação!C178:L1173,2,0),"")</f>
        <v/>
      </c>
      <c r="D175" s="64" t="str">
        <f t="shared" si="13"/>
        <v/>
      </c>
      <c r="E175" s="64" t="str">
        <f>IFERROR(VLOOKUP(B175,Conciliação!C178:L1173,4,0),"")</f>
        <v/>
      </c>
      <c r="F175" s="64" t="str">
        <f>IFERROR(VLOOKUP(B175,Conciliação!C178:L1173,5,0),"")</f>
        <v/>
      </c>
      <c r="G175" s="64" t="str">
        <f>IFERROR(VLOOKUP(B175,Conciliação!C178:L1173,6,0),"")</f>
        <v/>
      </c>
      <c r="H175" s="56" t="str">
        <f>IFERROR(VLOOKUP(B175,Conciliação!C178:L1173,7,0),"")</f>
        <v/>
      </c>
      <c r="I175" s="65" t="str">
        <f>IFERROR(VLOOKUP(B175,Conciliação!C178:L1173,8,0),"")</f>
        <v/>
      </c>
      <c r="J175" s="56" t="str">
        <f>IFERROR(VLOOKUP(B175,Conciliação!C178:L1173,9,0),"")</f>
        <v/>
      </c>
      <c r="K175" s="56" t="str">
        <f>IFERROR(VLOOKUP(B175,Conciliação!C178:L1173,10,0),"")</f>
        <v/>
      </c>
      <c r="R175" s="55" t="str">
        <f>IF(Conciliação!G178='Filtro (Categoria)'!$C$2,$C$2,"x")</f>
        <v>x</v>
      </c>
      <c r="S175" s="55" t="str">
        <f>IF(R175="x","x",MAX($S$4:S174)+1)</f>
        <v>x</v>
      </c>
      <c r="T175" s="55">
        <v>171</v>
      </c>
      <c r="U175" s="55" t="str">
        <f t="shared" si="14"/>
        <v/>
      </c>
      <c r="V175" s="55" t="str">
        <f t="shared" si="15"/>
        <v/>
      </c>
      <c r="W175" s="45">
        <f>IF(Conciliação!G178='Filtro (Categoria)'!R175,1,0)</f>
        <v>0</v>
      </c>
      <c r="X175" s="45">
        <f>W175+Conciliação!A178</f>
        <v>171</v>
      </c>
      <c r="Y175" s="45">
        <v>171</v>
      </c>
      <c r="Z175" s="55" t="str">
        <f>IF(X175=Y175,"",Conciliação!C178)</f>
        <v/>
      </c>
      <c r="AA175" s="55">
        <f>IF(Z175="x","x",MAX($S$4:AA174)+1)</f>
        <v>176</v>
      </c>
      <c r="AB175" s="55">
        <v>171</v>
      </c>
      <c r="AC175" s="55" t="str">
        <f t="shared" si="16"/>
        <v/>
      </c>
      <c r="AD175" s="55" t="str">
        <f t="shared" si="17"/>
        <v/>
      </c>
    </row>
    <row r="176" spans="2:30" ht="15" customHeight="1" x14ac:dyDescent="0.2">
      <c r="B176" s="121" t="str">
        <f t="shared" si="12"/>
        <v/>
      </c>
      <c r="C176" s="57" t="str">
        <f>IFERROR(VLOOKUP(B176,Conciliação!C179:L1174,2,0),"")</f>
        <v/>
      </c>
      <c r="D176" s="64" t="str">
        <f t="shared" si="13"/>
        <v/>
      </c>
      <c r="E176" s="64" t="str">
        <f>IFERROR(VLOOKUP(B176,Conciliação!C179:L1174,4,0),"")</f>
        <v/>
      </c>
      <c r="F176" s="64" t="str">
        <f>IFERROR(VLOOKUP(B176,Conciliação!C179:L1174,5,0),"")</f>
        <v/>
      </c>
      <c r="G176" s="64" t="str">
        <f>IFERROR(VLOOKUP(B176,Conciliação!C179:L1174,6,0),"")</f>
        <v/>
      </c>
      <c r="H176" s="56" t="str">
        <f>IFERROR(VLOOKUP(B176,Conciliação!C179:L1174,7,0),"")</f>
        <v/>
      </c>
      <c r="I176" s="65" t="str">
        <f>IFERROR(VLOOKUP(B176,Conciliação!C179:L1174,8,0),"")</f>
        <v/>
      </c>
      <c r="J176" s="56" t="str">
        <f>IFERROR(VLOOKUP(B176,Conciliação!C179:L1174,9,0),"")</f>
        <v/>
      </c>
      <c r="K176" s="56" t="str">
        <f>IFERROR(VLOOKUP(B176,Conciliação!C179:L1174,10,0),"")</f>
        <v/>
      </c>
      <c r="R176" s="55" t="str">
        <f>IF(Conciliação!G179='Filtro (Categoria)'!$C$2,$C$2,"x")</f>
        <v>x</v>
      </c>
      <c r="S176" s="55" t="str">
        <f>IF(R176="x","x",MAX($S$4:S175)+1)</f>
        <v>x</v>
      </c>
      <c r="T176" s="55">
        <v>172</v>
      </c>
      <c r="U176" s="55" t="str">
        <f t="shared" si="14"/>
        <v/>
      </c>
      <c r="V176" s="55" t="str">
        <f t="shared" si="15"/>
        <v/>
      </c>
      <c r="W176" s="45">
        <f>IF(Conciliação!G179='Filtro (Categoria)'!R176,1,0)</f>
        <v>0</v>
      </c>
      <c r="X176" s="45">
        <f>W176+Conciliação!A179</f>
        <v>172</v>
      </c>
      <c r="Y176" s="45">
        <v>172</v>
      </c>
      <c r="Z176" s="55" t="str">
        <f>IF(X176=Y176,"",Conciliação!C179)</f>
        <v/>
      </c>
      <c r="AA176" s="55">
        <f>IF(Z176="x","x",MAX($S$4:AA175)+1)</f>
        <v>177</v>
      </c>
      <c r="AB176" s="55">
        <v>172</v>
      </c>
      <c r="AC176" s="55" t="str">
        <f t="shared" si="16"/>
        <v/>
      </c>
      <c r="AD176" s="55" t="str">
        <f t="shared" si="17"/>
        <v/>
      </c>
    </row>
    <row r="177" spans="2:30" ht="15" customHeight="1" x14ac:dyDescent="0.2">
      <c r="B177" s="121" t="str">
        <f t="shared" si="12"/>
        <v/>
      </c>
      <c r="C177" s="57" t="str">
        <f>IFERROR(VLOOKUP(B177,Conciliação!C180:L1175,2,0),"")</f>
        <v/>
      </c>
      <c r="D177" s="64" t="str">
        <f t="shared" si="13"/>
        <v/>
      </c>
      <c r="E177" s="64" t="str">
        <f>IFERROR(VLOOKUP(B177,Conciliação!C180:L1175,4,0),"")</f>
        <v/>
      </c>
      <c r="F177" s="64" t="str">
        <f>IFERROR(VLOOKUP(B177,Conciliação!C180:L1175,5,0),"")</f>
        <v/>
      </c>
      <c r="G177" s="64" t="str">
        <f>IFERROR(VLOOKUP(B177,Conciliação!C180:L1175,6,0),"")</f>
        <v/>
      </c>
      <c r="H177" s="56" t="str">
        <f>IFERROR(VLOOKUP(B177,Conciliação!C180:L1175,7,0),"")</f>
        <v/>
      </c>
      <c r="I177" s="65" t="str">
        <f>IFERROR(VLOOKUP(B177,Conciliação!C180:L1175,8,0),"")</f>
        <v/>
      </c>
      <c r="J177" s="56" t="str">
        <f>IFERROR(VLOOKUP(B177,Conciliação!C180:L1175,9,0),"")</f>
        <v/>
      </c>
      <c r="K177" s="56" t="str">
        <f>IFERROR(VLOOKUP(B177,Conciliação!C180:L1175,10,0),"")</f>
        <v/>
      </c>
      <c r="R177" s="55" t="str">
        <f>IF(Conciliação!G180='Filtro (Categoria)'!$C$2,$C$2,"x")</f>
        <v>x</v>
      </c>
      <c r="S177" s="55" t="str">
        <f>IF(R177="x","x",MAX($S$4:S176)+1)</f>
        <v>x</v>
      </c>
      <c r="T177" s="55">
        <v>173</v>
      </c>
      <c r="U177" s="55" t="str">
        <f t="shared" si="14"/>
        <v/>
      </c>
      <c r="V177" s="55" t="str">
        <f t="shared" si="15"/>
        <v/>
      </c>
      <c r="W177" s="45">
        <f>IF(Conciliação!G180='Filtro (Categoria)'!R177,1,0)</f>
        <v>0</v>
      </c>
      <c r="X177" s="45">
        <f>W177+Conciliação!A180</f>
        <v>173</v>
      </c>
      <c r="Y177" s="45">
        <v>173</v>
      </c>
      <c r="Z177" s="55" t="str">
        <f>IF(X177=Y177,"",Conciliação!C180)</f>
        <v/>
      </c>
      <c r="AA177" s="55">
        <f>IF(Z177="x","x",MAX($S$4:AA176)+1)</f>
        <v>178</v>
      </c>
      <c r="AB177" s="55">
        <v>173</v>
      </c>
      <c r="AC177" s="55" t="str">
        <f t="shared" si="16"/>
        <v/>
      </c>
      <c r="AD177" s="55" t="str">
        <f t="shared" si="17"/>
        <v/>
      </c>
    </row>
    <row r="178" spans="2:30" ht="15" customHeight="1" x14ac:dyDescent="0.2">
      <c r="B178" s="121" t="str">
        <f t="shared" si="12"/>
        <v/>
      </c>
      <c r="C178" s="57" t="str">
        <f>IFERROR(VLOOKUP(B178,Conciliação!C181:L1176,2,0),"")</f>
        <v/>
      </c>
      <c r="D178" s="64" t="str">
        <f t="shared" si="13"/>
        <v/>
      </c>
      <c r="E178" s="64" t="str">
        <f>IFERROR(VLOOKUP(B178,Conciliação!C181:L1176,4,0),"")</f>
        <v/>
      </c>
      <c r="F178" s="64" t="str">
        <f>IFERROR(VLOOKUP(B178,Conciliação!C181:L1176,5,0),"")</f>
        <v/>
      </c>
      <c r="G178" s="64" t="str">
        <f>IFERROR(VLOOKUP(B178,Conciliação!C181:L1176,6,0),"")</f>
        <v/>
      </c>
      <c r="H178" s="56" t="str">
        <f>IFERROR(VLOOKUP(B178,Conciliação!C181:L1176,7,0),"")</f>
        <v/>
      </c>
      <c r="I178" s="65" t="str">
        <f>IFERROR(VLOOKUP(B178,Conciliação!C181:L1176,8,0),"")</f>
        <v/>
      </c>
      <c r="J178" s="56" t="str">
        <f>IFERROR(VLOOKUP(B178,Conciliação!C181:L1176,9,0),"")</f>
        <v/>
      </c>
      <c r="K178" s="56" t="str">
        <f>IFERROR(VLOOKUP(B178,Conciliação!C181:L1176,10,0),"")</f>
        <v/>
      </c>
      <c r="R178" s="55" t="str">
        <f>IF(Conciliação!G181='Filtro (Categoria)'!$C$2,$C$2,"x")</f>
        <v>x</v>
      </c>
      <c r="S178" s="55" t="str">
        <f>IF(R178="x","x",MAX($S$4:S177)+1)</f>
        <v>x</v>
      </c>
      <c r="T178" s="55">
        <v>174</v>
      </c>
      <c r="U178" s="55" t="str">
        <f t="shared" si="14"/>
        <v/>
      </c>
      <c r="V178" s="55" t="str">
        <f t="shared" si="15"/>
        <v/>
      </c>
      <c r="W178" s="45">
        <f>IF(Conciliação!G181='Filtro (Categoria)'!R178,1,0)</f>
        <v>0</v>
      </c>
      <c r="X178" s="45">
        <f>W178+Conciliação!A181</f>
        <v>174</v>
      </c>
      <c r="Y178" s="45">
        <v>174</v>
      </c>
      <c r="Z178" s="55" t="str">
        <f>IF(X178=Y178,"",Conciliação!C181)</f>
        <v/>
      </c>
      <c r="AA178" s="55">
        <f>IF(Z178="x","x",MAX($S$4:AA177)+1)</f>
        <v>179</v>
      </c>
      <c r="AB178" s="55">
        <v>174</v>
      </c>
      <c r="AC178" s="55" t="str">
        <f t="shared" si="16"/>
        <v/>
      </c>
      <c r="AD178" s="55" t="str">
        <f t="shared" si="17"/>
        <v/>
      </c>
    </row>
    <row r="179" spans="2:30" ht="15" customHeight="1" x14ac:dyDescent="0.2">
      <c r="B179" s="121" t="str">
        <f t="shared" si="12"/>
        <v/>
      </c>
      <c r="C179" s="57" t="str">
        <f>IFERROR(VLOOKUP(B179,Conciliação!C182:L1177,2,0),"")</f>
        <v/>
      </c>
      <c r="D179" s="64" t="str">
        <f t="shared" si="13"/>
        <v/>
      </c>
      <c r="E179" s="64" t="str">
        <f>IFERROR(VLOOKUP(B179,Conciliação!C182:L1177,4,0),"")</f>
        <v/>
      </c>
      <c r="F179" s="64" t="str">
        <f>IFERROR(VLOOKUP(B179,Conciliação!C182:L1177,5,0),"")</f>
        <v/>
      </c>
      <c r="G179" s="64" t="str">
        <f>IFERROR(VLOOKUP(B179,Conciliação!C182:L1177,6,0),"")</f>
        <v/>
      </c>
      <c r="H179" s="56" t="str">
        <f>IFERROR(VLOOKUP(B179,Conciliação!C182:L1177,7,0),"")</f>
        <v/>
      </c>
      <c r="I179" s="65" t="str">
        <f>IFERROR(VLOOKUP(B179,Conciliação!C182:L1177,8,0),"")</f>
        <v/>
      </c>
      <c r="J179" s="56" t="str">
        <f>IFERROR(VLOOKUP(B179,Conciliação!C182:L1177,9,0),"")</f>
        <v/>
      </c>
      <c r="K179" s="56" t="str">
        <f>IFERROR(VLOOKUP(B179,Conciliação!C182:L1177,10,0),"")</f>
        <v/>
      </c>
      <c r="R179" s="55" t="str">
        <f>IF(Conciliação!G182='Filtro (Categoria)'!$C$2,$C$2,"x")</f>
        <v>x</v>
      </c>
      <c r="S179" s="55" t="str">
        <f>IF(R179="x","x",MAX($S$4:S178)+1)</f>
        <v>x</v>
      </c>
      <c r="T179" s="55">
        <v>175</v>
      </c>
      <c r="U179" s="55" t="str">
        <f t="shared" si="14"/>
        <v/>
      </c>
      <c r="V179" s="55" t="str">
        <f t="shared" si="15"/>
        <v/>
      </c>
      <c r="W179" s="45">
        <f>IF(Conciliação!G182='Filtro (Categoria)'!R179,1,0)</f>
        <v>0</v>
      </c>
      <c r="X179" s="45">
        <f>W179+Conciliação!A182</f>
        <v>175</v>
      </c>
      <c r="Y179" s="45">
        <v>175</v>
      </c>
      <c r="Z179" s="55" t="str">
        <f>IF(X179=Y179,"",Conciliação!C182)</f>
        <v/>
      </c>
      <c r="AA179" s="55">
        <f>IF(Z179="x","x",MAX($S$4:AA178)+1)</f>
        <v>180</v>
      </c>
      <c r="AB179" s="55">
        <v>175</v>
      </c>
      <c r="AC179" s="55" t="str">
        <f t="shared" si="16"/>
        <v/>
      </c>
      <c r="AD179" s="55" t="str">
        <f t="shared" si="17"/>
        <v/>
      </c>
    </row>
    <row r="180" spans="2:30" ht="15" customHeight="1" x14ac:dyDescent="0.2">
      <c r="B180" s="121" t="str">
        <f t="shared" si="12"/>
        <v/>
      </c>
      <c r="C180" s="57" t="str">
        <f>IFERROR(VLOOKUP(B180,Conciliação!C183:L1178,2,0),"")</f>
        <v/>
      </c>
      <c r="D180" s="64" t="str">
        <f t="shared" si="13"/>
        <v/>
      </c>
      <c r="E180" s="64" t="str">
        <f>IFERROR(VLOOKUP(B180,Conciliação!C183:L1178,4,0),"")</f>
        <v/>
      </c>
      <c r="F180" s="64" t="str">
        <f>IFERROR(VLOOKUP(B180,Conciliação!C183:L1178,5,0),"")</f>
        <v/>
      </c>
      <c r="G180" s="64" t="str">
        <f>IFERROR(VLOOKUP(B180,Conciliação!C183:L1178,6,0),"")</f>
        <v/>
      </c>
      <c r="H180" s="56" t="str">
        <f>IFERROR(VLOOKUP(B180,Conciliação!C183:L1178,7,0),"")</f>
        <v/>
      </c>
      <c r="I180" s="65" t="str">
        <f>IFERROR(VLOOKUP(B180,Conciliação!C183:L1178,8,0),"")</f>
        <v/>
      </c>
      <c r="J180" s="56" t="str">
        <f>IFERROR(VLOOKUP(B180,Conciliação!C183:L1178,9,0),"")</f>
        <v/>
      </c>
      <c r="K180" s="56" t="str">
        <f>IFERROR(VLOOKUP(B180,Conciliação!C183:L1178,10,0),"")</f>
        <v/>
      </c>
      <c r="R180" s="55" t="str">
        <f>IF(Conciliação!G183='Filtro (Categoria)'!$C$2,$C$2,"x")</f>
        <v>x</v>
      </c>
      <c r="S180" s="55" t="str">
        <f>IF(R180="x","x",MAX($S$4:S179)+1)</f>
        <v>x</v>
      </c>
      <c r="T180" s="55">
        <v>176</v>
      </c>
      <c r="U180" s="55" t="str">
        <f t="shared" si="14"/>
        <v/>
      </c>
      <c r="V180" s="55" t="str">
        <f t="shared" si="15"/>
        <v/>
      </c>
      <c r="W180" s="45">
        <f>IF(Conciliação!G183='Filtro (Categoria)'!R180,1,0)</f>
        <v>0</v>
      </c>
      <c r="X180" s="45">
        <f>W180+Conciliação!A183</f>
        <v>176</v>
      </c>
      <c r="Y180" s="45">
        <v>176</v>
      </c>
      <c r="Z180" s="55" t="str">
        <f>IF(X180=Y180,"",Conciliação!C183)</f>
        <v/>
      </c>
      <c r="AA180" s="55">
        <f>IF(Z180="x","x",MAX($S$4:AA179)+1)</f>
        <v>181</v>
      </c>
      <c r="AB180" s="55">
        <v>176</v>
      </c>
      <c r="AC180" s="55" t="str">
        <f t="shared" si="16"/>
        <v/>
      </c>
      <c r="AD180" s="55" t="str">
        <f t="shared" si="17"/>
        <v/>
      </c>
    </row>
    <row r="181" spans="2:30" ht="15" customHeight="1" x14ac:dyDescent="0.2">
      <c r="B181" s="121" t="str">
        <f t="shared" si="12"/>
        <v/>
      </c>
      <c r="C181" s="57" t="str">
        <f>IFERROR(VLOOKUP(B181,Conciliação!C184:L1179,2,0),"")</f>
        <v/>
      </c>
      <c r="D181" s="64" t="str">
        <f t="shared" si="13"/>
        <v/>
      </c>
      <c r="E181" s="64" t="str">
        <f>IFERROR(VLOOKUP(B181,Conciliação!C184:L1179,4,0),"")</f>
        <v/>
      </c>
      <c r="F181" s="64" t="str">
        <f>IFERROR(VLOOKUP(B181,Conciliação!C184:L1179,5,0),"")</f>
        <v/>
      </c>
      <c r="G181" s="64" t="str">
        <f>IFERROR(VLOOKUP(B181,Conciliação!C184:L1179,6,0),"")</f>
        <v/>
      </c>
      <c r="H181" s="56" t="str">
        <f>IFERROR(VLOOKUP(B181,Conciliação!C184:L1179,7,0),"")</f>
        <v/>
      </c>
      <c r="I181" s="65" t="str">
        <f>IFERROR(VLOOKUP(B181,Conciliação!C184:L1179,8,0),"")</f>
        <v/>
      </c>
      <c r="J181" s="56" t="str">
        <f>IFERROR(VLOOKUP(B181,Conciliação!C184:L1179,9,0),"")</f>
        <v/>
      </c>
      <c r="K181" s="56" t="str">
        <f>IFERROR(VLOOKUP(B181,Conciliação!C184:L1179,10,0),"")</f>
        <v/>
      </c>
      <c r="R181" s="55" t="str">
        <f>IF(Conciliação!G184='Filtro (Categoria)'!$C$2,$C$2,"x")</f>
        <v>x</v>
      </c>
      <c r="S181" s="55" t="str">
        <f>IF(R181="x","x",MAX($S$4:S180)+1)</f>
        <v>x</v>
      </c>
      <c r="T181" s="55">
        <v>177</v>
      </c>
      <c r="U181" s="55" t="str">
        <f t="shared" si="14"/>
        <v/>
      </c>
      <c r="V181" s="55" t="str">
        <f t="shared" si="15"/>
        <v/>
      </c>
      <c r="W181" s="45">
        <f>IF(Conciliação!G184='Filtro (Categoria)'!R181,1,0)</f>
        <v>0</v>
      </c>
      <c r="X181" s="45">
        <f>W181+Conciliação!A184</f>
        <v>177</v>
      </c>
      <c r="Y181" s="45">
        <v>177</v>
      </c>
      <c r="Z181" s="55" t="str">
        <f>IF(X181=Y181,"",Conciliação!C184)</f>
        <v/>
      </c>
      <c r="AA181" s="55">
        <f>IF(Z181="x","x",MAX($S$4:AA180)+1)</f>
        <v>182</v>
      </c>
      <c r="AB181" s="55">
        <v>177</v>
      </c>
      <c r="AC181" s="55" t="str">
        <f t="shared" si="16"/>
        <v/>
      </c>
      <c r="AD181" s="55" t="str">
        <f t="shared" si="17"/>
        <v/>
      </c>
    </row>
    <row r="182" spans="2:30" ht="15" customHeight="1" x14ac:dyDescent="0.2">
      <c r="B182" s="121" t="str">
        <f t="shared" si="12"/>
        <v/>
      </c>
      <c r="C182" s="57" t="str">
        <f>IFERROR(VLOOKUP(B182,Conciliação!C185:L1180,2,0),"")</f>
        <v/>
      </c>
      <c r="D182" s="64" t="str">
        <f t="shared" si="13"/>
        <v/>
      </c>
      <c r="E182" s="64" t="str">
        <f>IFERROR(VLOOKUP(B182,Conciliação!C185:L1180,4,0),"")</f>
        <v/>
      </c>
      <c r="F182" s="64" t="str">
        <f>IFERROR(VLOOKUP(B182,Conciliação!C185:L1180,5,0),"")</f>
        <v/>
      </c>
      <c r="G182" s="64" t="str">
        <f>IFERROR(VLOOKUP(B182,Conciliação!C185:L1180,6,0),"")</f>
        <v/>
      </c>
      <c r="H182" s="56" t="str">
        <f>IFERROR(VLOOKUP(B182,Conciliação!C185:L1180,7,0),"")</f>
        <v/>
      </c>
      <c r="I182" s="65" t="str">
        <f>IFERROR(VLOOKUP(B182,Conciliação!C185:L1180,8,0),"")</f>
        <v/>
      </c>
      <c r="J182" s="56" t="str">
        <f>IFERROR(VLOOKUP(B182,Conciliação!C185:L1180,9,0),"")</f>
        <v/>
      </c>
      <c r="K182" s="56" t="str">
        <f>IFERROR(VLOOKUP(B182,Conciliação!C185:L1180,10,0),"")</f>
        <v/>
      </c>
      <c r="R182" s="55" t="str">
        <f>IF(Conciliação!G185='Filtro (Categoria)'!$C$2,$C$2,"x")</f>
        <v>x</v>
      </c>
      <c r="S182" s="55" t="str">
        <f>IF(R182="x","x",MAX($S$4:S181)+1)</f>
        <v>x</v>
      </c>
      <c r="T182" s="55">
        <v>178</v>
      </c>
      <c r="U182" s="55" t="str">
        <f t="shared" si="14"/>
        <v/>
      </c>
      <c r="V182" s="55" t="str">
        <f t="shared" si="15"/>
        <v/>
      </c>
      <c r="W182" s="45">
        <f>IF(Conciliação!G185='Filtro (Categoria)'!R182,1,0)</f>
        <v>0</v>
      </c>
      <c r="X182" s="45">
        <f>W182+Conciliação!A185</f>
        <v>178</v>
      </c>
      <c r="Y182" s="45">
        <v>178</v>
      </c>
      <c r="Z182" s="55" t="str">
        <f>IF(X182=Y182,"",Conciliação!C185)</f>
        <v/>
      </c>
      <c r="AA182" s="55">
        <f>IF(Z182="x","x",MAX($S$4:AA181)+1)</f>
        <v>183</v>
      </c>
      <c r="AB182" s="55">
        <v>178</v>
      </c>
      <c r="AC182" s="55" t="str">
        <f t="shared" si="16"/>
        <v/>
      </c>
      <c r="AD182" s="55" t="str">
        <f t="shared" si="17"/>
        <v/>
      </c>
    </row>
    <row r="183" spans="2:30" ht="15" customHeight="1" x14ac:dyDescent="0.2">
      <c r="B183" s="121" t="str">
        <f t="shared" si="12"/>
        <v/>
      </c>
      <c r="C183" s="57" t="str">
        <f>IFERROR(VLOOKUP(B183,Conciliação!C186:L1181,2,0),"")</f>
        <v/>
      </c>
      <c r="D183" s="64" t="str">
        <f t="shared" si="13"/>
        <v/>
      </c>
      <c r="E183" s="64" t="str">
        <f>IFERROR(VLOOKUP(B183,Conciliação!C186:L1181,4,0),"")</f>
        <v/>
      </c>
      <c r="F183" s="64" t="str">
        <f>IFERROR(VLOOKUP(B183,Conciliação!C186:L1181,5,0),"")</f>
        <v/>
      </c>
      <c r="G183" s="64" t="str">
        <f>IFERROR(VLOOKUP(B183,Conciliação!C186:L1181,6,0),"")</f>
        <v/>
      </c>
      <c r="H183" s="56" t="str">
        <f>IFERROR(VLOOKUP(B183,Conciliação!C186:L1181,7,0),"")</f>
        <v/>
      </c>
      <c r="I183" s="65" t="str">
        <f>IFERROR(VLOOKUP(B183,Conciliação!C186:L1181,8,0),"")</f>
        <v/>
      </c>
      <c r="J183" s="56" t="str">
        <f>IFERROR(VLOOKUP(B183,Conciliação!C186:L1181,9,0),"")</f>
        <v/>
      </c>
      <c r="K183" s="56" t="str">
        <f>IFERROR(VLOOKUP(B183,Conciliação!C186:L1181,10,0),"")</f>
        <v/>
      </c>
      <c r="R183" s="55" t="str">
        <f>IF(Conciliação!G186='Filtro (Categoria)'!$C$2,$C$2,"x")</f>
        <v>x</v>
      </c>
      <c r="S183" s="55" t="str">
        <f>IF(R183="x","x",MAX($S$4:S182)+1)</f>
        <v>x</v>
      </c>
      <c r="T183" s="55">
        <v>179</v>
      </c>
      <c r="U183" s="55" t="str">
        <f t="shared" si="14"/>
        <v/>
      </c>
      <c r="V183" s="55" t="str">
        <f t="shared" si="15"/>
        <v/>
      </c>
      <c r="W183" s="45">
        <f>IF(Conciliação!G186='Filtro (Categoria)'!R183,1,0)</f>
        <v>0</v>
      </c>
      <c r="X183" s="45">
        <f>W183+Conciliação!A186</f>
        <v>179</v>
      </c>
      <c r="Y183" s="45">
        <v>179</v>
      </c>
      <c r="Z183" s="55" t="str">
        <f>IF(X183=Y183,"",Conciliação!C186)</f>
        <v/>
      </c>
      <c r="AA183" s="55">
        <f>IF(Z183="x","x",MAX($S$4:AA182)+1)</f>
        <v>184</v>
      </c>
      <c r="AB183" s="55">
        <v>179</v>
      </c>
      <c r="AC183" s="55" t="str">
        <f t="shared" si="16"/>
        <v/>
      </c>
      <c r="AD183" s="55" t="str">
        <f t="shared" si="17"/>
        <v/>
      </c>
    </row>
    <row r="184" spans="2:30" ht="15" customHeight="1" x14ac:dyDescent="0.2">
      <c r="B184" s="121" t="str">
        <f t="shared" si="12"/>
        <v/>
      </c>
      <c r="C184" s="57" t="str">
        <f>IFERROR(VLOOKUP(B184,Conciliação!C187:L1182,2,0),"")</f>
        <v/>
      </c>
      <c r="D184" s="64" t="str">
        <f t="shared" si="13"/>
        <v/>
      </c>
      <c r="E184" s="64" t="str">
        <f>IFERROR(VLOOKUP(B184,Conciliação!C187:L1182,4,0),"")</f>
        <v/>
      </c>
      <c r="F184" s="64" t="str">
        <f>IFERROR(VLOOKUP(B184,Conciliação!C187:L1182,5,0),"")</f>
        <v/>
      </c>
      <c r="G184" s="64" t="str">
        <f>IFERROR(VLOOKUP(B184,Conciliação!C187:L1182,6,0),"")</f>
        <v/>
      </c>
      <c r="H184" s="56" t="str">
        <f>IFERROR(VLOOKUP(B184,Conciliação!C187:L1182,7,0),"")</f>
        <v/>
      </c>
      <c r="I184" s="65" t="str">
        <f>IFERROR(VLOOKUP(B184,Conciliação!C187:L1182,8,0),"")</f>
        <v/>
      </c>
      <c r="J184" s="56" t="str">
        <f>IFERROR(VLOOKUP(B184,Conciliação!C187:L1182,9,0),"")</f>
        <v/>
      </c>
      <c r="K184" s="56" t="str">
        <f>IFERROR(VLOOKUP(B184,Conciliação!C187:L1182,10,0),"")</f>
        <v/>
      </c>
      <c r="R184" s="55" t="str">
        <f>IF(Conciliação!G187='Filtro (Categoria)'!$C$2,$C$2,"x")</f>
        <v>x</v>
      </c>
      <c r="S184" s="55" t="str">
        <f>IF(R184="x","x",MAX($S$4:S183)+1)</f>
        <v>x</v>
      </c>
      <c r="T184" s="55">
        <v>180</v>
      </c>
      <c r="U184" s="55" t="str">
        <f t="shared" si="14"/>
        <v/>
      </c>
      <c r="V184" s="55" t="str">
        <f t="shared" si="15"/>
        <v/>
      </c>
      <c r="W184" s="45">
        <f>IF(Conciliação!G187='Filtro (Categoria)'!R184,1,0)</f>
        <v>0</v>
      </c>
      <c r="X184" s="45">
        <f>W184+Conciliação!A187</f>
        <v>180</v>
      </c>
      <c r="Y184" s="45">
        <v>180</v>
      </c>
      <c r="Z184" s="55" t="str">
        <f>IF(X184=Y184,"",Conciliação!C187)</f>
        <v/>
      </c>
      <c r="AA184" s="55">
        <f>IF(Z184="x","x",MAX($S$4:AA183)+1)</f>
        <v>185</v>
      </c>
      <c r="AB184" s="55">
        <v>180</v>
      </c>
      <c r="AC184" s="55" t="str">
        <f t="shared" si="16"/>
        <v/>
      </c>
      <c r="AD184" s="55" t="str">
        <f t="shared" si="17"/>
        <v/>
      </c>
    </row>
    <row r="185" spans="2:30" ht="15" customHeight="1" x14ac:dyDescent="0.2">
      <c r="B185" s="121" t="str">
        <f t="shared" si="12"/>
        <v/>
      </c>
      <c r="C185" s="57" t="str">
        <f>IFERROR(VLOOKUP(B185,Conciliação!C188:L1183,2,0),"")</f>
        <v/>
      </c>
      <c r="D185" s="64" t="str">
        <f t="shared" si="13"/>
        <v/>
      </c>
      <c r="E185" s="64" t="str">
        <f>IFERROR(VLOOKUP(B185,Conciliação!C188:L1183,4,0),"")</f>
        <v/>
      </c>
      <c r="F185" s="64" t="str">
        <f>IFERROR(VLOOKUP(B185,Conciliação!C188:L1183,5,0),"")</f>
        <v/>
      </c>
      <c r="G185" s="64" t="str">
        <f>IFERROR(VLOOKUP(B185,Conciliação!C188:L1183,6,0),"")</f>
        <v/>
      </c>
      <c r="H185" s="56" t="str">
        <f>IFERROR(VLOOKUP(B185,Conciliação!C188:L1183,7,0),"")</f>
        <v/>
      </c>
      <c r="I185" s="65" t="str">
        <f>IFERROR(VLOOKUP(B185,Conciliação!C188:L1183,8,0),"")</f>
        <v/>
      </c>
      <c r="J185" s="56" t="str">
        <f>IFERROR(VLOOKUP(B185,Conciliação!C188:L1183,9,0),"")</f>
        <v/>
      </c>
      <c r="K185" s="56" t="str">
        <f>IFERROR(VLOOKUP(B185,Conciliação!C188:L1183,10,0),"")</f>
        <v/>
      </c>
      <c r="R185" s="55" t="str">
        <f>IF(Conciliação!G188='Filtro (Categoria)'!$C$2,$C$2,"x")</f>
        <v>x</v>
      </c>
      <c r="S185" s="55" t="str">
        <f>IF(R185="x","x",MAX($S$4:S184)+1)</f>
        <v>x</v>
      </c>
      <c r="T185" s="55">
        <v>181</v>
      </c>
      <c r="U185" s="55" t="str">
        <f t="shared" si="14"/>
        <v/>
      </c>
      <c r="V185" s="55" t="str">
        <f t="shared" si="15"/>
        <v/>
      </c>
      <c r="W185" s="45">
        <f>IF(Conciliação!G188='Filtro (Categoria)'!R185,1,0)</f>
        <v>0</v>
      </c>
      <c r="X185" s="45">
        <f>W185+Conciliação!A188</f>
        <v>181</v>
      </c>
      <c r="Y185" s="45">
        <v>181</v>
      </c>
      <c r="Z185" s="55" t="str">
        <f>IF(X185=Y185,"",Conciliação!C188)</f>
        <v/>
      </c>
      <c r="AA185" s="55">
        <f>IF(Z185="x","x",MAX($S$4:AA184)+1)</f>
        <v>186</v>
      </c>
      <c r="AB185" s="55">
        <v>181</v>
      </c>
      <c r="AC185" s="55" t="str">
        <f t="shared" si="16"/>
        <v/>
      </c>
      <c r="AD185" s="55" t="str">
        <f t="shared" si="17"/>
        <v/>
      </c>
    </row>
    <row r="186" spans="2:30" ht="15" customHeight="1" x14ac:dyDescent="0.2">
      <c r="B186" s="121" t="str">
        <f t="shared" si="12"/>
        <v/>
      </c>
      <c r="C186" s="57" t="str">
        <f>IFERROR(VLOOKUP(B186,Conciliação!C189:L1184,2,0),"")</f>
        <v/>
      </c>
      <c r="D186" s="64" t="str">
        <f t="shared" si="13"/>
        <v/>
      </c>
      <c r="E186" s="64" t="str">
        <f>IFERROR(VLOOKUP(B186,Conciliação!C189:L1184,4,0),"")</f>
        <v/>
      </c>
      <c r="F186" s="64" t="str">
        <f>IFERROR(VLOOKUP(B186,Conciliação!C189:L1184,5,0),"")</f>
        <v/>
      </c>
      <c r="G186" s="64" t="str">
        <f>IFERROR(VLOOKUP(B186,Conciliação!C189:L1184,6,0),"")</f>
        <v/>
      </c>
      <c r="H186" s="56" t="str">
        <f>IFERROR(VLOOKUP(B186,Conciliação!C189:L1184,7,0),"")</f>
        <v/>
      </c>
      <c r="I186" s="65" t="str">
        <f>IFERROR(VLOOKUP(B186,Conciliação!C189:L1184,8,0),"")</f>
        <v/>
      </c>
      <c r="J186" s="56" t="str">
        <f>IFERROR(VLOOKUP(B186,Conciliação!C189:L1184,9,0),"")</f>
        <v/>
      </c>
      <c r="K186" s="56" t="str">
        <f>IFERROR(VLOOKUP(B186,Conciliação!C189:L1184,10,0),"")</f>
        <v/>
      </c>
      <c r="R186" s="55" t="str">
        <f>IF(Conciliação!G189='Filtro (Categoria)'!$C$2,$C$2,"x")</f>
        <v>x</v>
      </c>
      <c r="S186" s="55" t="str">
        <f>IF(R186="x","x",MAX($S$4:S185)+1)</f>
        <v>x</v>
      </c>
      <c r="T186" s="55">
        <v>182</v>
      </c>
      <c r="U186" s="55" t="str">
        <f t="shared" si="14"/>
        <v/>
      </c>
      <c r="V186" s="55" t="str">
        <f t="shared" si="15"/>
        <v/>
      </c>
      <c r="W186" s="45">
        <f>IF(Conciliação!G189='Filtro (Categoria)'!R186,1,0)</f>
        <v>0</v>
      </c>
      <c r="X186" s="45">
        <f>W186+Conciliação!A189</f>
        <v>182</v>
      </c>
      <c r="Y186" s="45">
        <v>182</v>
      </c>
      <c r="Z186" s="55" t="str">
        <f>IF(X186=Y186,"",Conciliação!C189)</f>
        <v/>
      </c>
      <c r="AA186" s="55">
        <f>IF(Z186="x","x",MAX($S$4:AA185)+1)</f>
        <v>187</v>
      </c>
      <c r="AB186" s="55">
        <v>182</v>
      </c>
      <c r="AC186" s="55" t="str">
        <f t="shared" si="16"/>
        <v/>
      </c>
      <c r="AD186" s="55" t="str">
        <f t="shared" si="17"/>
        <v/>
      </c>
    </row>
    <row r="187" spans="2:30" ht="15" customHeight="1" x14ac:dyDescent="0.2">
      <c r="B187" s="121" t="str">
        <f t="shared" si="12"/>
        <v/>
      </c>
      <c r="C187" s="57" t="str">
        <f>IFERROR(VLOOKUP(B187,Conciliação!C190:L1185,2,0),"")</f>
        <v/>
      </c>
      <c r="D187" s="64" t="str">
        <f t="shared" si="13"/>
        <v/>
      </c>
      <c r="E187" s="64" t="str">
        <f>IFERROR(VLOOKUP(B187,Conciliação!C190:L1185,4,0),"")</f>
        <v/>
      </c>
      <c r="F187" s="64" t="str">
        <f>IFERROR(VLOOKUP(B187,Conciliação!C190:L1185,5,0),"")</f>
        <v/>
      </c>
      <c r="G187" s="64" t="str">
        <f>IFERROR(VLOOKUP(B187,Conciliação!C190:L1185,6,0),"")</f>
        <v/>
      </c>
      <c r="H187" s="56" t="str">
        <f>IFERROR(VLOOKUP(B187,Conciliação!C190:L1185,7,0),"")</f>
        <v/>
      </c>
      <c r="I187" s="65" t="str">
        <f>IFERROR(VLOOKUP(B187,Conciliação!C190:L1185,8,0),"")</f>
        <v/>
      </c>
      <c r="J187" s="56" t="str">
        <f>IFERROR(VLOOKUP(B187,Conciliação!C190:L1185,9,0),"")</f>
        <v/>
      </c>
      <c r="K187" s="56" t="str">
        <f>IFERROR(VLOOKUP(B187,Conciliação!C190:L1185,10,0),"")</f>
        <v/>
      </c>
      <c r="R187" s="55" t="str">
        <f>IF(Conciliação!G190='Filtro (Categoria)'!$C$2,$C$2,"x")</f>
        <v>x</v>
      </c>
      <c r="S187" s="55" t="str">
        <f>IF(R187="x","x",MAX($S$4:S186)+1)</f>
        <v>x</v>
      </c>
      <c r="T187" s="55">
        <v>183</v>
      </c>
      <c r="U187" s="55" t="str">
        <f t="shared" si="14"/>
        <v/>
      </c>
      <c r="V187" s="55" t="str">
        <f t="shared" si="15"/>
        <v/>
      </c>
      <c r="W187" s="45">
        <f>IF(Conciliação!G190='Filtro (Categoria)'!R187,1,0)</f>
        <v>0</v>
      </c>
      <c r="X187" s="45">
        <f>W187+Conciliação!A190</f>
        <v>183</v>
      </c>
      <c r="Y187" s="45">
        <v>183</v>
      </c>
      <c r="Z187" s="55" t="str">
        <f>IF(X187=Y187,"",Conciliação!C190)</f>
        <v/>
      </c>
      <c r="AA187" s="55">
        <f>IF(Z187="x","x",MAX($S$4:AA186)+1)</f>
        <v>188</v>
      </c>
      <c r="AB187" s="55">
        <v>183</v>
      </c>
      <c r="AC187" s="55" t="str">
        <f t="shared" si="16"/>
        <v/>
      </c>
      <c r="AD187" s="55" t="str">
        <f t="shared" si="17"/>
        <v/>
      </c>
    </row>
    <row r="188" spans="2:30" ht="15" customHeight="1" x14ac:dyDescent="0.2">
      <c r="B188" s="121" t="str">
        <f t="shared" si="12"/>
        <v/>
      </c>
      <c r="C188" s="57" t="str">
        <f>IFERROR(VLOOKUP(B188,Conciliação!C191:L1186,2,0),"")</f>
        <v/>
      </c>
      <c r="D188" s="64" t="str">
        <f t="shared" si="13"/>
        <v/>
      </c>
      <c r="E188" s="64" t="str">
        <f>IFERROR(VLOOKUP(B188,Conciliação!C191:L1186,4,0),"")</f>
        <v/>
      </c>
      <c r="F188" s="64" t="str">
        <f>IFERROR(VLOOKUP(B188,Conciliação!C191:L1186,5,0),"")</f>
        <v/>
      </c>
      <c r="G188" s="64" t="str">
        <f>IFERROR(VLOOKUP(B188,Conciliação!C191:L1186,6,0),"")</f>
        <v/>
      </c>
      <c r="H188" s="56" t="str">
        <f>IFERROR(VLOOKUP(B188,Conciliação!C191:L1186,7,0),"")</f>
        <v/>
      </c>
      <c r="I188" s="65" t="str">
        <f>IFERROR(VLOOKUP(B188,Conciliação!C191:L1186,8,0),"")</f>
        <v/>
      </c>
      <c r="J188" s="56" t="str">
        <f>IFERROR(VLOOKUP(B188,Conciliação!C191:L1186,9,0),"")</f>
        <v/>
      </c>
      <c r="K188" s="56" t="str">
        <f>IFERROR(VLOOKUP(B188,Conciliação!C191:L1186,10,0),"")</f>
        <v/>
      </c>
      <c r="R188" s="55" t="str">
        <f>IF(Conciliação!G191='Filtro (Categoria)'!$C$2,$C$2,"x")</f>
        <v>x</v>
      </c>
      <c r="S188" s="55" t="str">
        <f>IF(R188="x","x",MAX($S$4:S187)+1)</f>
        <v>x</v>
      </c>
      <c r="T188" s="55">
        <v>184</v>
      </c>
      <c r="U188" s="55" t="str">
        <f t="shared" si="14"/>
        <v/>
      </c>
      <c r="V188" s="55" t="str">
        <f t="shared" si="15"/>
        <v/>
      </c>
      <c r="W188" s="45">
        <f>IF(Conciliação!G191='Filtro (Categoria)'!R188,1,0)</f>
        <v>0</v>
      </c>
      <c r="X188" s="45">
        <f>W188+Conciliação!A191</f>
        <v>184</v>
      </c>
      <c r="Y188" s="45">
        <v>184</v>
      </c>
      <c r="Z188" s="55" t="str">
        <f>IF(X188=Y188,"",Conciliação!C191)</f>
        <v/>
      </c>
      <c r="AA188" s="55">
        <f>IF(Z188="x","x",MAX($S$4:AA187)+1)</f>
        <v>189</v>
      </c>
      <c r="AB188" s="55">
        <v>184</v>
      </c>
      <c r="AC188" s="55" t="str">
        <f t="shared" si="16"/>
        <v/>
      </c>
      <c r="AD188" s="55" t="str">
        <f t="shared" si="17"/>
        <v/>
      </c>
    </row>
    <row r="189" spans="2:30" ht="15" customHeight="1" x14ac:dyDescent="0.2">
      <c r="B189" s="121" t="str">
        <f t="shared" si="12"/>
        <v/>
      </c>
      <c r="C189" s="57" t="str">
        <f>IFERROR(VLOOKUP(B189,Conciliação!C192:L1187,2,0),"")</f>
        <v/>
      </c>
      <c r="D189" s="64" t="str">
        <f t="shared" si="13"/>
        <v/>
      </c>
      <c r="E189" s="64" t="str">
        <f>IFERROR(VLOOKUP(B189,Conciliação!C192:L1187,4,0),"")</f>
        <v/>
      </c>
      <c r="F189" s="64" t="str">
        <f>IFERROR(VLOOKUP(B189,Conciliação!C192:L1187,5,0),"")</f>
        <v/>
      </c>
      <c r="G189" s="64" t="str">
        <f>IFERROR(VLOOKUP(B189,Conciliação!C192:L1187,6,0),"")</f>
        <v/>
      </c>
      <c r="H189" s="56" t="str">
        <f>IFERROR(VLOOKUP(B189,Conciliação!C192:L1187,7,0),"")</f>
        <v/>
      </c>
      <c r="I189" s="65" t="str">
        <f>IFERROR(VLOOKUP(B189,Conciliação!C192:L1187,8,0),"")</f>
        <v/>
      </c>
      <c r="J189" s="56" t="str">
        <f>IFERROR(VLOOKUP(B189,Conciliação!C192:L1187,9,0),"")</f>
        <v/>
      </c>
      <c r="K189" s="56" t="str">
        <f>IFERROR(VLOOKUP(B189,Conciliação!C192:L1187,10,0),"")</f>
        <v/>
      </c>
      <c r="R189" s="55" t="str">
        <f>IF(Conciliação!G192='Filtro (Categoria)'!$C$2,$C$2,"x")</f>
        <v>x</v>
      </c>
      <c r="S189" s="55" t="str">
        <f>IF(R189="x","x",MAX($S$4:S188)+1)</f>
        <v>x</v>
      </c>
      <c r="T189" s="55">
        <v>185</v>
      </c>
      <c r="U189" s="55" t="str">
        <f t="shared" si="14"/>
        <v/>
      </c>
      <c r="V189" s="55" t="str">
        <f t="shared" si="15"/>
        <v/>
      </c>
      <c r="W189" s="45">
        <f>IF(Conciliação!G192='Filtro (Categoria)'!R189,1,0)</f>
        <v>0</v>
      </c>
      <c r="X189" s="45">
        <f>W189+Conciliação!A192</f>
        <v>185</v>
      </c>
      <c r="Y189" s="45">
        <v>185</v>
      </c>
      <c r="Z189" s="55" t="str">
        <f>IF(X189=Y189,"",Conciliação!C192)</f>
        <v/>
      </c>
      <c r="AA189" s="55">
        <f>IF(Z189="x","x",MAX($S$4:AA188)+1)</f>
        <v>190</v>
      </c>
      <c r="AB189" s="55">
        <v>185</v>
      </c>
      <c r="AC189" s="55" t="str">
        <f t="shared" si="16"/>
        <v/>
      </c>
      <c r="AD189" s="55" t="str">
        <f t="shared" si="17"/>
        <v/>
      </c>
    </row>
    <row r="190" spans="2:30" ht="15" customHeight="1" x14ac:dyDescent="0.2">
      <c r="B190" s="121" t="str">
        <f t="shared" si="12"/>
        <v/>
      </c>
      <c r="C190" s="57" t="str">
        <f>IFERROR(VLOOKUP(B190,Conciliação!C193:L1188,2,0),"")</f>
        <v/>
      </c>
      <c r="D190" s="64" t="str">
        <f t="shared" si="13"/>
        <v/>
      </c>
      <c r="E190" s="64" t="str">
        <f>IFERROR(VLOOKUP(B190,Conciliação!C193:L1188,4,0),"")</f>
        <v/>
      </c>
      <c r="F190" s="64" t="str">
        <f>IFERROR(VLOOKUP(B190,Conciliação!C193:L1188,5,0),"")</f>
        <v/>
      </c>
      <c r="G190" s="64" t="str">
        <f>IFERROR(VLOOKUP(B190,Conciliação!C193:L1188,6,0),"")</f>
        <v/>
      </c>
      <c r="H190" s="56" t="str">
        <f>IFERROR(VLOOKUP(B190,Conciliação!C193:L1188,7,0),"")</f>
        <v/>
      </c>
      <c r="I190" s="65" t="str">
        <f>IFERROR(VLOOKUP(B190,Conciliação!C193:L1188,8,0),"")</f>
        <v/>
      </c>
      <c r="J190" s="56" t="str">
        <f>IFERROR(VLOOKUP(B190,Conciliação!C193:L1188,9,0),"")</f>
        <v/>
      </c>
      <c r="K190" s="56" t="str">
        <f>IFERROR(VLOOKUP(B190,Conciliação!C193:L1188,10,0),"")</f>
        <v/>
      </c>
      <c r="R190" s="55" t="str">
        <f>IF(Conciliação!G193='Filtro (Categoria)'!$C$2,$C$2,"x")</f>
        <v>x</v>
      </c>
      <c r="S190" s="55" t="str">
        <f>IF(R190="x","x",MAX($S$4:S189)+1)</f>
        <v>x</v>
      </c>
      <c r="T190" s="55">
        <v>186</v>
      </c>
      <c r="U190" s="55" t="str">
        <f t="shared" si="14"/>
        <v/>
      </c>
      <c r="V190" s="55" t="str">
        <f t="shared" si="15"/>
        <v/>
      </c>
      <c r="W190" s="45">
        <f>IF(Conciliação!G193='Filtro (Categoria)'!R190,1,0)</f>
        <v>0</v>
      </c>
      <c r="X190" s="45">
        <f>W190+Conciliação!A193</f>
        <v>186</v>
      </c>
      <c r="Y190" s="45">
        <v>186</v>
      </c>
      <c r="Z190" s="55" t="str">
        <f>IF(X190=Y190,"",Conciliação!C193)</f>
        <v/>
      </c>
      <c r="AA190" s="55">
        <f>IF(Z190="x","x",MAX($S$4:AA189)+1)</f>
        <v>191</v>
      </c>
      <c r="AB190" s="55">
        <v>186</v>
      </c>
      <c r="AC190" s="55" t="str">
        <f t="shared" si="16"/>
        <v/>
      </c>
      <c r="AD190" s="55" t="str">
        <f t="shared" si="17"/>
        <v/>
      </c>
    </row>
    <row r="191" spans="2:30" ht="15" customHeight="1" x14ac:dyDescent="0.2">
      <c r="B191" s="121" t="str">
        <f t="shared" si="12"/>
        <v/>
      </c>
      <c r="C191" s="57" t="str">
        <f>IFERROR(VLOOKUP(B191,Conciliação!C194:L1189,2,0),"")</f>
        <v/>
      </c>
      <c r="D191" s="64" t="str">
        <f t="shared" si="13"/>
        <v/>
      </c>
      <c r="E191" s="64" t="str">
        <f>IFERROR(VLOOKUP(B191,Conciliação!C194:L1189,4,0),"")</f>
        <v/>
      </c>
      <c r="F191" s="64" t="str">
        <f>IFERROR(VLOOKUP(B191,Conciliação!C194:L1189,5,0),"")</f>
        <v/>
      </c>
      <c r="G191" s="64" t="str">
        <f>IFERROR(VLOOKUP(B191,Conciliação!C194:L1189,6,0),"")</f>
        <v/>
      </c>
      <c r="H191" s="56" t="str">
        <f>IFERROR(VLOOKUP(B191,Conciliação!C194:L1189,7,0),"")</f>
        <v/>
      </c>
      <c r="I191" s="65" t="str">
        <f>IFERROR(VLOOKUP(B191,Conciliação!C194:L1189,8,0),"")</f>
        <v/>
      </c>
      <c r="J191" s="56" t="str">
        <f>IFERROR(VLOOKUP(B191,Conciliação!C194:L1189,9,0),"")</f>
        <v/>
      </c>
      <c r="K191" s="56" t="str">
        <f>IFERROR(VLOOKUP(B191,Conciliação!C194:L1189,10,0),"")</f>
        <v/>
      </c>
      <c r="R191" s="55" t="str">
        <f>IF(Conciliação!G194='Filtro (Categoria)'!$C$2,$C$2,"x")</f>
        <v>x</v>
      </c>
      <c r="S191" s="55" t="str">
        <f>IF(R191="x","x",MAX($S$4:S190)+1)</f>
        <v>x</v>
      </c>
      <c r="T191" s="55">
        <v>187</v>
      </c>
      <c r="U191" s="55" t="str">
        <f t="shared" si="14"/>
        <v/>
      </c>
      <c r="V191" s="55" t="str">
        <f t="shared" si="15"/>
        <v/>
      </c>
      <c r="W191" s="45">
        <f>IF(Conciliação!G194='Filtro (Categoria)'!R191,1,0)</f>
        <v>0</v>
      </c>
      <c r="X191" s="45">
        <f>W191+Conciliação!A194</f>
        <v>187</v>
      </c>
      <c r="Y191" s="45">
        <v>187</v>
      </c>
      <c r="Z191" s="55" t="str">
        <f>IF(X191=Y191,"",Conciliação!C194)</f>
        <v/>
      </c>
      <c r="AA191" s="55">
        <f>IF(Z191="x","x",MAX($S$4:AA190)+1)</f>
        <v>192</v>
      </c>
      <c r="AB191" s="55">
        <v>187</v>
      </c>
      <c r="AC191" s="55" t="str">
        <f t="shared" si="16"/>
        <v/>
      </c>
      <c r="AD191" s="55" t="str">
        <f t="shared" si="17"/>
        <v/>
      </c>
    </row>
    <row r="192" spans="2:30" ht="15" customHeight="1" x14ac:dyDescent="0.2">
      <c r="B192" s="121" t="str">
        <f t="shared" si="12"/>
        <v/>
      </c>
      <c r="C192" s="57" t="str">
        <f>IFERROR(VLOOKUP(B192,Conciliação!C195:L1190,2,0),"")</f>
        <v/>
      </c>
      <c r="D192" s="64" t="str">
        <f t="shared" si="13"/>
        <v/>
      </c>
      <c r="E192" s="64" t="str">
        <f>IFERROR(VLOOKUP(B192,Conciliação!C195:L1190,4,0),"")</f>
        <v/>
      </c>
      <c r="F192" s="64" t="str">
        <f>IFERROR(VLOOKUP(B192,Conciliação!C195:L1190,5,0),"")</f>
        <v/>
      </c>
      <c r="G192" s="64" t="str">
        <f>IFERROR(VLOOKUP(B192,Conciliação!C195:L1190,6,0),"")</f>
        <v/>
      </c>
      <c r="H192" s="56" t="str">
        <f>IFERROR(VLOOKUP(B192,Conciliação!C195:L1190,7,0),"")</f>
        <v/>
      </c>
      <c r="I192" s="65" t="str">
        <f>IFERROR(VLOOKUP(B192,Conciliação!C195:L1190,8,0),"")</f>
        <v/>
      </c>
      <c r="J192" s="56" t="str">
        <f>IFERROR(VLOOKUP(B192,Conciliação!C195:L1190,9,0),"")</f>
        <v/>
      </c>
      <c r="K192" s="56" t="str">
        <f>IFERROR(VLOOKUP(B192,Conciliação!C195:L1190,10,0),"")</f>
        <v/>
      </c>
      <c r="R192" s="55" t="str">
        <f>IF(Conciliação!G195='Filtro (Categoria)'!$C$2,$C$2,"x")</f>
        <v>x</v>
      </c>
      <c r="S192" s="55" t="str">
        <f>IF(R192="x","x",MAX($S$4:S191)+1)</f>
        <v>x</v>
      </c>
      <c r="T192" s="55">
        <v>188</v>
      </c>
      <c r="U192" s="55" t="str">
        <f t="shared" si="14"/>
        <v/>
      </c>
      <c r="V192" s="55" t="str">
        <f t="shared" si="15"/>
        <v/>
      </c>
      <c r="W192" s="45">
        <f>IF(Conciliação!G195='Filtro (Categoria)'!R192,1,0)</f>
        <v>0</v>
      </c>
      <c r="X192" s="45">
        <f>W192+Conciliação!A195</f>
        <v>188</v>
      </c>
      <c r="Y192" s="45">
        <v>188</v>
      </c>
      <c r="Z192" s="55" t="str">
        <f>IF(X192=Y192,"",Conciliação!C195)</f>
        <v/>
      </c>
      <c r="AA192" s="55">
        <f>IF(Z192="x","x",MAX($S$4:AA191)+1)</f>
        <v>193</v>
      </c>
      <c r="AB192" s="55">
        <v>188</v>
      </c>
      <c r="AC192" s="55" t="str">
        <f t="shared" si="16"/>
        <v/>
      </c>
      <c r="AD192" s="55" t="str">
        <f t="shared" si="17"/>
        <v/>
      </c>
    </row>
    <row r="193" spans="2:30" ht="15" customHeight="1" x14ac:dyDescent="0.2">
      <c r="B193" s="121" t="str">
        <f t="shared" si="12"/>
        <v/>
      </c>
      <c r="C193" s="57" t="str">
        <f>IFERROR(VLOOKUP(B193,Conciliação!C196:L1191,2,0),"")</f>
        <v/>
      </c>
      <c r="D193" s="64" t="str">
        <f t="shared" si="13"/>
        <v/>
      </c>
      <c r="E193" s="64" t="str">
        <f>IFERROR(VLOOKUP(B193,Conciliação!C196:L1191,4,0),"")</f>
        <v/>
      </c>
      <c r="F193" s="64" t="str">
        <f>IFERROR(VLOOKUP(B193,Conciliação!C196:L1191,5,0),"")</f>
        <v/>
      </c>
      <c r="G193" s="64" t="str">
        <f>IFERROR(VLOOKUP(B193,Conciliação!C196:L1191,6,0),"")</f>
        <v/>
      </c>
      <c r="H193" s="56" t="str">
        <f>IFERROR(VLOOKUP(B193,Conciliação!C196:L1191,7,0),"")</f>
        <v/>
      </c>
      <c r="I193" s="65" t="str">
        <f>IFERROR(VLOOKUP(B193,Conciliação!C196:L1191,8,0),"")</f>
        <v/>
      </c>
      <c r="J193" s="56" t="str">
        <f>IFERROR(VLOOKUP(B193,Conciliação!C196:L1191,9,0),"")</f>
        <v/>
      </c>
      <c r="K193" s="56" t="str">
        <f>IFERROR(VLOOKUP(B193,Conciliação!C196:L1191,10,0),"")</f>
        <v/>
      </c>
      <c r="R193" s="55" t="str">
        <f>IF(Conciliação!G196='Filtro (Categoria)'!$C$2,$C$2,"x")</f>
        <v>x</v>
      </c>
      <c r="S193" s="55" t="str">
        <f>IF(R193="x","x",MAX($S$4:S192)+1)</f>
        <v>x</v>
      </c>
      <c r="T193" s="55">
        <v>189</v>
      </c>
      <c r="U193" s="55" t="str">
        <f t="shared" si="14"/>
        <v/>
      </c>
      <c r="V193" s="55" t="str">
        <f t="shared" si="15"/>
        <v/>
      </c>
      <c r="W193" s="45">
        <f>IF(Conciliação!G196='Filtro (Categoria)'!R193,1,0)</f>
        <v>0</v>
      </c>
      <c r="X193" s="45">
        <f>W193+Conciliação!A196</f>
        <v>189</v>
      </c>
      <c r="Y193" s="45">
        <v>189</v>
      </c>
      <c r="Z193" s="55" t="str">
        <f>IF(X193=Y193,"",Conciliação!C196)</f>
        <v/>
      </c>
      <c r="AA193" s="55">
        <f>IF(Z193="x","x",MAX($S$4:AA192)+1)</f>
        <v>194</v>
      </c>
      <c r="AB193" s="55">
        <v>189</v>
      </c>
      <c r="AC193" s="55" t="str">
        <f t="shared" si="16"/>
        <v/>
      </c>
      <c r="AD193" s="55" t="str">
        <f t="shared" si="17"/>
        <v/>
      </c>
    </row>
    <row r="194" spans="2:30" ht="15" customHeight="1" x14ac:dyDescent="0.2">
      <c r="B194" s="121" t="str">
        <f t="shared" si="12"/>
        <v/>
      </c>
      <c r="C194" s="57" t="str">
        <f>IFERROR(VLOOKUP(B194,Conciliação!C197:L1192,2,0),"")</f>
        <v/>
      </c>
      <c r="D194" s="64" t="str">
        <f t="shared" si="13"/>
        <v/>
      </c>
      <c r="E194" s="64" t="str">
        <f>IFERROR(VLOOKUP(B194,Conciliação!C197:L1192,4,0),"")</f>
        <v/>
      </c>
      <c r="F194" s="64" t="str">
        <f>IFERROR(VLOOKUP(B194,Conciliação!C197:L1192,5,0),"")</f>
        <v/>
      </c>
      <c r="G194" s="64" t="str">
        <f>IFERROR(VLOOKUP(B194,Conciliação!C197:L1192,6,0),"")</f>
        <v/>
      </c>
      <c r="H194" s="56" t="str">
        <f>IFERROR(VLOOKUP(B194,Conciliação!C197:L1192,7,0),"")</f>
        <v/>
      </c>
      <c r="I194" s="65" t="str">
        <f>IFERROR(VLOOKUP(B194,Conciliação!C197:L1192,8,0),"")</f>
        <v/>
      </c>
      <c r="J194" s="56" t="str">
        <f>IFERROR(VLOOKUP(B194,Conciliação!C197:L1192,9,0),"")</f>
        <v/>
      </c>
      <c r="K194" s="56" t="str">
        <f>IFERROR(VLOOKUP(B194,Conciliação!C197:L1192,10,0),"")</f>
        <v/>
      </c>
      <c r="R194" s="55" t="str">
        <f>IF(Conciliação!G197='Filtro (Categoria)'!$C$2,$C$2,"x")</f>
        <v>x</v>
      </c>
      <c r="S194" s="55" t="str">
        <f>IF(R194="x","x",MAX($S$4:S193)+1)</f>
        <v>x</v>
      </c>
      <c r="T194" s="55">
        <v>190</v>
      </c>
      <c r="U194" s="55" t="str">
        <f t="shared" si="14"/>
        <v/>
      </c>
      <c r="V194" s="55" t="str">
        <f t="shared" si="15"/>
        <v/>
      </c>
      <c r="W194" s="45">
        <f>IF(Conciliação!G197='Filtro (Categoria)'!R194,1,0)</f>
        <v>0</v>
      </c>
      <c r="X194" s="45">
        <f>W194+Conciliação!A197</f>
        <v>190</v>
      </c>
      <c r="Y194" s="45">
        <v>190</v>
      </c>
      <c r="Z194" s="55" t="str">
        <f>IF(X194=Y194,"",Conciliação!C197)</f>
        <v/>
      </c>
      <c r="AA194" s="55">
        <f>IF(Z194="x","x",MAX($S$4:AA193)+1)</f>
        <v>195</v>
      </c>
      <c r="AB194" s="55">
        <v>190</v>
      </c>
      <c r="AC194" s="55" t="str">
        <f t="shared" si="16"/>
        <v/>
      </c>
      <c r="AD194" s="55" t="str">
        <f t="shared" si="17"/>
        <v/>
      </c>
    </row>
    <row r="195" spans="2:30" ht="15" customHeight="1" x14ac:dyDescent="0.2">
      <c r="B195" s="121" t="str">
        <f t="shared" si="12"/>
        <v/>
      </c>
      <c r="C195" s="57" t="str">
        <f>IFERROR(VLOOKUP(B195,Conciliação!C198:L1193,2,0),"")</f>
        <v/>
      </c>
      <c r="D195" s="64" t="str">
        <f t="shared" si="13"/>
        <v/>
      </c>
      <c r="E195" s="64" t="str">
        <f>IFERROR(VLOOKUP(B195,Conciliação!C198:L1193,4,0),"")</f>
        <v/>
      </c>
      <c r="F195" s="64" t="str">
        <f>IFERROR(VLOOKUP(B195,Conciliação!C198:L1193,5,0),"")</f>
        <v/>
      </c>
      <c r="G195" s="64" t="str">
        <f>IFERROR(VLOOKUP(B195,Conciliação!C198:L1193,6,0),"")</f>
        <v/>
      </c>
      <c r="H195" s="56" t="str">
        <f>IFERROR(VLOOKUP(B195,Conciliação!C198:L1193,7,0),"")</f>
        <v/>
      </c>
      <c r="I195" s="65" t="str">
        <f>IFERROR(VLOOKUP(B195,Conciliação!C198:L1193,8,0),"")</f>
        <v/>
      </c>
      <c r="J195" s="56" t="str">
        <f>IFERROR(VLOOKUP(B195,Conciliação!C198:L1193,9,0),"")</f>
        <v/>
      </c>
      <c r="K195" s="56" t="str">
        <f>IFERROR(VLOOKUP(B195,Conciliação!C198:L1193,10,0),"")</f>
        <v/>
      </c>
      <c r="R195" s="55" t="str">
        <f>IF(Conciliação!G198='Filtro (Categoria)'!$C$2,$C$2,"x")</f>
        <v>x</v>
      </c>
      <c r="S195" s="55" t="str">
        <f>IF(R195="x","x",MAX($S$4:S194)+1)</f>
        <v>x</v>
      </c>
      <c r="T195" s="55">
        <v>191</v>
      </c>
      <c r="U195" s="55" t="str">
        <f t="shared" si="14"/>
        <v/>
      </c>
      <c r="V195" s="55" t="str">
        <f t="shared" si="15"/>
        <v/>
      </c>
      <c r="W195" s="45">
        <f>IF(Conciliação!G198='Filtro (Categoria)'!R195,1,0)</f>
        <v>0</v>
      </c>
      <c r="X195" s="45">
        <f>W195+Conciliação!A198</f>
        <v>191</v>
      </c>
      <c r="Y195" s="45">
        <v>191</v>
      </c>
      <c r="Z195" s="55" t="str">
        <f>IF(X195=Y195,"",Conciliação!C198)</f>
        <v/>
      </c>
      <c r="AA195" s="55">
        <f>IF(Z195="x","x",MAX($S$4:AA194)+1)</f>
        <v>196</v>
      </c>
      <c r="AB195" s="55">
        <v>191</v>
      </c>
      <c r="AC195" s="55" t="str">
        <f t="shared" si="16"/>
        <v/>
      </c>
      <c r="AD195" s="55" t="str">
        <f t="shared" si="17"/>
        <v/>
      </c>
    </row>
    <row r="196" spans="2:30" ht="15" customHeight="1" x14ac:dyDescent="0.2">
      <c r="B196" s="121" t="str">
        <f t="shared" si="12"/>
        <v/>
      </c>
      <c r="C196" s="57" t="str">
        <f>IFERROR(VLOOKUP(B196,Conciliação!C199:L1194,2,0),"")</f>
        <v/>
      </c>
      <c r="D196" s="64" t="str">
        <f t="shared" si="13"/>
        <v/>
      </c>
      <c r="E196" s="64" t="str">
        <f>IFERROR(VLOOKUP(B196,Conciliação!C199:L1194,4,0),"")</f>
        <v/>
      </c>
      <c r="F196" s="64" t="str">
        <f>IFERROR(VLOOKUP(B196,Conciliação!C199:L1194,5,0),"")</f>
        <v/>
      </c>
      <c r="G196" s="64" t="str">
        <f>IFERROR(VLOOKUP(B196,Conciliação!C199:L1194,6,0),"")</f>
        <v/>
      </c>
      <c r="H196" s="56" t="str">
        <f>IFERROR(VLOOKUP(B196,Conciliação!C199:L1194,7,0),"")</f>
        <v/>
      </c>
      <c r="I196" s="65" t="str">
        <f>IFERROR(VLOOKUP(B196,Conciliação!C199:L1194,8,0),"")</f>
        <v/>
      </c>
      <c r="J196" s="56" t="str">
        <f>IFERROR(VLOOKUP(B196,Conciliação!C199:L1194,9,0),"")</f>
        <v/>
      </c>
      <c r="K196" s="56" t="str">
        <f>IFERROR(VLOOKUP(B196,Conciliação!C199:L1194,10,0),"")</f>
        <v/>
      </c>
      <c r="R196" s="55" t="str">
        <f>IF(Conciliação!G199='Filtro (Categoria)'!$C$2,$C$2,"x")</f>
        <v>x</v>
      </c>
      <c r="S196" s="55" t="str">
        <f>IF(R196="x","x",MAX($S$4:S195)+1)</f>
        <v>x</v>
      </c>
      <c r="T196" s="55">
        <v>192</v>
      </c>
      <c r="U196" s="55" t="str">
        <f t="shared" si="14"/>
        <v/>
      </c>
      <c r="V196" s="55" t="str">
        <f t="shared" si="15"/>
        <v/>
      </c>
      <c r="W196" s="45">
        <f>IF(Conciliação!G199='Filtro (Categoria)'!R196,1,0)</f>
        <v>0</v>
      </c>
      <c r="X196" s="45">
        <f>W196+Conciliação!A199</f>
        <v>192</v>
      </c>
      <c r="Y196" s="45">
        <v>192</v>
      </c>
      <c r="Z196" s="55" t="str">
        <f>IF(X196=Y196,"",Conciliação!C199)</f>
        <v/>
      </c>
      <c r="AA196" s="55">
        <f>IF(Z196="x","x",MAX($S$4:AA195)+1)</f>
        <v>197</v>
      </c>
      <c r="AB196" s="55">
        <v>192</v>
      </c>
      <c r="AC196" s="55" t="str">
        <f t="shared" si="16"/>
        <v/>
      </c>
      <c r="AD196" s="55" t="str">
        <f t="shared" si="17"/>
        <v/>
      </c>
    </row>
    <row r="197" spans="2:30" ht="15" customHeight="1" x14ac:dyDescent="0.2">
      <c r="B197" s="121" t="str">
        <f t="shared" ref="B197:B260" si="18">(AD197)</f>
        <v/>
      </c>
      <c r="C197" s="57" t="str">
        <f>IFERROR(VLOOKUP(B197,Conciliação!C200:L1195,2,0),"")</f>
        <v/>
      </c>
      <c r="D197" s="64" t="str">
        <f t="shared" ref="D197:D260" si="19">(V197)</f>
        <v/>
      </c>
      <c r="E197" s="64" t="str">
        <f>IFERROR(VLOOKUP(B197,Conciliação!C200:L1195,4,0),"")</f>
        <v/>
      </c>
      <c r="F197" s="64" t="str">
        <f>IFERROR(VLOOKUP(B197,Conciliação!C200:L1195,5,0),"")</f>
        <v/>
      </c>
      <c r="G197" s="64" t="str">
        <f>IFERROR(VLOOKUP(B197,Conciliação!C200:L1195,6,0),"")</f>
        <v/>
      </c>
      <c r="H197" s="56" t="str">
        <f>IFERROR(VLOOKUP(B197,Conciliação!C200:L1195,7,0),"")</f>
        <v/>
      </c>
      <c r="I197" s="65" t="str">
        <f>IFERROR(VLOOKUP(B197,Conciliação!C200:L1195,8,0),"")</f>
        <v/>
      </c>
      <c r="J197" s="56" t="str">
        <f>IFERROR(VLOOKUP(B197,Conciliação!C200:L1195,9,0),"")</f>
        <v/>
      </c>
      <c r="K197" s="56" t="str">
        <f>IFERROR(VLOOKUP(B197,Conciliação!C200:L1195,10,0),"")</f>
        <v/>
      </c>
      <c r="R197" s="55" t="str">
        <f>IF(Conciliação!G200='Filtro (Categoria)'!$C$2,$C$2,"x")</f>
        <v>x</v>
      </c>
      <c r="S197" s="55" t="str">
        <f>IF(R197="x","x",MAX($S$4:S196)+1)</f>
        <v>x</v>
      </c>
      <c r="T197" s="55">
        <v>193</v>
      </c>
      <c r="U197" s="55" t="str">
        <f t="shared" ref="U197:U260" si="20">IFERROR(MATCH(T197,$S$5:$S$1001,0),"")</f>
        <v/>
      </c>
      <c r="V197" s="55" t="str">
        <f t="shared" ref="V197:V260" si="21">IFERROR(INDEX(R$5:R$1048576,U197),"")</f>
        <v/>
      </c>
      <c r="W197" s="45">
        <f>IF(Conciliação!G200='Filtro (Categoria)'!R197,1,0)</f>
        <v>0</v>
      </c>
      <c r="X197" s="45">
        <f>W197+Conciliação!A200</f>
        <v>193</v>
      </c>
      <c r="Y197" s="45">
        <v>193</v>
      </c>
      <c r="Z197" s="55" t="str">
        <f>IF(X197=Y197,"",Conciliação!C200)</f>
        <v/>
      </c>
      <c r="AA197" s="55">
        <f>IF(Z197="x","x",MAX($S$4:AA196)+1)</f>
        <v>198</v>
      </c>
      <c r="AB197" s="55">
        <v>193</v>
      </c>
      <c r="AC197" s="55" t="str">
        <f t="shared" ref="AC197:AC260" si="22">IFERROR(MATCH(AB197,$S$5:$S$1001,0),"")</f>
        <v/>
      </c>
      <c r="AD197" s="55" t="str">
        <f t="shared" ref="AD197:AD260" si="23">IFERROR(INDEX(Z$5:Z$1048576,AC197),"")</f>
        <v/>
      </c>
    </row>
    <row r="198" spans="2:30" ht="15" customHeight="1" x14ac:dyDescent="0.2">
      <c r="B198" s="121" t="str">
        <f t="shared" si="18"/>
        <v/>
      </c>
      <c r="C198" s="57" t="str">
        <f>IFERROR(VLOOKUP(B198,Conciliação!C201:L1196,2,0),"")</f>
        <v/>
      </c>
      <c r="D198" s="64" t="str">
        <f t="shared" si="19"/>
        <v/>
      </c>
      <c r="E198" s="64" t="str">
        <f>IFERROR(VLOOKUP(B198,Conciliação!C201:L1196,4,0),"")</f>
        <v/>
      </c>
      <c r="F198" s="64" t="str">
        <f>IFERROR(VLOOKUP(B198,Conciliação!C201:L1196,5,0),"")</f>
        <v/>
      </c>
      <c r="G198" s="64" t="str">
        <f>IFERROR(VLOOKUP(B198,Conciliação!C201:L1196,6,0),"")</f>
        <v/>
      </c>
      <c r="H198" s="56" t="str">
        <f>IFERROR(VLOOKUP(B198,Conciliação!C201:L1196,7,0),"")</f>
        <v/>
      </c>
      <c r="I198" s="65" t="str">
        <f>IFERROR(VLOOKUP(B198,Conciliação!C201:L1196,8,0),"")</f>
        <v/>
      </c>
      <c r="J198" s="56" t="str">
        <f>IFERROR(VLOOKUP(B198,Conciliação!C201:L1196,9,0),"")</f>
        <v/>
      </c>
      <c r="K198" s="56" t="str">
        <f>IFERROR(VLOOKUP(B198,Conciliação!C201:L1196,10,0),"")</f>
        <v/>
      </c>
      <c r="R198" s="55" t="str">
        <f>IF(Conciliação!G201='Filtro (Categoria)'!$C$2,$C$2,"x")</f>
        <v>x</v>
      </c>
      <c r="S198" s="55" t="str">
        <f>IF(R198="x","x",MAX($S$4:S197)+1)</f>
        <v>x</v>
      </c>
      <c r="T198" s="55">
        <v>194</v>
      </c>
      <c r="U198" s="55" t="str">
        <f t="shared" si="20"/>
        <v/>
      </c>
      <c r="V198" s="55" t="str">
        <f t="shared" si="21"/>
        <v/>
      </c>
      <c r="W198" s="45">
        <f>IF(Conciliação!G201='Filtro (Categoria)'!R198,1,0)</f>
        <v>0</v>
      </c>
      <c r="X198" s="45">
        <f>W198+Conciliação!A201</f>
        <v>194</v>
      </c>
      <c r="Y198" s="45">
        <v>194</v>
      </c>
      <c r="Z198" s="55" t="str">
        <f>IF(X198=Y198,"",Conciliação!C201)</f>
        <v/>
      </c>
      <c r="AA198" s="55">
        <f>IF(Z198="x","x",MAX($S$4:AA197)+1)</f>
        <v>199</v>
      </c>
      <c r="AB198" s="55">
        <v>194</v>
      </c>
      <c r="AC198" s="55" t="str">
        <f t="shared" si="22"/>
        <v/>
      </c>
      <c r="AD198" s="55" t="str">
        <f t="shared" si="23"/>
        <v/>
      </c>
    </row>
    <row r="199" spans="2:30" ht="15" customHeight="1" x14ac:dyDescent="0.2">
      <c r="B199" s="121" t="str">
        <f t="shared" si="18"/>
        <v/>
      </c>
      <c r="C199" s="57" t="str">
        <f>IFERROR(VLOOKUP(B199,Conciliação!C202:L1197,2,0),"")</f>
        <v/>
      </c>
      <c r="D199" s="64" t="str">
        <f t="shared" si="19"/>
        <v/>
      </c>
      <c r="E199" s="64" t="str">
        <f>IFERROR(VLOOKUP(B199,Conciliação!C202:L1197,4,0),"")</f>
        <v/>
      </c>
      <c r="F199" s="64" t="str">
        <f>IFERROR(VLOOKUP(B199,Conciliação!C202:L1197,5,0),"")</f>
        <v/>
      </c>
      <c r="G199" s="64" t="str">
        <f>IFERROR(VLOOKUP(B199,Conciliação!C202:L1197,6,0),"")</f>
        <v/>
      </c>
      <c r="H199" s="56" t="str">
        <f>IFERROR(VLOOKUP(B199,Conciliação!C202:L1197,7,0),"")</f>
        <v/>
      </c>
      <c r="I199" s="65" t="str">
        <f>IFERROR(VLOOKUP(B199,Conciliação!C202:L1197,8,0),"")</f>
        <v/>
      </c>
      <c r="J199" s="56" t="str">
        <f>IFERROR(VLOOKUP(B199,Conciliação!C202:L1197,9,0),"")</f>
        <v/>
      </c>
      <c r="K199" s="56" t="str">
        <f>IFERROR(VLOOKUP(B199,Conciliação!C202:L1197,10,0),"")</f>
        <v/>
      </c>
      <c r="R199" s="55" t="str">
        <f>IF(Conciliação!G202='Filtro (Categoria)'!$C$2,$C$2,"x")</f>
        <v>x</v>
      </c>
      <c r="S199" s="55" t="str">
        <f>IF(R199="x","x",MAX($S$4:S198)+1)</f>
        <v>x</v>
      </c>
      <c r="T199" s="55">
        <v>195</v>
      </c>
      <c r="U199" s="55" t="str">
        <f t="shared" si="20"/>
        <v/>
      </c>
      <c r="V199" s="55" t="str">
        <f t="shared" si="21"/>
        <v/>
      </c>
      <c r="W199" s="45">
        <f>IF(Conciliação!G202='Filtro (Categoria)'!R199,1,0)</f>
        <v>0</v>
      </c>
      <c r="X199" s="45">
        <f>W199+Conciliação!A202</f>
        <v>195</v>
      </c>
      <c r="Y199" s="45">
        <v>195</v>
      </c>
      <c r="Z199" s="55" t="str">
        <f>IF(X199=Y199,"",Conciliação!C202)</f>
        <v/>
      </c>
      <c r="AA199" s="55">
        <f>IF(Z199="x","x",MAX($S$4:AA198)+1)</f>
        <v>200</v>
      </c>
      <c r="AB199" s="55">
        <v>195</v>
      </c>
      <c r="AC199" s="55" t="str">
        <f t="shared" si="22"/>
        <v/>
      </c>
      <c r="AD199" s="55" t="str">
        <f t="shared" si="23"/>
        <v/>
      </c>
    </row>
    <row r="200" spans="2:30" ht="15" customHeight="1" x14ac:dyDescent="0.2">
      <c r="B200" s="121" t="str">
        <f t="shared" si="18"/>
        <v/>
      </c>
      <c r="C200" s="57" t="str">
        <f>IFERROR(VLOOKUP(B200,Conciliação!C203:L1198,2,0),"")</f>
        <v/>
      </c>
      <c r="D200" s="64" t="str">
        <f t="shared" si="19"/>
        <v/>
      </c>
      <c r="E200" s="64" t="str">
        <f>IFERROR(VLOOKUP(B200,Conciliação!C203:L1198,4,0),"")</f>
        <v/>
      </c>
      <c r="F200" s="64" t="str">
        <f>IFERROR(VLOOKUP(B200,Conciliação!C203:L1198,5,0),"")</f>
        <v/>
      </c>
      <c r="G200" s="64" t="str">
        <f>IFERROR(VLOOKUP(B200,Conciliação!C203:L1198,6,0),"")</f>
        <v/>
      </c>
      <c r="H200" s="56" t="str">
        <f>IFERROR(VLOOKUP(B200,Conciliação!C203:L1198,7,0),"")</f>
        <v/>
      </c>
      <c r="I200" s="65" t="str">
        <f>IFERROR(VLOOKUP(B200,Conciliação!C203:L1198,8,0),"")</f>
        <v/>
      </c>
      <c r="J200" s="56" t="str">
        <f>IFERROR(VLOOKUP(B200,Conciliação!C203:L1198,9,0),"")</f>
        <v/>
      </c>
      <c r="K200" s="56" t="str">
        <f>IFERROR(VLOOKUP(B200,Conciliação!C203:L1198,10,0),"")</f>
        <v/>
      </c>
      <c r="R200" s="55" t="str">
        <f>IF(Conciliação!G203='Filtro (Categoria)'!$C$2,$C$2,"x")</f>
        <v>x</v>
      </c>
      <c r="S200" s="55" t="str">
        <f>IF(R200="x","x",MAX($S$4:S199)+1)</f>
        <v>x</v>
      </c>
      <c r="T200" s="55">
        <v>196</v>
      </c>
      <c r="U200" s="55" t="str">
        <f t="shared" si="20"/>
        <v/>
      </c>
      <c r="V200" s="55" t="str">
        <f t="shared" si="21"/>
        <v/>
      </c>
      <c r="W200" s="45">
        <f>IF(Conciliação!G203='Filtro (Categoria)'!R200,1,0)</f>
        <v>0</v>
      </c>
      <c r="X200" s="45">
        <f>W200+Conciliação!A203</f>
        <v>196</v>
      </c>
      <c r="Y200" s="45">
        <v>196</v>
      </c>
      <c r="Z200" s="55" t="str">
        <f>IF(X200=Y200,"",Conciliação!C203)</f>
        <v/>
      </c>
      <c r="AA200" s="55">
        <f>IF(Z200="x","x",MAX($S$4:AA199)+1)</f>
        <v>201</v>
      </c>
      <c r="AB200" s="55">
        <v>196</v>
      </c>
      <c r="AC200" s="55" t="str">
        <f t="shared" si="22"/>
        <v/>
      </c>
      <c r="AD200" s="55" t="str">
        <f t="shared" si="23"/>
        <v/>
      </c>
    </row>
    <row r="201" spans="2:30" ht="15" customHeight="1" x14ac:dyDescent="0.2">
      <c r="B201" s="121" t="str">
        <f t="shared" si="18"/>
        <v/>
      </c>
      <c r="C201" s="57" t="str">
        <f>IFERROR(VLOOKUP(B201,Conciliação!C204:L1199,2,0),"")</f>
        <v/>
      </c>
      <c r="D201" s="64" t="str">
        <f t="shared" si="19"/>
        <v/>
      </c>
      <c r="E201" s="64" t="str">
        <f>IFERROR(VLOOKUP(B201,Conciliação!C204:L1199,4,0),"")</f>
        <v/>
      </c>
      <c r="F201" s="64" t="str">
        <f>IFERROR(VLOOKUP(B201,Conciliação!C204:L1199,5,0),"")</f>
        <v/>
      </c>
      <c r="G201" s="64" t="str">
        <f>IFERROR(VLOOKUP(B201,Conciliação!C204:L1199,6,0),"")</f>
        <v/>
      </c>
      <c r="H201" s="56" t="str">
        <f>IFERROR(VLOOKUP(B201,Conciliação!C204:L1199,7,0),"")</f>
        <v/>
      </c>
      <c r="I201" s="65" t="str">
        <f>IFERROR(VLOOKUP(B201,Conciliação!C204:L1199,8,0),"")</f>
        <v/>
      </c>
      <c r="J201" s="56" t="str">
        <f>IFERROR(VLOOKUP(B201,Conciliação!C204:L1199,9,0),"")</f>
        <v/>
      </c>
      <c r="K201" s="56" t="str">
        <f>IFERROR(VLOOKUP(B201,Conciliação!C204:L1199,10,0),"")</f>
        <v/>
      </c>
      <c r="R201" s="55" t="str">
        <f>IF(Conciliação!G204='Filtro (Categoria)'!$C$2,$C$2,"x")</f>
        <v>x</v>
      </c>
      <c r="S201" s="55" t="str">
        <f>IF(R201="x","x",MAX($S$4:S200)+1)</f>
        <v>x</v>
      </c>
      <c r="T201" s="55">
        <v>197</v>
      </c>
      <c r="U201" s="55" t="str">
        <f t="shared" si="20"/>
        <v/>
      </c>
      <c r="V201" s="55" t="str">
        <f t="shared" si="21"/>
        <v/>
      </c>
      <c r="W201" s="45">
        <f>IF(Conciliação!G204='Filtro (Categoria)'!R201,1,0)</f>
        <v>0</v>
      </c>
      <c r="X201" s="45">
        <f>W201+Conciliação!A204</f>
        <v>197</v>
      </c>
      <c r="Y201" s="45">
        <v>197</v>
      </c>
      <c r="Z201" s="55" t="str">
        <f>IF(X201=Y201,"",Conciliação!C204)</f>
        <v/>
      </c>
      <c r="AA201" s="55">
        <f>IF(Z201="x","x",MAX($S$4:AA200)+1)</f>
        <v>202</v>
      </c>
      <c r="AB201" s="55">
        <v>197</v>
      </c>
      <c r="AC201" s="55" t="str">
        <f t="shared" si="22"/>
        <v/>
      </c>
      <c r="AD201" s="55" t="str">
        <f t="shared" si="23"/>
        <v/>
      </c>
    </row>
    <row r="202" spans="2:30" ht="15" customHeight="1" x14ac:dyDescent="0.2">
      <c r="B202" s="121" t="str">
        <f t="shared" si="18"/>
        <v/>
      </c>
      <c r="C202" s="57" t="str">
        <f>IFERROR(VLOOKUP(B202,Conciliação!C205:L1200,2,0),"")</f>
        <v/>
      </c>
      <c r="D202" s="64" t="str">
        <f t="shared" si="19"/>
        <v/>
      </c>
      <c r="E202" s="64" t="str">
        <f>IFERROR(VLOOKUP(B202,Conciliação!C205:L1200,4,0),"")</f>
        <v/>
      </c>
      <c r="F202" s="64" t="str">
        <f>IFERROR(VLOOKUP(B202,Conciliação!C205:L1200,5,0),"")</f>
        <v/>
      </c>
      <c r="G202" s="64" t="str">
        <f>IFERROR(VLOOKUP(B202,Conciliação!C205:L1200,6,0),"")</f>
        <v/>
      </c>
      <c r="H202" s="56" t="str">
        <f>IFERROR(VLOOKUP(B202,Conciliação!C205:L1200,7,0),"")</f>
        <v/>
      </c>
      <c r="I202" s="65" t="str">
        <f>IFERROR(VLOOKUP(B202,Conciliação!C205:L1200,8,0),"")</f>
        <v/>
      </c>
      <c r="J202" s="56" t="str">
        <f>IFERROR(VLOOKUP(B202,Conciliação!C205:L1200,9,0),"")</f>
        <v/>
      </c>
      <c r="K202" s="56" t="str">
        <f>IFERROR(VLOOKUP(B202,Conciliação!C205:L1200,10,0),"")</f>
        <v/>
      </c>
      <c r="R202" s="55" t="str">
        <f>IF(Conciliação!G205='Filtro (Categoria)'!$C$2,$C$2,"x")</f>
        <v>x</v>
      </c>
      <c r="S202" s="55" t="str">
        <f>IF(R202="x","x",MAX($S$4:S201)+1)</f>
        <v>x</v>
      </c>
      <c r="T202" s="55">
        <v>198</v>
      </c>
      <c r="U202" s="55" t="str">
        <f t="shared" si="20"/>
        <v/>
      </c>
      <c r="V202" s="55" t="str">
        <f t="shared" si="21"/>
        <v/>
      </c>
      <c r="W202" s="45">
        <f>IF(Conciliação!G205='Filtro (Categoria)'!R202,1,0)</f>
        <v>0</v>
      </c>
      <c r="X202" s="45">
        <f>W202+Conciliação!A205</f>
        <v>198</v>
      </c>
      <c r="Y202" s="45">
        <v>198</v>
      </c>
      <c r="Z202" s="55" t="str">
        <f>IF(X202=Y202,"",Conciliação!C205)</f>
        <v/>
      </c>
      <c r="AA202" s="55">
        <f>IF(Z202="x","x",MAX($S$4:AA201)+1)</f>
        <v>203</v>
      </c>
      <c r="AB202" s="55">
        <v>198</v>
      </c>
      <c r="AC202" s="55" t="str">
        <f t="shared" si="22"/>
        <v/>
      </c>
      <c r="AD202" s="55" t="str">
        <f t="shared" si="23"/>
        <v/>
      </c>
    </row>
    <row r="203" spans="2:30" ht="15" customHeight="1" x14ac:dyDescent="0.2">
      <c r="B203" s="121" t="str">
        <f t="shared" si="18"/>
        <v/>
      </c>
      <c r="C203" s="57" t="str">
        <f>IFERROR(VLOOKUP(B203,Conciliação!C206:L1201,2,0),"")</f>
        <v/>
      </c>
      <c r="D203" s="64" t="str">
        <f t="shared" si="19"/>
        <v/>
      </c>
      <c r="E203" s="64" t="str">
        <f>IFERROR(VLOOKUP(B203,Conciliação!C206:L1201,4,0),"")</f>
        <v/>
      </c>
      <c r="F203" s="64" t="str">
        <f>IFERROR(VLOOKUP(B203,Conciliação!C206:L1201,5,0),"")</f>
        <v/>
      </c>
      <c r="G203" s="64" t="str">
        <f>IFERROR(VLOOKUP(B203,Conciliação!C206:L1201,6,0),"")</f>
        <v/>
      </c>
      <c r="H203" s="56" t="str">
        <f>IFERROR(VLOOKUP(B203,Conciliação!C206:L1201,7,0),"")</f>
        <v/>
      </c>
      <c r="I203" s="65" t="str">
        <f>IFERROR(VLOOKUP(B203,Conciliação!C206:L1201,8,0),"")</f>
        <v/>
      </c>
      <c r="J203" s="56" t="str">
        <f>IFERROR(VLOOKUP(B203,Conciliação!C206:L1201,9,0),"")</f>
        <v/>
      </c>
      <c r="K203" s="56" t="str">
        <f>IFERROR(VLOOKUP(B203,Conciliação!C206:L1201,10,0),"")</f>
        <v/>
      </c>
      <c r="R203" s="55" t="str">
        <f>IF(Conciliação!G206='Filtro (Categoria)'!$C$2,$C$2,"x")</f>
        <v>x</v>
      </c>
      <c r="S203" s="55" t="str">
        <f>IF(R203="x","x",MAX($S$4:S202)+1)</f>
        <v>x</v>
      </c>
      <c r="T203" s="55">
        <v>199</v>
      </c>
      <c r="U203" s="55" t="str">
        <f t="shared" si="20"/>
        <v/>
      </c>
      <c r="V203" s="55" t="str">
        <f t="shared" si="21"/>
        <v/>
      </c>
      <c r="W203" s="45">
        <f>IF(Conciliação!G206='Filtro (Categoria)'!R203,1,0)</f>
        <v>0</v>
      </c>
      <c r="X203" s="45">
        <f>W203+Conciliação!A206</f>
        <v>199</v>
      </c>
      <c r="Y203" s="45">
        <v>199</v>
      </c>
      <c r="Z203" s="55" t="str">
        <f>IF(X203=Y203,"",Conciliação!C206)</f>
        <v/>
      </c>
      <c r="AA203" s="55">
        <f>IF(Z203="x","x",MAX($S$4:AA202)+1)</f>
        <v>204</v>
      </c>
      <c r="AB203" s="55">
        <v>199</v>
      </c>
      <c r="AC203" s="55" t="str">
        <f t="shared" si="22"/>
        <v/>
      </c>
      <c r="AD203" s="55" t="str">
        <f t="shared" si="23"/>
        <v/>
      </c>
    </row>
    <row r="204" spans="2:30" ht="15" customHeight="1" x14ac:dyDescent="0.2">
      <c r="B204" s="121" t="str">
        <f t="shared" si="18"/>
        <v/>
      </c>
      <c r="C204" s="57" t="str">
        <f>IFERROR(VLOOKUP(B204,Conciliação!C207:L1202,2,0),"")</f>
        <v/>
      </c>
      <c r="D204" s="64" t="str">
        <f t="shared" si="19"/>
        <v/>
      </c>
      <c r="E204" s="64" t="str">
        <f>IFERROR(VLOOKUP(B204,Conciliação!C207:L1202,4,0),"")</f>
        <v/>
      </c>
      <c r="F204" s="64" t="str">
        <f>IFERROR(VLOOKUP(B204,Conciliação!C207:L1202,5,0),"")</f>
        <v/>
      </c>
      <c r="G204" s="64" t="str">
        <f>IFERROR(VLOOKUP(B204,Conciliação!C207:L1202,6,0),"")</f>
        <v/>
      </c>
      <c r="H204" s="56" t="str">
        <f>IFERROR(VLOOKUP(B204,Conciliação!C207:L1202,7,0),"")</f>
        <v/>
      </c>
      <c r="I204" s="65" t="str">
        <f>IFERROR(VLOOKUP(B204,Conciliação!C207:L1202,8,0),"")</f>
        <v/>
      </c>
      <c r="J204" s="56" t="str">
        <f>IFERROR(VLOOKUP(B204,Conciliação!C207:L1202,9,0),"")</f>
        <v/>
      </c>
      <c r="K204" s="56" t="str">
        <f>IFERROR(VLOOKUP(B204,Conciliação!C207:L1202,10,0),"")</f>
        <v/>
      </c>
      <c r="R204" s="55" t="str">
        <f>IF(Conciliação!G207='Filtro (Categoria)'!$C$2,$C$2,"x")</f>
        <v>x</v>
      </c>
      <c r="S204" s="55" t="str">
        <f>IF(R204="x","x",MAX($S$4:S203)+1)</f>
        <v>x</v>
      </c>
      <c r="T204" s="55">
        <v>200</v>
      </c>
      <c r="U204" s="55" t="str">
        <f t="shared" si="20"/>
        <v/>
      </c>
      <c r="V204" s="55" t="str">
        <f t="shared" si="21"/>
        <v/>
      </c>
      <c r="W204" s="45">
        <f>IF(Conciliação!G207='Filtro (Categoria)'!R204,1,0)</f>
        <v>0</v>
      </c>
      <c r="X204" s="45">
        <f>W204+Conciliação!A207</f>
        <v>200</v>
      </c>
      <c r="Y204" s="45">
        <v>200</v>
      </c>
      <c r="Z204" s="55" t="str">
        <f>IF(X204=Y204,"",Conciliação!C207)</f>
        <v/>
      </c>
      <c r="AA204" s="55">
        <f>IF(Z204="x","x",MAX($S$4:AA203)+1)</f>
        <v>205</v>
      </c>
      <c r="AB204" s="55">
        <v>200</v>
      </c>
      <c r="AC204" s="55" t="str">
        <f t="shared" si="22"/>
        <v/>
      </c>
      <c r="AD204" s="55" t="str">
        <f t="shared" si="23"/>
        <v/>
      </c>
    </row>
    <row r="205" spans="2:30" ht="15" customHeight="1" x14ac:dyDescent="0.2">
      <c r="B205" s="121" t="str">
        <f t="shared" si="18"/>
        <v/>
      </c>
      <c r="C205" s="57" t="str">
        <f>IFERROR(VLOOKUP(B205,Conciliação!C208:L1203,2,0),"")</f>
        <v/>
      </c>
      <c r="D205" s="64" t="str">
        <f t="shared" si="19"/>
        <v/>
      </c>
      <c r="E205" s="64" t="str">
        <f>IFERROR(VLOOKUP(B205,Conciliação!C208:L1203,4,0),"")</f>
        <v/>
      </c>
      <c r="F205" s="64" t="str">
        <f>IFERROR(VLOOKUP(B205,Conciliação!C208:L1203,5,0),"")</f>
        <v/>
      </c>
      <c r="G205" s="64" t="str">
        <f>IFERROR(VLOOKUP(B205,Conciliação!C208:L1203,6,0),"")</f>
        <v/>
      </c>
      <c r="H205" s="56" t="str">
        <f>IFERROR(VLOOKUP(B205,Conciliação!C208:L1203,7,0),"")</f>
        <v/>
      </c>
      <c r="I205" s="65" t="str">
        <f>IFERROR(VLOOKUP(B205,Conciliação!C208:L1203,8,0),"")</f>
        <v/>
      </c>
      <c r="J205" s="56" t="str">
        <f>IFERROR(VLOOKUP(B205,Conciliação!C208:L1203,9,0),"")</f>
        <v/>
      </c>
      <c r="K205" s="56" t="str">
        <f>IFERROR(VLOOKUP(B205,Conciliação!C208:L1203,10,0),"")</f>
        <v/>
      </c>
      <c r="R205" s="55" t="str">
        <f>IF(Conciliação!G208='Filtro (Categoria)'!$C$2,$C$2,"x")</f>
        <v>x</v>
      </c>
      <c r="S205" s="55" t="str">
        <f>IF(R205="x","x",MAX($S$4:S204)+1)</f>
        <v>x</v>
      </c>
      <c r="T205" s="55">
        <v>201</v>
      </c>
      <c r="U205" s="55" t="str">
        <f t="shared" si="20"/>
        <v/>
      </c>
      <c r="V205" s="55" t="str">
        <f t="shared" si="21"/>
        <v/>
      </c>
      <c r="W205" s="45">
        <f>IF(Conciliação!G208='Filtro (Categoria)'!R205,1,0)</f>
        <v>0</v>
      </c>
      <c r="X205" s="45">
        <f>W205+Conciliação!A208</f>
        <v>201</v>
      </c>
      <c r="Y205" s="45">
        <v>201</v>
      </c>
      <c r="Z205" s="55" t="str">
        <f>IF(X205=Y205,"",Conciliação!C208)</f>
        <v/>
      </c>
      <c r="AA205" s="55">
        <f>IF(Z205="x","x",MAX($S$4:AA204)+1)</f>
        <v>206</v>
      </c>
      <c r="AB205" s="55">
        <v>201</v>
      </c>
      <c r="AC205" s="55" t="str">
        <f t="shared" si="22"/>
        <v/>
      </c>
      <c r="AD205" s="55" t="str">
        <f t="shared" si="23"/>
        <v/>
      </c>
    </row>
    <row r="206" spans="2:30" ht="15" customHeight="1" x14ac:dyDescent="0.2">
      <c r="B206" s="121" t="str">
        <f t="shared" si="18"/>
        <v/>
      </c>
      <c r="C206" s="57" t="str">
        <f>IFERROR(VLOOKUP(B206,Conciliação!C209:L1204,2,0),"")</f>
        <v/>
      </c>
      <c r="D206" s="64" t="str">
        <f t="shared" si="19"/>
        <v/>
      </c>
      <c r="E206" s="64" t="str">
        <f>IFERROR(VLOOKUP(B206,Conciliação!C209:L1204,4,0),"")</f>
        <v/>
      </c>
      <c r="F206" s="64" t="str">
        <f>IFERROR(VLOOKUP(B206,Conciliação!C209:L1204,5,0),"")</f>
        <v/>
      </c>
      <c r="G206" s="64" t="str">
        <f>IFERROR(VLOOKUP(B206,Conciliação!C209:L1204,6,0),"")</f>
        <v/>
      </c>
      <c r="H206" s="56" t="str">
        <f>IFERROR(VLOOKUP(B206,Conciliação!C209:L1204,7,0),"")</f>
        <v/>
      </c>
      <c r="I206" s="65" t="str">
        <f>IFERROR(VLOOKUP(B206,Conciliação!C209:L1204,8,0),"")</f>
        <v/>
      </c>
      <c r="J206" s="56" t="str">
        <f>IFERROR(VLOOKUP(B206,Conciliação!C209:L1204,9,0),"")</f>
        <v/>
      </c>
      <c r="K206" s="56" t="str">
        <f>IFERROR(VLOOKUP(B206,Conciliação!C209:L1204,10,0),"")</f>
        <v/>
      </c>
      <c r="R206" s="55" t="str">
        <f>IF(Conciliação!G209='Filtro (Categoria)'!$C$2,$C$2,"x")</f>
        <v>x</v>
      </c>
      <c r="S206" s="55" t="str">
        <f>IF(R206="x","x",MAX($S$4:S205)+1)</f>
        <v>x</v>
      </c>
      <c r="T206" s="55">
        <v>202</v>
      </c>
      <c r="U206" s="55" t="str">
        <f t="shared" si="20"/>
        <v/>
      </c>
      <c r="V206" s="55" t="str">
        <f t="shared" si="21"/>
        <v/>
      </c>
      <c r="W206" s="45">
        <f>IF(Conciliação!G209='Filtro (Categoria)'!R206,1,0)</f>
        <v>0</v>
      </c>
      <c r="X206" s="45">
        <f>W206+Conciliação!A209</f>
        <v>202</v>
      </c>
      <c r="Y206" s="45">
        <v>202</v>
      </c>
      <c r="Z206" s="55" t="str">
        <f>IF(X206=Y206,"",Conciliação!C209)</f>
        <v/>
      </c>
      <c r="AA206" s="55">
        <f>IF(Z206="x","x",MAX($S$4:AA205)+1)</f>
        <v>207</v>
      </c>
      <c r="AB206" s="55">
        <v>202</v>
      </c>
      <c r="AC206" s="55" t="str">
        <f t="shared" si="22"/>
        <v/>
      </c>
      <c r="AD206" s="55" t="str">
        <f t="shared" si="23"/>
        <v/>
      </c>
    </row>
    <row r="207" spans="2:30" ht="15" customHeight="1" x14ac:dyDescent="0.2">
      <c r="B207" s="121" t="str">
        <f t="shared" si="18"/>
        <v/>
      </c>
      <c r="C207" s="57" t="str">
        <f>IFERROR(VLOOKUP(B207,Conciliação!C210:L1205,2,0),"")</f>
        <v/>
      </c>
      <c r="D207" s="64" t="str">
        <f t="shared" si="19"/>
        <v/>
      </c>
      <c r="E207" s="64" t="str">
        <f>IFERROR(VLOOKUP(B207,Conciliação!C210:L1205,4,0),"")</f>
        <v/>
      </c>
      <c r="F207" s="64" t="str">
        <f>IFERROR(VLOOKUP(B207,Conciliação!C210:L1205,5,0),"")</f>
        <v/>
      </c>
      <c r="G207" s="64" t="str">
        <f>IFERROR(VLOOKUP(B207,Conciliação!C210:L1205,6,0),"")</f>
        <v/>
      </c>
      <c r="H207" s="56" t="str">
        <f>IFERROR(VLOOKUP(B207,Conciliação!C210:L1205,7,0),"")</f>
        <v/>
      </c>
      <c r="I207" s="65" t="str">
        <f>IFERROR(VLOOKUP(B207,Conciliação!C210:L1205,8,0),"")</f>
        <v/>
      </c>
      <c r="J207" s="56" t="str">
        <f>IFERROR(VLOOKUP(B207,Conciliação!C210:L1205,9,0),"")</f>
        <v/>
      </c>
      <c r="K207" s="56" t="str">
        <f>IFERROR(VLOOKUP(B207,Conciliação!C210:L1205,10,0),"")</f>
        <v/>
      </c>
      <c r="R207" s="55" t="str">
        <f>IF(Conciliação!G210='Filtro (Categoria)'!$C$2,$C$2,"x")</f>
        <v>x</v>
      </c>
      <c r="S207" s="55" t="str">
        <f>IF(R207="x","x",MAX($S$4:S206)+1)</f>
        <v>x</v>
      </c>
      <c r="T207" s="55">
        <v>203</v>
      </c>
      <c r="U207" s="55" t="str">
        <f t="shared" si="20"/>
        <v/>
      </c>
      <c r="V207" s="55" t="str">
        <f t="shared" si="21"/>
        <v/>
      </c>
      <c r="W207" s="45">
        <f>IF(Conciliação!G210='Filtro (Categoria)'!R207,1,0)</f>
        <v>0</v>
      </c>
      <c r="X207" s="45">
        <f>W207+Conciliação!A210</f>
        <v>203</v>
      </c>
      <c r="Y207" s="45">
        <v>203</v>
      </c>
      <c r="Z207" s="55" t="str">
        <f>IF(X207=Y207,"",Conciliação!C210)</f>
        <v/>
      </c>
      <c r="AA207" s="55">
        <f>IF(Z207="x","x",MAX($S$4:AA206)+1)</f>
        <v>208</v>
      </c>
      <c r="AB207" s="55">
        <v>203</v>
      </c>
      <c r="AC207" s="55" t="str">
        <f t="shared" si="22"/>
        <v/>
      </c>
      <c r="AD207" s="55" t="str">
        <f t="shared" si="23"/>
        <v/>
      </c>
    </row>
    <row r="208" spans="2:30" ht="15" customHeight="1" x14ac:dyDescent="0.2">
      <c r="B208" s="121" t="str">
        <f t="shared" si="18"/>
        <v/>
      </c>
      <c r="C208" s="57" t="str">
        <f>IFERROR(VLOOKUP(B208,Conciliação!C211:L1206,2,0),"")</f>
        <v/>
      </c>
      <c r="D208" s="64" t="str">
        <f t="shared" si="19"/>
        <v/>
      </c>
      <c r="E208" s="64" t="str">
        <f>IFERROR(VLOOKUP(B208,Conciliação!C211:L1206,4,0),"")</f>
        <v/>
      </c>
      <c r="F208" s="64" t="str">
        <f>IFERROR(VLOOKUP(B208,Conciliação!C211:L1206,5,0),"")</f>
        <v/>
      </c>
      <c r="G208" s="64" t="str">
        <f>IFERROR(VLOOKUP(B208,Conciliação!C211:L1206,6,0),"")</f>
        <v/>
      </c>
      <c r="H208" s="56" t="str">
        <f>IFERROR(VLOOKUP(B208,Conciliação!C211:L1206,7,0),"")</f>
        <v/>
      </c>
      <c r="I208" s="65" t="str">
        <f>IFERROR(VLOOKUP(B208,Conciliação!C211:L1206,8,0),"")</f>
        <v/>
      </c>
      <c r="J208" s="56" t="str">
        <f>IFERROR(VLOOKUP(B208,Conciliação!C211:L1206,9,0),"")</f>
        <v/>
      </c>
      <c r="K208" s="56" t="str">
        <f>IFERROR(VLOOKUP(B208,Conciliação!C211:L1206,10,0),"")</f>
        <v/>
      </c>
      <c r="R208" s="55" t="str">
        <f>IF(Conciliação!G211='Filtro (Categoria)'!$C$2,$C$2,"x")</f>
        <v>x</v>
      </c>
      <c r="S208" s="55" t="str">
        <f>IF(R208="x","x",MAX($S$4:S207)+1)</f>
        <v>x</v>
      </c>
      <c r="T208" s="55">
        <v>204</v>
      </c>
      <c r="U208" s="55" t="str">
        <f t="shared" si="20"/>
        <v/>
      </c>
      <c r="V208" s="55" t="str">
        <f t="shared" si="21"/>
        <v/>
      </c>
      <c r="W208" s="45">
        <f>IF(Conciliação!G211='Filtro (Categoria)'!R208,1,0)</f>
        <v>0</v>
      </c>
      <c r="X208" s="45">
        <f>W208+Conciliação!A211</f>
        <v>204</v>
      </c>
      <c r="Y208" s="45">
        <v>204</v>
      </c>
      <c r="Z208" s="55" t="str">
        <f>IF(X208=Y208,"",Conciliação!C211)</f>
        <v/>
      </c>
      <c r="AA208" s="55">
        <f>IF(Z208="x","x",MAX($S$4:AA207)+1)</f>
        <v>209</v>
      </c>
      <c r="AB208" s="55">
        <v>204</v>
      </c>
      <c r="AC208" s="55" t="str">
        <f t="shared" si="22"/>
        <v/>
      </c>
      <c r="AD208" s="55" t="str">
        <f t="shared" si="23"/>
        <v/>
      </c>
    </row>
    <row r="209" spans="2:30" ht="15" customHeight="1" x14ac:dyDescent="0.2">
      <c r="B209" s="121" t="str">
        <f t="shared" si="18"/>
        <v/>
      </c>
      <c r="C209" s="57" t="str">
        <f>IFERROR(VLOOKUP(B209,Conciliação!C212:L1207,2,0),"")</f>
        <v/>
      </c>
      <c r="D209" s="64" t="str">
        <f t="shared" si="19"/>
        <v/>
      </c>
      <c r="E209" s="64" t="str">
        <f>IFERROR(VLOOKUP(B209,Conciliação!C212:L1207,4,0),"")</f>
        <v/>
      </c>
      <c r="F209" s="64" t="str">
        <f>IFERROR(VLOOKUP(B209,Conciliação!C212:L1207,5,0),"")</f>
        <v/>
      </c>
      <c r="G209" s="64" t="str">
        <f>IFERROR(VLOOKUP(B209,Conciliação!C212:L1207,6,0),"")</f>
        <v/>
      </c>
      <c r="H209" s="56" t="str">
        <f>IFERROR(VLOOKUP(B209,Conciliação!C212:L1207,7,0),"")</f>
        <v/>
      </c>
      <c r="I209" s="65" t="str">
        <f>IFERROR(VLOOKUP(B209,Conciliação!C212:L1207,8,0),"")</f>
        <v/>
      </c>
      <c r="J209" s="56" t="str">
        <f>IFERROR(VLOOKUP(B209,Conciliação!C212:L1207,9,0),"")</f>
        <v/>
      </c>
      <c r="K209" s="56" t="str">
        <f>IFERROR(VLOOKUP(B209,Conciliação!C212:L1207,10,0),"")</f>
        <v/>
      </c>
      <c r="R209" s="55" t="str">
        <f>IF(Conciliação!G212='Filtro (Categoria)'!$C$2,$C$2,"x")</f>
        <v>x</v>
      </c>
      <c r="S209" s="55" t="str">
        <f>IF(R209="x","x",MAX($S$4:S208)+1)</f>
        <v>x</v>
      </c>
      <c r="T209" s="55">
        <v>205</v>
      </c>
      <c r="U209" s="55" t="str">
        <f t="shared" si="20"/>
        <v/>
      </c>
      <c r="V209" s="55" t="str">
        <f t="shared" si="21"/>
        <v/>
      </c>
      <c r="W209" s="45">
        <f>IF(Conciliação!G212='Filtro (Categoria)'!R209,1,0)</f>
        <v>0</v>
      </c>
      <c r="X209" s="45">
        <f>W209+Conciliação!A212</f>
        <v>205</v>
      </c>
      <c r="Y209" s="45">
        <v>205</v>
      </c>
      <c r="Z209" s="55" t="str">
        <f>IF(X209=Y209,"",Conciliação!C212)</f>
        <v/>
      </c>
      <c r="AA209" s="55">
        <f>IF(Z209="x","x",MAX($S$4:AA208)+1)</f>
        <v>210</v>
      </c>
      <c r="AB209" s="55">
        <v>205</v>
      </c>
      <c r="AC209" s="55" t="str">
        <f t="shared" si="22"/>
        <v/>
      </c>
      <c r="AD209" s="55" t="str">
        <f t="shared" si="23"/>
        <v/>
      </c>
    </row>
    <row r="210" spans="2:30" ht="15" customHeight="1" x14ac:dyDescent="0.2">
      <c r="B210" s="121" t="str">
        <f t="shared" si="18"/>
        <v/>
      </c>
      <c r="C210" s="57" t="str">
        <f>IFERROR(VLOOKUP(B210,Conciliação!C213:L1208,2,0),"")</f>
        <v/>
      </c>
      <c r="D210" s="64" t="str">
        <f t="shared" si="19"/>
        <v/>
      </c>
      <c r="E210" s="64" t="str">
        <f>IFERROR(VLOOKUP(B210,Conciliação!C213:L1208,4,0),"")</f>
        <v/>
      </c>
      <c r="F210" s="64" t="str">
        <f>IFERROR(VLOOKUP(B210,Conciliação!C213:L1208,5,0),"")</f>
        <v/>
      </c>
      <c r="G210" s="64" t="str">
        <f>IFERROR(VLOOKUP(B210,Conciliação!C213:L1208,6,0),"")</f>
        <v/>
      </c>
      <c r="H210" s="56" t="str">
        <f>IFERROR(VLOOKUP(B210,Conciliação!C213:L1208,7,0),"")</f>
        <v/>
      </c>
      <c r="I210" s="65" t="str">
        <f>IFERROR(VLOOKUP(B210,Conciliação!C213:L1208,8,0),"")</f>
        <v/>
      </c>
      <c r="J210" s="56" t="str">
        <f>IFERROR(VLOOKUP(B210,Conciliação!C213:L1208,9,0),"")</f>
        <v/>
      </c>
      <c r="K210" s="56" t="str">
        <f>IFERROR(VLOOKUP(B210,Conciliação!C213:L1208,10,0),"")</f>
        <v/>
      </c>
      <c r="R210" s="55" t="str">
        <f>IF(Conciliação!G213='Filtro (Categoria)'!$C$2,$C$2,"x")</f>
        <v>x</v>
      </c>
      <c r="S210" s="55" t="str">
        <f>IF(R210="x","x",MAX($S$4:S209)+1)</f>
        <v>x</v>
      </c>
      <c r="T210" s="55">
        <v>206</v>
      </c>
      <c r="U210" s="55" t="str">
        <f t="shared" si="20"/>
        <v/>
      </c>
      <c r="V210" s="55" t="str">
        <f t="shared" si="21"/>
        <v/>
      </c>
      <c r="W210" s="45">
        <f>IF(Conciliação!G213='Filtro (Categoria)'!R210,1,0)</f>
        <v>0</v>
      </c>
      <c r="X210" s="45">
        <f>W210+Conciliação!A213</f>
        <v>206</v>
      </c>
      <c r="Y210" s="45">
        <v>206</v>
      </c>
      <c r="Z210" s="55" t="str">
        <f>IF(X210=Y210,"",Conciliação!C213)</f>
        <v/>
      </c>
      <c r="AA210" s="55">
        <f>IF(Z210="x","x",MAX($S$4:AA209)+1)</f>
        <v>211</v>
      </c>
      <c r="AB210" s="55">
        <v>206</v>
      </c>
      <c r="AC210" s="55" t="str">
        <f t="shared" si="22"/>
        <v/>
      </c>
      <c r="AD210" s="55" t="str">
        <f t="shared" si="23"/>
        <v/>
      </c>
    </row>
    <row r="211" spans="2:30" ht="15" customHeight="1" x14ac:dyDescent="0.2">
      <c r="B211" s="121" t="str">
        <f t="shared" si="18"/>
        <v/>
      </c>
      <c r="C211" s="57" t="str">
        <f>IFERROR(VLOOKUP(B211,Conciliação!C214:L1209,2,0),"")</f>
        <v/>
      </c>
      <c r="D211" s="64" t="str">
        <f t="shared" si="19"/>
        <v/>
      </c>
      <c r="E211" s="64" t="str">
        <f>IFERROR(VLOOKUP(B211,Conciliação!C214:L1209,4,0),"")</f>
        <v/>
      </c>
      <c r="F211" s="64" t="str">
        <f>IFERROR(VLOOKUP(B211,Conciliação!C214:L1209,5,0),"")</f>
        <v/>
      </c>
      <c r="G211" s="64" t="str">
        <f>IFERROR(VLOOKUP(B211,Conciliação!C214:L1209,6,0),"")</f>
        <v/>
      </c>
      <c r="H211" s="56" t="str">
        <f>IFERROR(VLOOKUP(B211,Conciliação!C214:L1209,7,0),"")</f>
        <v/>
      </c>
      <c r="I211" s="65" t="str">
        <f>IFERROR(VLOOKUP(B211,Conciliação!C214:L1209,8,0),"")</f>
        <v/>
      </c>
      <c r="J211" s="56" t="str">
        <f>IFERROR(VLOOKUP(B211,Conciliação!C214:L1209,9,0),"")</f>
        <v/>
      </c>
      <c r="K211" s="56" t="str">
        <f>IFERROR(VLOOKUP(B211,Conciliação!C214:L1209,10,0),"")</f>
        <v/>
      </c>
      <c r="R211" s="55" t="str">
        <f>IF(Conciliação!G214='Filtro (Categoria)'!$C$2,$C$2,"x")</f>
        <v>x</v>
      </c>
      <c r="S211" s="55" t="str">
        <f>IF(R211="x","x",MAX($S$4:S210)+1)</f>
        <v>x</v>
      </c>
      <c r="T211" s="55">
        <v>207</v>
      </c>
      <c r="U211" s="55" t="str">
        <f t="shared" si="20"/>
        <v/>
      </c>
      <c r="V211" s="55" t="str">
        <f t="shared" si="21"/>
        <v/>
      </c>
      <c r="W211" s="45">
        <f>IF(Conciliação!G214='Filtro (Categoria)'!R211,1,0)</f>
        <v>0</v>
      </c>
      <c r="X211" s="45">
        <f>W211+Conciliação!A214</f>
        <v>207</v>
      </c>
      <c r="Y211" s="45">
        <v>207</v>
      </c>
      <c r="Z211" s="55" t="str">
        <f>IF(X211=Y211,"",Conciliação!C214)</f>
        <v/>
      </c>
      <c r="AA211" s="55">
        <f>IF(Z211="x","x",MAX($S$4:AA210)+1)</f>
        <v>212</v>
      </c>
      <c r="AB211" s="55">
        <v>207</v>
      </c>
      <c r="AC211" s="55" t="str">
        <f t="shared" si="22"/>
        <v/>
      </c>
      <c r="AD211" s="55" t="str">
        <f t="shared" si="23"/>
        <v/>
      </c>
    </row>
    <row r="212" spans="2:30" ht="15" customHeight="1" x14ac:dyDescent="0.2">
      <c r="B212" s="121" t="str">
        <f t="shared" si="18"/>
        <v/>
      </c>
      <c r="C212" s="57" t="str">
        <f>IFERROR(VLOOKUP(B212,Conciliação!C215:L1210,2,0),"")</f>
        <v/>
      </c>
      <c r="D212" s="64" t="str">
        <f t="shared" si="19"/>
        <v/>
      </c>
      <c r="E212" s="64" t="str">
        <f>IFERROR(VLOOKUP(B212,Conciliação!C215:L1210,4,0),"")</f>
        <v/>
      </c>
      <c r="F212" s="64" t="str">
        <f>IFERROR(VLOOKUP(B212,Conciliação!C215:L1210,5,0),"")</f>
        <v/>
      </c>
      <c r="G212" s="64" t="str">
        <f>IFERROR(VLOOKUP(B212,Conciliação!C215:L1210,6,0),"")</f>
        <v/>
      </c>
      <c r="H212" s="56" t="str">
        <f>IFERROR(VLOOKUP(B212,Conciliação!C215:L1210,7,0),"")</f>
        <v/>
      </c>
      <c r="I212" s="65" t="str">
        <f>IFERROR(VLOOKUP(B212,Conciliação!C215:L1210,8,0),"")</f>
        <v/>
      </c>
      <c r="J212" s="56" t="str">
        <f>IFERROR(VLOOKUP(B212,Conciliação!C215:L1210,9,0),"")</f>
        <v/>
      </c>
      <c r="K212" s="56" t="str">
        <f>IFERROR(VLOOKUP(B212,Conciliação!C215:L1210,10,0),"")</f>
        <v/>
      </c>
      <c r="R212" s="55" t="str">
        <f>IF(Conciliação!G215='Filtro (Categoria)'!$C$2,$C$2,"x")</f>
        <v>x</v>
      </c>
      <c r="S212" s="55" t="str">
        <f>IF(R212="x","x",MAX($S$4:S211)+1)</f>
        <v>x</v>
      </c>
      <c r="T212" s="55">
        <v>208</v>
      </c>
      <c r="U212" s="55" t="str">
        <f t="shared" si="20"/>
        <v/>
      </c>
      <c r="V212" s="55" t="str">
        <f t="shared" si="21"/>
        <v/>
      </c>
      <c r="W212" s="45">
        <f>IF(Conciliação!G215='Filtro (Categoria)'!R212,1,0)</f>
        <v>0</v>
      </c>
      <c r="X212" s="45">
        <f>W212+Conciliação!A215</f>
        <v>208</v>
      </c>
      <c r="Y212" s="45">
        <v>208</v>
      </c>
      <c r="Z212" s="55" t="str">
        <f>IF(X212=Y212,"",Conciliação!C215)</f>
        <v/>
      </c>
      <c r="AA212" s="55">
        <f>IF(Z212="x","x",MAX($S$4:AA211)+1)</f>
        <v>213</v>
      </c>
      <c r="AB212" s="55">
        <v>208</v>
      </c>
      <c r="AC212" s="55" t="str">
        <f t="shared" si="22"/>
        <v/>
      </c>
      <c r="AD212" s="55" t="str">
        <f t="shared" si="23"/>
        <v/>
      </c>
    </row>
    <row r="213" spans="2:30" ht="15" customHeight="1" x14ac:dyDescent="0.2">
      <c r="B213" s="121" t="str">
        <f t="shared" si="18"/>
        <v/>
      </c>
      <c r="C213" s="57" t="str">
        <f>IFERROR(VLOOKUP(B213,Conciliação!C216:L1211,2,0),"")</f>
        <v/>
      </c>
      <c r="D213" s="64" t="str">
        <f t="shared" si="19"/>
        <v/>
      </c>
      <c r="E213" s="64" t="str">
        <f>IFERROR(VLOOKUP(B213,Conciliação!C216:L1211,4,0),"")</f>
        <v/>
      </c>
      <c r="F213" s="64" t="str">
        <f>IFERROR(VLOOKUP(B213,Conciliação!C216:L1211,5,0),"")</f>
        <v/>
      </c>
      <c r="G213" s="64" t="str">
        <f>IFERROR(VLOOKUP(B213,Conciliação!C216:L1211,6,0),"")</f>
        <v/>
      </c>
      <c r="H213" s="56" t="str">
        <f>IFERROR(VLOOKUP(B213,Conciliação!C216:L1211,7,0),"")</f>
        <v/>
      </c>
      <c r="I213" s="65" t="str">
        <f>IFERROR(VLOOKUP(B213,Conciliação!C216:L1211,8,0),"")</f>
        <v/>
      </c>
      <c r="J213" s="56" t="str">
        <f>IFERROR(VLOOKUP(B213,Conciliação!C216:L1211,9,0),"")</f>
        <v/>
      </c>
      <c r="K213" s="56" t="str">
        <f>IFERROR(VLOOKUP(B213,Conciliação!C216:L1211,10,0),"")</f>
        <v/>
      </c>
      <c r="R213" s="55" t="str">
        <f>IF(Conciliação!G216='Filtro (Categoria)'!$C$2,$C$2,"x")</f>
        <v>x</v>
      </c>
      <c r="S213" s="55" t="str">
        <f>IF(R213="x","x",MAX($S$4:S212)+1)</f>
        <v>x</v>
      </c>
      <c r="T213" s="55">
        <v>209</v>
      </c>
      <c r="U213" s="55" t="str">
        <f t="shared" si="20"/>
        <v/>
      </c>
      <c r="V213" s="55" t="str">
        <f t="shared" si="21"/>
        <v/>
      </c>
      <c r="W213" s="45">
        <f>IF(Conciliação!G216='Filtro (Categoria)'!R213,1,0)</f>
        <v>0</v>
      </c>
      <c r="X213" s="45">
        <f>W213+Conciliação!A216</f>
        <v>209</v>
      </c>
      <c r="Y213" s="45">
        <v>209</v>
      </c>
      <c r="Z213" s="55" t="str">
        <f>IF(X213=Y213,"",Conciliação!C216)</f>
        <v/>
      </c>
      <c r="AA213" s="55">
        <f>IF(Z213="x","x",MAX($S$4:AA212)+1)</f>
        <v>214</v>
      </c>
      <c r="AB213" s="55">
        <v>209</v>
      </c>
      <c r="AC213" s="55" t="str">
        <f t="shared" si="22"/>
        <v/>
      </c>
      <c r="AD213" s="55" t="str">
        <f t="shared" si="23"/>
        <v/>
      </c>
    </row>
    <row r="214" spans="2:30" ht="15" customHeight="1" x14ac:dyDescent="0.2">
      <c r="B214" s="121" t="str">
        <f t="shared" si="18"/>
        <v/>
      </c>
      <c r="C214" s="57" t="str">
        <f>IFERROR(VLOOKUP(B214,Conciliação!C217:L1212,2,0),"")</f>
        <v/>
      </c>
      <c r="D214" s="64" t="str">
        <f t="shared" si="19"/>
        <v/>
      </c>
      <c r="E214" s="64" t="str">
        <f>IFERROR(VLOOKUP(B214,Conciliação!C217:L1212,4,0),"")</f>
        <v/>
      </c>
      <c r="F214" s="64" t="str">
        <f>IFERROR(VLOOKUP(B214,Conciliação!C217:L1212,5,0),"")</f>
        <v/>
      </c>
      <c r="G214" s="64" t="str">
        <f>IFERROR(VLOOKUP(B214,Conciliação!C217:L1212,6,0),"")</f>
        <v/>
      </c>
      <c r="H214" s="56" t="str">
        <f>IFERROR(VLOOKUP(B214,Conciliação!C217:L1212,7,0),"")</f>
        <v/>
      </c>
      <c r="I214" s="65" t="str">
        <f>IFERROR(VLOOKUP(B214,Conciliação!C217:L1212,8,0),"")</f>
        <v/>
      </c>
      <c r="J214" s="56" t="str">
        <f>IFERROR(VLOOKUP(B214,Conciliação!C217:L1212,9,0),"")</f>
        <v/>
      </c>
      <c r="K214" s="56" t="str">
        <f>IFERROR(VLOOKUP(B214,Conciliação!C217:L1212,10,0),"")</f>
        <v/>
      </c>
      <c r="R214" s="55" t="str">
        <f>IF(Conciliação!G217='Filtro (Categoria)'!$C$2,$C$2,"x")</f>
        <v>x</v>
      </c>
      <c r="S214" s="55" t="str">
        <f>IF(R214="x","x",MAX($S$4:S213)+1)</f>
        <v>x</v>
      </c>
      <c r="T214" s="55">
        <v>210</v>
      </c>
      <c r="U214" s="55" t="str">
        <f t="shared" si="20"/>
        <v/>
      </c>
      <c r="V214" s="55" t="str">
        <f t="shared" si="21"/>
        <v/>
      </c>
      <c r="W214" s="45">
        <f>IF(Conciliação!G217='Filtro (Categoria)'!R214,1,0)</f>
        <v>0</v>
      </c>
      <c r="X214" s="45">
        <f>W214+Conciliação!A217</f>
        <v>210</v>
      </c>
      <c r="Y214" s="45">
        <v>210</v>
      </c>
      <c r="Z214" s="55" t="str">
        <f>IF(X214=Y214,"",Conciliação!C217)</f>
        <v/>
      </c>
      <c r="AA214" s="55">
        <f>IF(Z214="x","x",MAX($S$4:AA213)+1)</f>
        <v>215</v>
      </c>
      <c r="AB214" s="55">
        <v>210</v>
      </c>
      <c r="AC214" s="55" t="str">
        <f t="shared" si="22"/>
        <v/>
      </c>
      <c r="AD214" s="55" t="str">
        <f t="shared" si="23"/>
        <v/>
      </c>
    </row>
    <row r="215" spans="2:30" ht="15" customHeight="1" x14ac:dyDescent="0.2">
      <c r="B215" s="121" t="str">
        <f t="shared" si="18"/>
        <v/>
      </c>
      <c r="C215" s="57" t="str">
        <f>IFERROR(VLOOKUP(B215,Conciliação!C218:L1213,2,0),"")</f>
        <v/>
      </c>
      <c r="D215" s="64" t="str">
        <f t="shared" si="19"/>
        <v/>
      </c>
      <c r="E215" s="64" t="str">
        <f>IFERROR(VLOOKUP(B215,Conciliação!C218:L1213,4,0),"")</f>
        <v/>
      </c>
      <c r="F215" s="64" t="str">
        <f>IFERROR(VLOOKUP(B215,Conciliação!C218:L1213,5,0),"")</f>
        <v/>
      </c>
      <c r="G215" s="64" t="str">
        <f>IFERROR(VLOOKUP(B215,Conciliação!C218:L1213,6,0),"")</f>
        <v/>
      </c>
      <c r="H215" s="56" t="str">
        <f>IFERROR(VLOOKUP(B215,Conciliação!C218:L1213,7,0),"")</f>
        <v/>
      </c>
      <c r="I215" s="65" t="str">
        <f>IFERROR(VLOOKUP(B215,Conciliação!C218:L1213,8,0),"")</f>
        <v/>
      </c>
      <c r="J215" s="56" t="str">
        <f>IFERROR(VLOOKUP(B215,Conciliação!C218:L1213,9,0),"")</f>
        <v/>
      </c>
      <c r="K215" s="56" t="str">
        <f>IFERROR(VLOOKUP(B215,Conciliação!C218:L1213,10,0),"")</f>
        <v/>
      </c>
      <c r="R215" s="55" t="str">
        <f>IF(Conciliação!G218='Filtro (Categoria)'!$C$2,$C$2,"x")</f>
        <v>x</v>
      </c>
      <c r="S215" s="55" t="str">
        <f>IF(R215="x","x",MAX($S$4:S214)+1)</f>
        <v>x</v>
      </c>
      <c r="T215" s="55">
        <v>211</v>
      </c>
      <c r="U215" s="55" t="str">
        <f t="shared" si="20"/>
        <v/>
      </c>
      <c r="V215" s="55" t="str">
        <f t="shared" si="21"/>
        <v/>
      </c>
      <c r="W215" s="45">
        <f>IF(Conciliação!G218='Filtro (Categoria)'!R215,1,0)</f>
        <v>0</v>
      </c>
      <c r="X215" s="45">
        <f>W215+Conciliação!A218</f>
        <v>211</v>
      </c>
      <c r="Y215" s="45">
        <v>211</v>
      </c>
      <c r="Z215" s="55" t="str">
        <f>IF(X215=Y215,"",Conciliação!C218)</f>
        <v/>
      </c>
      <c r="AA215" s="55">
        <f>IF(Z215="x","x",MAX($S$4:AA214)+1)</f>
        <v>216</v>
      </c>
      <c r="AB215" s="55">
        <v>211</v>
      </c>
      <c r="AC215" s="55" t="str">
        <f t="shared" si="22"/>
        <v/>
      </c>
      <c r="AD215" s="55" t="str">
        <f t="shared" si="23"/>
        <v/>
      </c>
    </row>
    <row r="216" spans="2:30" ht="15" customHeight="1" x14ac:dyDescent="0.2">
      <c r="B216" s="121" t="str">
        <f t="shared" si="18"/>
        <v/>
      </c>
      <c r="C216" s="57" t="str">
        <f>IFERROR(VLOOKUP(B216,Conciliação!C219:L1214,2,0),"")</f>
        <v/>
      </c>
      <c r="D216" s="64" t="str">
        <f t="shared" si="19"/>
        <v/>
      </c>
      <c r="E216" s="64" t="str">
        <f>IFERROR(VLOOKUP(B216,Conciliação!C219:L1214,4,0),"")</f>
        <v/>
      </c>
      <c r="F216" s="64" t="str">
        <f>IFERROR(VLOOKUP(B216,Conciliação!C219:L1214,5,0),"")</f>
        <v/>
      </c>
      <c r="G216" s="64" t="str">
        <f>IFERROR(VLOOKUP(B216,Conciliação!C219:L1214,6,0),"")</f>
        <v/>
      </c>
      <c r="H216" s="56" t="str">
        <f>IFERROR(VLOOKUP(B216,Conciliação!C219:L1214,7,0),"")</f>
        <v/>
      </c>
      <c r="I216" s="65" t="str">
        <f>IFERROR(VLOOKUP(B216,Conciliação!C219:L1214,8,0),"")</f>
        <v/>
      </c>
      <c r="J216" s="56" t="str">
        <f>IFERROR(VLOOKUP(B216,Conciliação!C219:L1214,9,0),"")</f>
        <v/>
      </c>
      <c r="K216" s="56" t="str">
        <f>IFERROR(VLOOKUP(B216,Conciliação!C219:L1214,10,0),"")</f>
        <v/>
      </c>
      <c r="R216" s="55" t="str">
        <f>IF(Conciliação!G219='Filtro (Categoria)'!$C$2,$C$2,"x")</f>
        <v>x</v>
      </c>
      <c r="S216" s="55" t="str">
        <f>IF(R216="x","x",MAX($S$4:S215)+1)</f>
        <v>x</v>
      </c>
      <c r="T216" s="55">
        <v>212</v>
      </c>
      <c r="U216" s="55" t="str">
        <f t="shared" si="20"/>
        <v/>
      </c>
      <c r="V216" s="55" t="str">
        <f t="shared" si="21"/>
        <v/>
      </c>
      <c r="W216" s="45">
        <f>IF(Conciliação!G219='Filtro (Categoria)'!R216,1,0)</f>
        <v>0</v>
      </c>
      <c r="X216" s="45">
        <f>W216+Conciliação!A219</f>
        <v>212</v>
      </c>
      <c r="Y216" s="45">
        <v>212</v>
      </c>
      <c r="Z216" s="55" t="str">
        <f>IF(X216=Y216,"",Conciliação!C219)</f>
        <v/>
      </c>
      <c r="AA216" s="55">
        <f>IF(Z216="x","x",MAX($S$4:AA215)+1)</f>
        <v>217</v>
      </c>
      <c r="AB216" s="55">
        <v>212</v>
      </c>
      <c r="AC216" s="55" t="str">
        <f t="shared" si="22"/>
        <v/>
      </c>
      <c r="AD216" s="55" t="str">
        <f t="shared" si="23"/>
        <v/>
      </c>
    </row>
    <row r="217" spans="2:30" ht="15" customHeight="1" x14ac:dyDescent="0.2">
      <c r="B217" s="121" t="str">
        <f t="shared" si="18"/>
        <v/>
      </c>
      <c r="C217" s="57" t="str">
        <f>IFERROR(VLOOKUP(B217,Conciliação!C220:L1215,2,0),"")</f>
        <v/>
      </c>
      <c r="D217" s="64" t="str">
        <f t="shared" si="19"/>
        <v/>
      </c>
      <c r="E217" s="64" t="str">
        <f>IFERROR(VLOOKUP(B217,Conciliação!C220:L1215,4,0),"")</f>
        <v/>
      </c>
      <c r="F217" s="64" t="str">
        <f>IFERROR(VLOOKUP(B217,Conciliação!C220:L1215,5,0),"")</f>
        <v/>
      </c>
      <c r="G217" s="64" t="str">
        <f>IFERROR(VLOOKUP(B217,Conciliação!C220:L1215,6,0),"")</f>
        <v/>
      </c>
      <c r="H217" s="56" t="str">
        <f>IFERROR(VLOOKUP(B217,Conciliação!C220:L1215,7,0),"")</f>
        <v/>
      </c>
      <c r="I217" s="65" t="str">
        <f>IFERROR(VLOOKUP(B217,Conciliação!C220:L1215,8,0),"")</f>
        <v/>
      </c>
      <c r="J217" s="56" t="str">
        <f>IFERROR(VLOOKUP(B217,Conciliação!C220:L1215,9,0),"")</f>
        <v/>
      </c>
      <c r="K217" s="56" t="str">
        <f>IFERROR(VLOOKUP(B217,Conciliação!C220:L1215,10,0),"")</f>
        <v/>
      </c>
      <c r="R217" s="55" t="str">
        <f>IF(Conciliação!G220='Filtro (Categoria)'!$C$2,$C$2,"x")</f>
        <v>x</v>
      </c>
      <c r="S217" s="55" t="str">
        <f>IF(R217="x","x",MAX($S$4:S216)+1)</f>
        <v>x</v>
      </c>
      <c r="T217" s="55">
        <v>213</v>
      </c>
      <c r="U217" s="55" t="str">
        <f t="shared" si="20"/>
        <v/>
      </c>
      <c r="V217" s="55" t="str">
        <f t="shared" si="21"/>
        <v/>
      </c>
      <c r="W217" s="45">
        <f>IF(Conciliação!G220='Filtro (Categoria)'!R217,1,0)</f>
        <v>0</v>
      </c>
      <c r="X217" s="45">
        <f>W217+Conciliação!A220</f>
        <v>213</v>
      </c>
      <c r="Y217" s="45">
        <v>213</v>
      </c>
      <c r="Z217" s="55" t="str">
        <f>IF(X217=Y217,"",Conciliação!C220)</f>
        <v/>
      </c>
      <c r="AA217" s="55">
        <f>IF(Z217="x","x",MAX($S$4:AA216)+1)</f>
        <v>218</v>
      </c>
      <c r="AB217" s="55">
        <v>213</v>
      </c>
      <c r="AC217" s="55" t="str">
        <f t="shared" si="22"/>
        <v/>
      </c>
      <c r="AD217" s="55" t="str">
        <f t="shared" si="23"/>
        <v/>
      </c>
    </row>
    <row r="218" spans="2:30" ht="15" customHeight="1" x14ac:dyDescent="0.2">
      <c r="B218" s="121" t="str">
        <f t="shared" si="18"/>
        <v/>
      </c>
      <c r="C218" s="57" t="str">
        <f>IFERROR(VLOOKUP(B218,Conciliação!C221:L1216,2,0),"")</f>
        <v/>
      </c>
      <c r="D218" s="64" t="str">
        <f t="shared" si="19"/>
        <v/>
      </c>
      <c r="E218" s="64" t="str">
        <f>IFERROR(VLOOKUP(B218,Conciliação!C221:L1216,4,0),"")</f>
        <v/>
      </c>
      <c r="F218" s="64" t="str">
        <f>IFERROR(VLOOKUP(B218,Conciliação!C221:L1216,5,0),"")</f>
        <v/>
      </c>
      <c r="G218" s="64" t="str">
        <f>IFERROR(VLOOKUP(B218,Conciliação!C221:L1216,6,0),"")</f>
        <v/>
      </c>
      <c r="H218" s="56" t="str">
        <f>IFERROR(VLOOKUP(B218,Conciliação!C221:L1216,7,0),"")</f>
        <v/>
      </c>
      <c r="I218" s="65" t="str">
        <f>IFERROR(VLOOKUP(B218,Conciliação!C221:L1216,8,0),"")</f>
        <v/>
      </c>
      <c r="J218" s="56" t="str">
        <f>IFERROR(VLOOKUP(B218,Conciliação!C221:L1216,9,0),"")</f>
        <v/>
      </c>
      <c r="K218" s="56" t="str">
        <f>IFERROR(VLOOKUP(B218,Conciliação!C221:L1216,10,0),"")</f>
        <v/>
      </c>
      <c r="R218" s="55" t="str">
        <f>IF(Conciliação!G221='Filtro (Categoria)'!$C$2,$C$2,"x")</f>
        <v>x</v>
      </c>
      <c r="S218" s="55" t="str">
        <f>IF(R218="x","x",MAX($S$4:S217)+1)</f>
        <v>x</v>
      </c>
      <c r="T218" s="55">
        <v>214</v>
      </c>
      <c r="U218" s="55" t="str">
        <f t="shared" si="20"/>
        <v/>
      </c>
      <c r="V218" s="55" t="str">
        <f t="shared" si="21"/>
        <v/>
      </c>
      <c r="W218" s="45">
        <f>IF(Conciliação!G221='Filtro (Categoria)'!R218,1,0)</f>
        <v>0</v>
      </c>
      <c r="X218" s="45">
        <f>W218+Conciliação!A221</f>
        <v>214</v>
      </c>
      <c r="Y218" s="45">
        <v>214</v>
      </c>
      <c r="Z218" s="55" t="str">
        <f>IF(X218=Y218,"",Conciliação!C221)</f>
        <v/>
      </c>
      <c r="AA218" s="55">
        <f>IF(Z218="x","x",MAX($S$4:AA217)+1)</f>
        <v>219</v>
      </c>
      <c r="AB218" s="55">
        <v>214</v>
      </c>
      <c r="AC218" s="55" t="str">
        <f t="shared" si="22"/>
        <v/>
      </c>
      <c r="AD218" s="55" t="str">
        <f t="shared" si="23"/>
        <v/>
      </c>
    </row>
    <row r="219" spans="2:30" ht="15" customHeight="1" x14ac:dyDescent="0.2">
      <c r="B219" s="121" t="str">
        <f t="shared" si="18"/>
        <v/>
      </c>
      <c r="C219" s="57" t="str">
        <f>IFERROR(VLOOKUP(B219,Conciliação!C222:L1217,2,0),"")</f>
        <v/>
      </c>
      <c r="D219" s="64" t="str">
        <f t="shared" si="19"/>
        <v/>
      </c>
      <c r="E219" s="64" t="str">
        <f>IFERROR(VLOOKUP(B219,Conciliação!C222:L1217,4,0),"")</f>
        <v/>
      </c>
      <c r="F219" s="64" t="str">
        <f>IFERROR(VLOOKUP(B219,Conciliação!C222:L1217,5,0),"")</f>
        <v/>
      </c>
      <c r="G219" s="64" t="str">
        <f>IFERROR(VLOOKUP(B219,Conciliação!C222:L1217,6,0),"")</f>
        <v/>
      </c>
      <c r="H219" s="56" t="str">
        <f>IFERROR(VLOOKUP(B219,Conciliação!C222:L1217,7,0),"")</f>
        <v/>
      </c>
      <c r="I219" s="65" t="str">
        <f>IFERROR(VLOOKUP(B219,Conciliação!C222:L1217,8,0),"")</f>
        <v/>
      </c>
      <c r="J219" s="56" t="str">
        <f>IFERROR(VLOOKUP(B219,Conciliação!C222:L1217,9,0),"")</f>
        <v/>
      </c>
      <c r="K219" s="56" t="str">
        <f>IFERROR(VLOOKUP(B219,Conciliação!C222:L1217,10,0),"")</f>
        <v/>
      </c>
      <c r="R219" s="55" t="str">
        <f>IF(Conciliação!G222='Filtro (Categoria)'!$C$2,$C$2,"x")</f>
        <v>x</v>
      </c>
      <c r="S219" s="55" t="str">
        <f>IF(R219="x","x",MAX($S$4:S218)+1)</f>
        <v>x</v>
      </c>
      <c r="T219" s="55">
        <v>215</v>
      </c>
      <c r="U219" s="55" t="str">
        <f t="shared" si="20"/>
        <v/>
      </c>
      <c r="V219" s="55" t="str">
        <f t="shared" si="21"/>
        <v/>
      </c>
      <c r="W219" s="45">
        <f>IF(Conciliação!G222='Filtro (Categoria)'!R219,1,0)</f>
        <v>0</v>
      </c>
      <c r="X219" s="45">
        <f>W219+Conciliação!A222</f>
        <v>215</v>
      </c>
      <c r="Y219" s="45">
        <v>215</v>
      </c>
      <c r="Z219" s="55" t="str">
        <f>IF(X219=Y219,"",Conciliação!C222)</f>
        <v/>
      </c>
      <c r="AA219" s="55">
        <f>IF(Z219="x","x",MAX($S$4:AA218)+1)</f>
        <v>220</v>
      </c>
      <c r="AB219" s="55">
        <v>215</v>
      </c>
      <c r="AC219" s="55" t="str">
        <f t="shared" si="22"/>
        <v/>
      </c>
      <c r="AD219" s="55" t="str">
        <f t="shared" si="23"/>
        <v/>
      </c>
    </row>
    <row r="220" spans="2:30" ht="15" customHeight="1" x14ac:dyDescent="0.2">
      <c r="B220" s="121" t="str">
        <f t="shared" si="18"/>
        <v/>
      </c>
      <c r="C220" s="57" t="str">
        <f>IFERROR(VLOOKUP(B220,Conciliação!C223:L1218,2,0),"")</f>
        <v/>
      </c>
      <c r="D220" s="64" t="str">
        <f t="shared" si="19"/>
        <v/>
      </c>
      <c r="E220" s="64" t="str">
        <f>IFERROR(VLOOKUP(B220,Conciliação!C223:L1218,4,0),"")</f>
        <v/>
      </c>
      <c r="F220" s="64" t="str">
        <f>IFERROR(VLOOKUP(B220,Conciliação!C223:L1218,5,0),"")</f>
        <v/>
      </c>
      <c r="G220" s="64" t="str">
        <f>IFERROR(VLOOKUP(B220,Conciliação!C223:L1218,6,0),"")</f>
        <v/>
      </c>
      <c r="H220" s="56" t="str">
        <f>IFERROR(VLOOKUP(B220,Conciliação!C223:L1218,7,0),"")</f>
        <v/>
      </c>
      <c r="I220" s="65" t="str">
        <f>IFERROR(VLOOKUP(B220,Conciliação!C223:L1218,8,0),"")</f>
        <v/>
      </c>
      <c r="J220" s="56" t="str">
        <f>IFERROR(VLOOKUP(B220,Conciliação!C223:L1218,9,0),"")</f>
        <v/>
      </c>
      <c r="K220" s="56" t="str">
        <f>IFERROR(VLOOKUP(B220,Conciliação!C223:L1218,10,0),"")</f>
        <v/>
      </c>
      <c r="R220" s="55" t="str">
        <f>IF(Conciliação!G223='Filtro (Categoria)'!$C$2,$C$2,"x")</f>
        <v>x</v>
      </c>
      <c r="S220" s="55" t="str">
        <f>IF(R220="x","x",MAX($S$4:S219)+1)</f>
        <v>x</v>
      </c>
      <c r="T220" s="55">
        <v>216</v>
      </c>
      <c r="U220" s="55" t="str">
        <f t="shared" si="20"/>
        <v/>
      </c>
      <c r="V220" s="55" t="str">
        <f t="shared" si="21"/>
        <v/>
      </c>
      <c r="W220" s="45">
        <f>IF(Conciliação!G223='Filtro (Categoria)'!R220,1,0)</f>
        <v>0</v>
      </c>
      <c r="X220" s="45">
        <f>W220+Conciliação!A223</f>
        <v>216</v>
      </c>
      <c r="Y220" s="45">
        <v>216</v>
      </c>
      <c r="Z220" s="55" t="str">
        <f>IF(X220=Y220,"",Conciliação!C223)</f>
        <v/>
      </c>
      <c r="AA220" s="55">
        <f>IF(Z220="x","x",MAX($S$4:AA219)+1)</f>
        <v>221</v>
      </c>
      <c r="AB220" s="55">
        <v>216</v>
      </c>
      <c r="AC220" s="55" t="str">
        <f t="shared" si="22"/>
        <v/>
      </c>
      <c r="AD220" s="55" t="str">
        <f t="shared" si="23"/>
        <v/>
      </c>
    </row>
    <row r="221" spans="2:30" ht="15" customHeight="1" x14ac:dyDescent="0.2">
      <c r="B221" s="121" t="str">
        <f t="shared" si="18"/>
        <v/>
      </c>
      <c r="C221" s="57" t="str">
        <f>IFERROR(VLOOKUP(B221,Conciliação!C224:L1219,2,0),"")</f>
        <v/>
      </c>
      <c r="D221" s="64" t="str">
        <f t="shared" si="19"/>
        <v/>
      </c>
      <c r="E221" s="64" t="str">
        <f>IFERROR(VLOOKUP(B221,Conciliação!C224:L1219,4,0),"")</f>
        <v/>
      </c>
      <c r="F221" s="64" t="str">
        <f>IFERROR(VLOOKUP(B221,Conciliação!C224:L1219,5,0),"")</f>
        <v/>
      </c>
      <c r="G221" s="64" t="str">
        <f>IFERROR(VLOOKUP(B221,Conciliação!C224:L1219,6,0),"")</f>
        <v/>
      </c>
      <c r="H221" s="56" t="str">
        <f>IFERROR(VLOOKUP(B221,Conciliação!C224:L1219,7,0),"")</f>
        <v/>
      </c>
      <c r="I221" s="65" t="str">
        <f>IFERROR(VLOOKUP(B221,Conciliação!C224:L1219,8,0),"")</f>
        <v/>
      </c>
      <c r="J221" s="56" t="str">
        <f>IFERROR(VLOOKUP(B221,Conciliação!C224:L1219,9,0),"")</f>
        <v/>
      </c>
      <c r="K221" s="56" t="str">
        <f>IFERROR(VLOOKUP(B221,Conciliação!C224:L1219,10,0),"")</f>
        <v/>
      </c>
      <c r="R221" s="55" t="str">
        <f>IF(Conciliação!G224='Filtro (Categoria)'!$C$2,$C$2,"x")</f>
        <v>x</v>
      </c>
      <c r="S221" s="55" t="str">
        <f>IF(R221="x","x",MAX($S$4:S220)+1)</f>
        <v>x</v>
      </c>
      <c r="T221" s="55">
        <v>217</v>
      </c>
      <c r="U221" s="55" t="str">
        <f t="shared" si="20"/>
        <v/>
      </c>
      <c r="V221" s="55" t="str">
        <f t="shared" si="21"/>
        <v/>
      </c>
      <c r="W221" s="45">
        <f>IF(Conciliação!G224='Filtro (Categoria)'!R221,1,0)</f>
        <v>0</v>
      </c>
      <c r="X221" s="45">
        <f>W221+Conciliação!A224</f>
        <v>217</v>
      </c>
      <c r="Y221" s="45">
        <v>217</v>
      </c>
      <c r="Z221" s="55" t="str">
        <f>IF(X221=Y221,"",Conciliação!C224)</f>
        <v/>
      </c>
      <c r="AA221" s="55">
        <f>IF(Z221="x","x",MAX($S$4:AA220)+1)</f>
        <v>222</v>
      </c>
      <c r="AB221" s="55">
        <v>217</v>
      </c>
      <c r="AC221" s="55" t="str">
        <f t="shared" si="22"/>
        <v/>
      </c>
      <c r="AD221" s="55" t="str">
        <f t="shared" si="23"/>
        <v/>
      </c>
    </row>
    <row r="222" spans="2:30" ht="15" customHeight="1" x14ac:dyDescent="0.2">
      <c r="B222" s="121" t="str">
        <f t="shared" si="18"/>
        <v/>
      </c>
      <c r="C222" s="57" t="str">
        <f>IFERROR(VLOOKUP(B222,Conciliação!C225:L1220,2,0),"")</f>
        <v/>
      </c>
      <c r="D222" s="64" t="str">
        <f t="shared" si="19"/>
        <v/>
      </c>
      <c r="E222" s="64" t="str">
        <f>IFERROR(VLOOKUP(B222,Conciliação!C225:L1220,4,0),"")</f>
        <v/>
      </c>
      <c r="F222" s="64" t="str">
        <f>IFERROR(VLOOKUP(B222,Conciliação!C225:L1220,5,0),"")</f>
        <v/>
      </c>
      <c r="G222" s="64" t="str">
        <f>IFERROR(VLOOKUP(B222,Conciliação!C225:L1220,6,0),"")</f>
        <v/>
      </c>
      <c r="H222" s="56" t="str">
        <f>IFERROR(VLOOKUP(B222,Conciliação!C225:L1220,7,0),"")</f>
        <v/>
      </c>
      <c r="I222" s="65" t="str">
        <f>IFERROR(VLOOKUP(B222,Conciliação!C225:L1220,8,0),"")</f>
        <v/>
      </c>
      <c r="J222" s="56" t="str">
        <f>IFERROR(VLOOKUP(B222,Conciliação!C225:L1220,9,0),"")</f>
        <v/>
      </c>
      <c r="K222" s="56" t="str">
        <f>IFERROR(VLOOKUP(B222,Conciliação!C225:L1220,10,0),"")</f>
        <v/>
      </c>
      <c r="R222" s="55" t="str">
        <f>IF(Conciliação!G225='Filtro (Categoria)'!$C$2,$C$2,"x")</f>
        <v>x</v>
      </c>
      <c r="S222" s="55" t="str">
        <f>IF(R222="x","x",MAX($S$4:S221)+1)</f>
        <v>x</v>
      </c>
      <c r="T222" s="55">
        <v>218</v>
      </c>
      <c r="U222" s="55" t="str">
        <f t="shared" si="20"/>
        <v/>
      </c>
      <c r="V222" s="55" t="str">
        <f t="shared" si="21"/>
        <v/>
      </c>
      <c r="W222" s="45">
        <f>IF(Conciliação!G225='Filtro (Categoria)'!R222,1,0)</f>
        <v>0</v>
      </c>
      <c r="X222" s="45">
        <f>W222+Conciliação!A225</f>
        <v>218</v>
      </c>
      <c r="Y222" s="45">
        <v>218</v>
      </c>
      <c r="Z222" s="55" t="str">
        <f>IF(X222=Y222,"",Conciliação!C225)</f>
        <v/>
      </c>
      <c r="AA222" s="55">
        <f>IF(Z222="x","x",MAX($S$4:AA221)+1)</f>
        <v>223</v>
      </c>
      <c r="AB222" s="55">
        <v>218</v>
      </c>
      <c r="AC222" s="55" t="str">
        <f t="shared" si="22"/>
        <v/>
      </c>
      <c r="AD222" s="55" t="str">
        <f t="shared" si="23"/>
        <v/>
      </c>
    </row>
    <row r="223" spans="2:30" ht="15" customHeight="1" x14ac:dyDescent="0.2">
      <c r="B223" s="121" t="str">
        <f t="shared" si="18"/>
        <v/>
      </c>
      <c r="C223" s="57" t="str">
        <f>IFERROR(VLOOKUP(B223,Conciliação!C226:L1221,2,0),"")</f>
        <v/>
      </c>
      <c r="D223" s="64" t="str">
        <f t="shared" si="19"/>
        <v/>
      </c>
      <c r="E223" s="64" t="str">
        <f>IFERROR(VLOOKUP(B223,Conciliação!C226:L1221,4,0),"")</f>
        <v/>
      </c>
      <c r="F223" s="64" t="str">
        <f>IFERROR(VLOOKUP(B223,Conciliação!C226:L1221,5,0),"")</f>
        <v/>
      </c>
      <c r="G223" s="64" t="str">
        <f>IFERROR(VLOOKUP(B223,Conciliação!C226:L1221,6,0),"")</f>
        <v/>
      </c>
      <c r="H223" s="56" t="str">
        <f>IFERROR(VLOOKUP(B223,Conciliação!C226:L1221,7,0),"")</f>
        <v/>
      </c>
      <c r="I223" s="65" t="str">
        <f>IFERROR(VLOOKUP(B223,Conciliação!C226:L1221,8,0),"")</f>
        <v/>
      </c>
      <c r="J223" s="56" t="str">
        <f>IFERROR(VLOOKUP(B223,Conciliação!C226:L1221,9,0),"")</f>
        <v/>
      </c>
      <c r="K223" s="56" t="str">
        <f>IFERROR(VLOOKUP(B223,Conciliação!C226:L1221,10,0),"")</f>
        <v/>
      </c>
      <c r="R223" s="55" t="str">
        <f>IF(Conciliação!G226='Filtro (Categoria)'!$C$2,$C$2,"x")</f>
        <v>x</v>
      </c>
      <c r="S223" s="55" t="str">
        <f>IF(R223="x","x",MAX($S$4:S222)+1)</f>
        <v>x</v>
      </c>
      <c r="T223" s="55">
        <v>219</v>
      </c>
      <c r="U223" s="55" t="str">
        <f t="shared" si="20"/>
        <v/>
      </c>
      <c r="V223" s="55" t="str">
        <f t="shared" si="21"/>
        <v/>
      </c>
      <c r="W223" s="45">
        <f>IF(Conciliação!G226='Filtro (Categoria)'!R223,1,0)</f>
        <v>0</v>
      </c>
      <c r="X223" s="45">
        <f>W223+Conciliação!A226</f>
        <v>219</v>
      </c>
      <c r="Y223" s="45">
        <v>219</v>
      </c>
      <c r="Z223" s="55" t="str">
        <f>IF(X223=Y223,"",Conciliação!C226)</f>
        <v/>
      </c>
      <c r="AA223" s="55">
        <f>IF(Z223="x","x",MAX($S$4:AA222)+1)</f>
        <v>224</v>
      </c>
      <c r="AB223" s="55">
        <v>219</v>
      </c>
      <c r="AC223" s="55" t="str">
        <f t="shared" si="22"/>
        <v/>
      </c>
      <c r="AD223" s="55" t="str">
        <f t="shared" si="23"/>
        <v/>
      </c>
    </row>
    <row r="224" spans="2:30" ht="15" customHeight="1" x14ac:dyDescent="0.2">
      <c r="B224" s="121" t="str">
        <f t="shared" si="18"/>
        <v/>
      </c>
      <c r="C224" s="57" t="str">
        <f>IFERROR(VLOOKUP(B224,Conciliação!C227:L1222,2,0),"")</f>
        <v/>
      </c>
      <c r="D224" s="64" t="str">
        <f t="shared" si="19"/>
        <v/>
      </c>
      <c r="E224" s="64" t="str">
        <f>IFERROR(VLOOKUP(B224,Conciliação!C227:L1222,4,0),"")</f>
        <v/>
      </c>
      <c r="F224" s="64" t="str">
        <f>IFERROR(VLOOKUP(B224,Conciliação!C227:L1222,5,0),"")</f>
        <v/>
      </c>
      <c r="G224" s="64" t="str">
        <f>IFERROR(VLOOKUP(B224,Conciliação!C227:L1222,6,0),"")</f>
        <v/>
      </c>
      <c r="H224" s="56" t="str">
        <f>IFERROR(VLOOKUP(B224,Conciliação!C227:L1222,7,0),"")</f>
        <v/>
      </c>
      <c r="I224" s="65" t="str">
        <f>IFERROR(VLOOKUP(B224,Conciliação!C227:L1222,8,0),"")</f>
        <v/>
      </c>
      <c r="J224" s="56" t="str">
        <f>IFERROR(VLOOKUP(B224,Conciliação!C227:L1222,9,0),"")</f>
        <v/>
      </c>
      <c r="K224" s="56" t="str">
        <f>IFERROR(VLOOKUP(B224,Conciliação!C227:L1222,10,0),"")</f>
        <v/>
      </c>
      <c r="R224" s="55" t="str">
        <f>IF(Conciliação!G227='Filtro (Categoria)'!$C$2,$C$2,"x")</f>
        <v>x</v>
      </c>
      <c r="S224" s="55" t="str">
        <f>IF(R224="x","x",MAX($S$4:S223)+1)</f>
        <v>x</v>
      </c>
      <c r="T224" s="55">
        <v>220</v>
      </c>
      <c r="U224" s="55" t="str">
        <f t="shared" si="20"/>
        <v/>
      </c>
      <c r="V224" s="55" t="str">
        <f t="shared" si="21"/>
        <v/>
      </c>
      <c r="W224" s="45">
        <f>IF(Conciliação!G227='Filtro (Categoria)'!R224,1,0)</f>
        <v>0</v>
      </c>
      <c r="X224" s="45">
        <f>W224+Conciliação!A227</f>
        <v>220</v>
      </c>
      <c r="Y224" s="45">
        <v>220</v>
      </c>
      <c r="Z224" s="55" t="str">
        <f>IF(X224=Y224,"",Conciliação!C227)</f>
        <v/>
      </c>
      <c r="AA224" s="55">
        <f>IF(Z224="x","x",MAX($S$4:AA223)+1)</f>
        <v>225</v>
      </c>
      <c r="AB224" s="55">
        <v>220</v>
      </c>
      <c r="AC224" s="55" t="str">
        <f t="shared" si="22"/>
        <v/>
      </c>
      <c r="AD224" s="55" t="str">
        <f t="shared" si="23"/>
        <v/>
      </c>
    </row>
    <row r="225" spans="2:30" ht="15" customHeight="1" x14ac:dyDescent="0.2">
      <c r="B225" s="121" t="str">
        <f t="shared" si="18"/>
        <v/>
      </c>
      <c r="C225" s="57" t="str">
        <f>IFERROR(VLOOKUP(B225,Conciliação!C228:L1223,2,0),"")</f>
        <v/>
      </c>
      <c r="D225" s="64" t="str">
        <f t="shared" si="19"/>
        <v/>
      </c>
      <c r="E225" s="64" t="str">
        <f>IFERROR(VLOOKUP(B225,Conciliação!C228:L1223,4,0),"")</f>
        <v/>
      </c>
      <c r="F225" s="64" t="str">
        <f>IFERROR(VLOOKUP(B225,Conciliação!C228:L1223,5,0),"")</f>
        <v/>
      </c>
      <c r="G225" s="64" t="str">
        <f>IFERROR(VLOOKUP(B225,Conciliação!C228:L1223,6,0),"")</f>
        <v/>
      </c>
      <c r="H225" s="56" t="str">
        <f>IFERROR(VLOOKUP(B225,Conciliação!C228:L1223,7,0),"")</f>
        <v/>
      </c>
      <c r="I225" s="65" t="str">
        <f>IFERROR(VLOOKUP(B225,Conciliação!C228:L1223,8,0),"")</f>
        <v/>
      </c>
      <c r="J225" s="56" t="str">
        <f>IFERROR(VLOOKUP(B225,Conciliação!C228:L1223,9,0),"")</f>
        <v/>
      </c>
      <c r="K225" s="56" t="str">
        <f>IFERROR(VLOOKUP(B225,Conciliação!C228:L1223,10,0),"")</f>
        <v/>
      </c>
      <c r="R225" s="55" t="str">
        <f>IF(Conciliação!G228='Filtro (Categoria)'!$C$2,$C$2,"x")</f>
        <v>x</v>
      </c>
      <c r="S225" s="55" t="str">
        <f>IF(R225="x","x",MAX($S$4:S224)+1)</f>
        <v>x</v>
      </c>
      <c r="T225" s="55">
        <v>221</v>
      </c>
      <c r="U225" s="55" t="str">
        <f t="shared" si="20"/>
        <v/>
      </c>
      <c r="V225" s="55" t="str">
        <f t="shared" si="21"/>
        <v/>
      </c>
      <c r="W225" s="45">
        <f>IF(Conciliação!G228='Filtro (Categoria)'!R225,1,0)</f>
        <v>0</v>
      </c>
      <c r="X225" s="45">
        <f>W225+Conciliação!A228</f>
        <v>221</v>
      </c>
      <c r="Y225" s="45">
        <v>221</v>
      </c>
      <c r="Z225" s="55" t="str">
        <f>IF(X225=Y225,"",Conciliação!C228)</f>
        <v/>
      </c>
      <c r="AA225" s="55">
        <f>IF(Z225="x","x",MAX($S$4:AA224)+1)</f>
        <v>226</v>
      </c>
      <c r="AB225" s="55">
        <v>221</v>
      </c>
      <c r="AC225" s="55" t="str">
        <f t="shared" si="22"/>
        <v/>
      </c>
      <c r="AD225" s="55" t="str">
        <f t="shared" si="23"/>
        <v/>
      </c>
    </row>
    <row r="226" spans="2:30" ht="15" customHeight="1" x14ac:dyDescent="0.2">
      <c r="B226" s="121" t="str">
        <f t="shared" si="18"/>
        <v/>
      </c>
      <c r="C226" s="57" t="str">
        <f>IFERROR(VLOOKUP(B226,Conciliação!C229:L1224,2,0),"")</f>
        <v/>
      </c>
      <c r="D226" s="64" t="str">
        <f t="shared" si="19"/>
        <v/>
      </c>
      <c r="E226" s="64" t="str">
        <f>IFERROR(VLOOKUP(B226,Conciliação!C229:L1224,4,0),"")</f>
        <v/>
      </c>
      <c r="F226" s="64" t="str">
        <f>IFERROR(VLOOKUP(B226,Conciliação!C229:L1224,5,0),"")</f>
        <v/>
      </c>
      <c r="G226" s="64" t="str">
        <f>IFERROR(VLOOKUP(B226,Conciliação!C229:L1224,6,0),"")</f>
        <v/>
      </c>
      <c r="H226" s="56" t="str">
        <f>IFERROR(VLOOKUP(B226,Conciliação!C229:L1224,7,0),"")</f>
        <v/>
      </c>
      <c r="I226" s="65" t="str">
        <f>IFERROR(VLOOKUP(B226,Conciliação!C229:L1224,8,0),"")</f>
        <v/>
      </c>
      <c r="J226" s="56" t="str">
        <f>IFERROR(VLOOKUP(B226,Conciliação!C229:L1224,9,0),"")</f>
        <v/>
      </c>
      <c r="K226" s="56" t="str">
        <f>IFERROR(VLOOKUP(B226,Conciliação!C229:L1224,10,0),"")</f>
        <v/>
      </c>
      <c r="R226" s="55" t="str">
        <f>IF(Conciliação!G229='Filtro (Categoria)'!$C$2,$C$2,"x")</f>
        <v>x</v>
      </c>
      <c r="S226" s="55" t="str">
        <f>IF(R226="x","x",MAX($S$4:S225)+1)</f>
        <v>x</v>
      </c>
      <c r="T226" s="55">
        <v>222</v>
      </c>
      <c r="U226" s="55" t="str">
        <f t="shared" si="20"/>
        <v/>
      </c>
      <c r="V226" s="55" t="str">
        <f t="shared" si="21"/>
        <v/>
      </c>
      <c r="W226" s="45">
        <f>IF(Conciliação!G229='Filtro (Categoria)'!R226,1,0)</f>
        <v>0</v>
      </c>
      <c r="X226" s="45">
        <f>W226+Conciliação!A229</f>
        <v>222</v>
      </c>
      <c r="Y226" s="45">
        <v>222</v>
      </c>
      <c r="Z226" s="55" t="str">
        <f>IF(X226=Y226,"",Conciliação!C229)</f>
        <v/>
      </c>
      <c r="AA226" s="55">
        <f>IF(Z226="x","x",MAX($S$4:AA225)+1)</f>
        <v>227</v>
      </c>
      <c r="AB226" s="55">
        <v>222</v>
      </c>
      <c r="AC226" s="55" t="str">
        <f t="shared" si="22"/>
        <v/>
      </c>
      <c r="AD226" s="55" t="str">
        <f t="shared" si="23"/>
        <v/>
      </c>
    </row>
    <row r="227" spans="2:30" ht="15" customHeight="1" x14ac:dyDescent="0.2">
      <c r="B227" s="121" t="str">
        <f t="shared" si="18"/>
        <v/>
      </c>
      <c r="C227" s="57" t="str">
        <f>IFERROR(VLOOKUP(B227,Conciliação!C230:L1225,2,0),"")</f>
        <v/>
      </c>
      <c r="D227" s="64" t="str">
        <f t="shared" si="19"/>
        <v/>
      </c>
      <c r="E227" s="64" t="str">
        <f>IFERROR(VLOOKUP(B227,Conciliação!C230:L1225,4,0),"")</f>
        <v/>
      </c>
      <c r="F227" s="64" t="str">
        <f>IFERROR(VLOOKUP(B227,Conciliação!C230:L1225,5,0),"")</f>
        <v/>
      </c>
      <c r="G227" s="64" t="str">
        <f>IFERROR(VLOOKUP(B227,Conciliação!C230:L1225,6,0),"")</f>
        <v/>
      </c>
      <c r="H227" s="56" t="str">
        <f>IFERROR(VLOOKUP(B227,Conciliação!C230:L1225,7,0),"")</f>
        <v/>
      </c>
      <c r="I227" s="65" t="str">
        <f>IFERROR(VLOOKUP(B227,Conciliação!C230:L1225,8,0),"")</f>
        <v/>
      </c>
      <c r="J227" s="56" t="str">
        <f>IFERROR(VLOOKUP(B227,Conciliação!C230:L1225,9,0),"")</f>
        <v/>
      </c>
      <c r="K227" s="56" t="str">
        <f>IFERROR(VLOOKUP(B227,Conciliação!C230:L1225,10,0),"")</f>
        <v/>
      </c>
      <c r="R227" s="55" t="str">
        <f>IF(Conciliação!G230='Filtro (Categoria)'!$C$2,$C$2,"x")</f>
        <v>x</v>
      </c>
      <c r="S227" s="55" t="str">
        <f>IF(R227="x","x",MAX($S$4:S226)+1)</f>
        <v>x</v>
      </c>
      <c r="T227" s="55">
        <v>223</v>
      </c>
      <c r="U227" s="55" t="str">
        <f t="shared" si="20"/>
        <v/>
      </c>
      <c r="V227" s="55" t="str">
        <f t="shared" si="21"/>
        <v/>
      </c>
      <c r="W227" s="45">
        <f>IF(Conciliação!G230='Filtro (Categoria)'!R227,1,0)</f>
        <v>0</v>
      </c>
      <c r="X227" s="45">
        <f>W227+Conciliação!A230</f>
        <v>223</v>
      </c>
      <c r="Y227" s="45">
        <v>223</v>
      </c>
      <c r="Z227" s="55" t="str">
        <f>IF(X227=Y227,"",Conciliação!C230)</f>
        <v/>
      </c>
      <c r="AA227" s="55">
        <f>IF(Z227="x","x",MAX($S$4:AA226)+1)</f>
        <v>228</v>
      </c>
      <c r="AB227" s="55">
        <v>223</v>
      </c>
      <c r="AC227" s="55" t="str">
        <f t="shared" si="22"/>
        <v/>
      </c>
      <c r="AD227" s="55" t="str">
        <f t="shared" si="23"/>
        <v/>
      </c>
    </row>
    <row r="228" spans="2:30" ht="15" customHeight="1" x14ac:dyDescent="0.2">
      <c r="B228" s="121" t="str">
        <f t="shared" si="18"/>
        <v/>
      </c>
      <c r="C228" s="57" t="str">
        <f>IFERROR(VLOOKUP(B228,Conciliação!C231:L1226,2,0),"")</f>
        <v/>
      </c>
      <c r="D228" s="64" t="str">
        <f t="shared" si="19"/>
        <v/>
      </c>
      <c r="E228" s="64" t="str">
        <f>IFERROR(VLOOKUP(B228,Conciliação!C231:L1226,4,0),"")</f>
        <v/>
      </c>
      <c r="F228" s="64" t="str">
        <f>IFERROR(VLOOKUP(B228,Conciliação!C231:L1226,5,0),"")</f>
        <v/>
      </c>
      <c r="G228" s="64" t="str">
        <f>IFERROR(VLOOKUP(B228,Conciliação!C231:L1226,6,0),"")</f>
        <v/>
      </c>
      <c r="H228" s="56" t="str">
        <f>IFERROR(VLOOKUP(B228,Conciliação!C231:L1226,7,0),"")</f>
        <v/>
      </c>
      <c r="I228" s="65" t="str">
        <f>IFERROR(VLOOKUP(B228,Conciliação!C231:L1226,8,0),"")</f>
        <v/>
      </c>
      <c r="J228" s="56" t="str">
        <f>IFERROR(VLOOKUP(B228,Conciliação!C231:L1226,9,0),"")</f>
        <v/>
      </c>
      <c r="K228" s="56" t="str">
        <f>IFERROR(VLOOKUP(B228,Conciliação!C231:L1226,10,0),"")</f>
        <v/>
      </c>
      <c r="R228" s="55" t="str">
        <f>IF(Conciliação!G231='Filtro (Categoria)'!$C$2,$C$2,"x")</f>
        <v>x</v>
      </c>
      <c r="S228" s="55" t="str">
        <f>IF(R228="x","x",MAX($S$4:S227)+1)</f>
        <v>x</v>
      </c>
      <c r="T228" s="55">
        <v>224</v>
      </c>
      <c r="U228" s="55" t="str">
        <f t="shared" si="20"/>
        <v/>
      </c>
      <c r="V228" s="55" t="str">
        <f t="shared" si="21"/>
        <v/>
      </c>
      <c r="W228" s="45">
        <f>IF(Conciliação!G231='Filtro (Categoria)'!R228,1,0)</f>
        <v>0</v>
      </c>
      <c r="X228" s="45">
        <f>W228+Conciliação!A231</f>
        <v>224</v>
      </c>
      <c r="Y228" s="45">
        <v>224</v>
      </c>
      <c r="Z228" s="55" t="str">
        <f>IF(X228=Y228,"",Conciliação!C231)</f>
        <v/>
      </c>
      <c r="AA228" s="55">
        <f>IF(Z228="x","x",MAX($S$4:AA227)+1)</f>
        <v>229</v>
      </c>
      <c r="AB228" s="55">
        <v>224</v>
      </c>
      <c r="AC228" s="55" t="str">
        <f t="shared" si="22"/>
        <v/>
      </c>
      <c r="AD228" s="55" t="str">
        <f t="shared" si="23"/>
        <v/>
      </c>
    </row>
    <row r="229" spans="2:30" ht="15" customHeight="1" x14ac:dyDescent="0.2">
      <c r="B229" s="121" t="str">
        <f t="shared" si="18"/>
        <v/>
      </c>
      <c r="C229" s="57" t="str">
        <f>IFERROR(VLOOKUP(B229,Conciliação!C232:L1227,2,0),"")</f>
        <v/>
      </c>
      <c r="D229" s="64" t="str">
        <f t="shared" si="19"/>
        <v/>
      </c>
      <c r="E229" s="64" t="str">
        <f>IFERROR(VLOOKUP(B229,Conciliação!C232:L1227,4,0),"")</f>
        <v/>
      </c>
      <c r="F229" s="64" t="str">
        <f>IFERROR(VLOOKUP(B229,Conciliação!C232:L1227,5,0),"")</f>
        <v/>
      </c>
      <c r="G229" s="64" t="str">
        <f>IFERROR(VLOOKUP(B229,Conciliação!C232:L1227,6,0),"")</f>
        <v/>
      </c>
      <c r="H229" s="56" t="str">
        <f>IFERROR(VLOOKUP(B229,Conciliação!C232:L1227,7,0),"")</f>
        <v/>
      </c>
      <c r="I229" s="65" t="str">
        <f>IFERROR(VLOOKUP(B229,Conciliação!C232:L1227,8,0),"")</f>
        <v/>
      </c>
      <c r="J229" s="56" t="str">
        <f>IFERROR(VLOOKUP(B229,Conciliação!C232:L1227,9,0),"")</f>
        <v/>
      </c>
      <c r="K229" s="56" t="str">
        <f>IFERROR(VLOOKUP(B229,Conciliação!C232:L1227,10,0),"")</f>
        <v/>
      </c>
      <c r="R229" s="55" t="str">
        <f>IF(Conciliação!G232='Filtro (Categoria)'!$C$2,$C$2,"x")</f>
        <v>x</v>
      </c>
      <c r="S229" s="55" t="str">
        <f>IF(R229="x","x",MAX($S$4:S228)+1)</f>
        <v>x</v>
      </c>
      <c r="T229" s="55">
        <v>225</v>
      </c>
      <c r="U229" s="55" t="str">
        <f t="shared" si="20"/>
        <v/>
      </c>
      <c r="V229" s="55" t="str">
        <f t="shared" si="21"/>
        <v/>
      </c>
      <c r="W229" s="45">
        <f>IF(Conciliação!G232='Filtro (Categoria)'!R229,1,0)</f>
        <v>0</v>
      </c>
      <c r="X229" s="45">
        <f>W229+Conciliação!A232</f>
        <v>225</v>
      </c>
      <c r="Y229" s="45">
        <v>225</v>
      </c>
      <c r="Z229" s="55" t="str">
        <f>IF(X229=Y229,"",Conciliação!C232)</f>
        <v/>
      </c>
      <c r="AA229" s="55">
        <f>IF(Z229="x","x",MAX($S$4:AA228)+1)</f>
        <v>230</v>
      </c>
      <c r="AB229" s="55">
        <v>225</v>
      </c>
      <c r="AC229" s="55" t="str">
        <f t="shared" si="22"/>
        <v/>
      </c>
      <c r="AD229" s="55" t="str">
        <f t="shared" si="23"/>
        <v/>
      </c>
    </row>
    <row r="230" spans="2:30" ht="15" customHeight="1" x14ac:dyDescent="0.2">
      <c r="B230" s="121" t="str">
        <f t="shared" si="18"/>
        <v/>
      </c>
      <c r="C230" s="57" t="str">
        <f>IFERROR(VLOOKUP(B230,Conciliação!C233:L1228,2,0),"")</f>
        <v/>
      </c>
      <c r="D230" s="64" t="str">
        <f t="shared" si="19"/>
        <v/>
      </c>
      <c r="E230" s="64" t="str">
        <f>IFERROR(VLOOKUP(B230,Conciliação!C233:L1228,4,0),"")</f>
        <v/>
      </c>
      <c r="F230" s="64" t="str">
        <f>IFERROR(VLOOKUP(B230,Conciliação!C233:L1228,5,0),"")</f>
        <v/>
      </c>
      <c r="G230" s="64" t="str">
        <f>IFERROR(VLOOKUP(B230,Conciliação!C233:L1228,6,0),"")</f>
        <v/>
      </c>
      <c r="H230" s="56" t="str">
        <f>IFERROR(VLOOKUP(B230,Conciliação!C233:L1228,7,0),"")</f>
        <v/>
      </c>
      <c r="I230" s="65" t="str">
        <f>IFERROR(VLOOKUP(B230,Conciliação!C233:L1228,8,0),"")</f>
        <v/>
      </c>
      <c r="J230" s="56" t="str">
        <f>IFERROR(VLOOKUP(B230,Conciliação!C233:L1228,9,0),"")</f>
        <v/>
      </c>
      <c r="K230" s="56" t="str">
        <f>IFERROR(VLOOKUP(B230,Conciliação!C233:L1228,10,0),"")</f>
        <v/>
      </c>
      <c r="R230" s="55" t="str">
        <f>IF(Conciliação!G233='Filtro (Categoria)'!$C$2,$C$2,"x")</f>
        <v>x</v>
      </c>
      <c r="S230" s="55" t="str">
        <f>IF(R230="x","x",MAX($S$4:S229)+1)</f>
        <v>x</v>
      </c>
      <c r="T230" s="55">
        <v>226</v>
      </c>
      <c r="U230" s="55" t="str">
        <f t="shared" si="20"/>
        <v/>
      </c>
      <c r="V230" s="55" t="str">
        <f t="shared" si="21"/>
        <v/>
      </c>
      <c r="W230" s="45">
        <f>IF(Conciliação!G233='Filtro (Categoria)'!R230,1,0)</f>
        <v>0</v>
      </c>
      <c r="X230" s="45">
        <f>W230+Conciliação!A233</f>
        <v>226</v>
      </c>
      <c r="Y230" s="45">
        <v>226</v>
      </c>
      <c r="Z230" s="55" t="str">
        <f>IF(X230=Y230,"",Conciliação!C233)</f>
        <v/>
      </c>
      <c r="AA230" s="55">
        <f>IF(Z230="x","x",MAX($S$4:AA229)+1)</f>
        <v>231</v>
      </c>
      <c r="AB230" s="55">
        <v>226</v>
      </c>
      <c r="AC230" s="55" t="str">
        <f t="shared" si="22"/>
        <v/>
      </c>
      <c r="AD230" s="55" t="str">
        <f t="shared" si="23"/>
        <v/>
      </c>
    </row>
    <row r="231" spans="2:30" ht="15" customHeight="1" x14ac:dyDescent="0.2">
      <c r="B231" s="121" t="str">
        <f t="shared" si="18"/>
        <v/>
      </c>
      <c r="C231" s="57" t="str">
        <f>IFERROR(VLOOKUP(B231,Conciliação!C234:L1229,2,0),"")</f>
        <v/>
      </c>
      <c r="D231" s="64" t="str">
        <f t="shared" si="19"/>
        <v/>
      </c>
      <c r="E231" s="64" t="str">
        <f>IFERROR(VLOOKUP(B231,Conciliação!C234:L1229,4,0),"")</f>
        <v/>
      </c>
      <c r="F231" s="64" t="str">
        <f>IFERROR(VLOOKUP(B231,Conciliação!C234:L1229,5,0),"")</f>
        <v/>
      </c>
      <c r="G231" s="64" t="str">
        <f>IFERROR(VLOOKUP(B231,Conciliação!C234:L1229,6,0),"")</f>
        <v/>
      </c>
      <c r="H231" s="56" t="str">
        <f>IFERROR(VLOOKUP(B231,Conciliação!C234:L1229,7,0),"")</f>
        <v/>
      </c>
      <c r="I231" s="65" t="str">
        <f>IFERROR(VLOOKUP(B231,Conciliação!C234:L1229,8,0),"")</f>
        <v/>
      </c>
      <c r="J231" s="56" t="str">
        <f>IFERROR(VLOOKUP(B231,Conciliação!C234:L1229,9,0),"")</f>
        <v/>
      </c>
      <c r="K231" s="56" t="str">
        <f>IFERROR(VLOOKUP(B231,Conciliação!C234:L1229,10,0),"")</f>
        <v/>
      </c>
      <c r="R231" s="55" t="str">
        <f>IF(Conciliação!G234='Filtro (Categoria)'!$C$2,$C$2,"x")</f>
        <v>x</v>
      </c>
      <c r="S231" s="55" t="str">
        <f>IF(R231="x","x",MAX($S$4:S230)+1)</f>
        <v>x</v>
      </c>
      <c r="T231" s="55">
        <v>227</v>
      </c>
      <c r="U231" s="55" t="str">
        <f t="shared" si="20"/>
        <v/>
      </c>
      <c r="V231" s="55" t="str">
        <f t="shared" si="21"/>
        <v/>
      </c>
      <c r="W231" s="45">
        <f>IF(Conciliação!G234='Filtro (Categoria)'!R231,1,0)</f>
        <v>0</v>
      </c>
      <c r="X231" s="45">
        <f>W231+Conciliação!A234</f>
        <v>227</v>
      </c>
      <c r="Y231" s="45">
        <v>227</v>
      </c>
      <c r="Z231" s="55" t="str">
        <f>IF(X231=Y231,"",Conciliação!C234)</f>
        <v/>
      </c>
      <c r="AA231" s="55">
        <f>IF(Z231="x","x",MAX($S$4:AA230)+1)</f>
        <v>232</v>
      </c>
      <c r="AB231" s="55">
        <v>227</v>
      </c>
      <c r="AC231" s="55" t="str">
        <f t="shared" si="22"/>
        <v/>
      </c>
      <c r="AD231" s="55" t="str">
        <f t="shared" si="23"/>
        <v/>
      </c>
    </row>
    <row r="232" spans="2:30" ht="15" customHeight="1" x14ac:dyDescent="0.2">
      <c r="B232" s="121" t="str">
        <f t="shared" si="18"/>
        <v/>
      </c>
      <c r="C232" s="57" t="str">
        <f>IFERROR(VLOOKUP(B232,Conciliação!C235:L1230,2,0),"")</f>
        <v/>
      </c>
      <c r="D232" s="64" t="str">
        <f t="shared" si="19"/>
        <v/>
      </c>
      <c r="E232" s="64" t="str">
        <f>IFERROR(VLOOKUP(B232,Conciliação!C235:L1230,4,0),"")</f>
        <v/>
      </c>
      <c r="F232" s="64" t="str">
        <f>IFERROR(VLOOKUP(B232,Conciliação!C235:L1230,5,0),"")</f>
        <v/>
      </c>
      <c r="G232" s="64" t="str">
        <f>IFERROR(VLOOKUP(B232,Conciliação!C235:L1230,6,0),"")</f>
        <v/>
      </c>
      <c r="H232" s="56" t="str">
        <f>IFERROR(VLOOKUP(B232,Conciliação!C235:L1230,7,0),"")</f>
        <v/>
      </c>
      <c r="I232" s="65" t="str">
        <f>IFERROR(VLOOKUP(B232,Conciliação!C235:L1230,8,0),"")</f>
        <v/>
      </c>
      <c r="J232" s="56" t="str">
        <f>IFERROR(VLOOKUP(B232,Conciliação!C235:L1230,9,0),"")</f>
        <v/>
      </c>
      <c r="K232" s="56" t="str">
        <f>IFERROR(VLOOKUP(B232,Conciliação!C235:L1230,10,0),"")</f>
        <v/>
      </c>
      <c r="R232" s="55" t="str">
        <f>IF(Conciliação!G235='Filtro (Categoria)'!$C$2,$C$2,"x")</f>
        <v>x</v>
      </c>
      <c r="S232" s="55" t="str">
        <f>IF(R232="x","x",MAX($S$4:S231)+1)</f>
        <v>x</v>
      </c>
      <c r="T232" s="55">
        <v>228</v>
      </c>
      <c r="U232" s="55" t="str">
        <f t="shared" si="20"/>
        <v/>
      </c>
      <c r="V232" s="55" t="str">
        <f t="shared" si="21"/>
        <v/>
      </c>
      <c r="W232" s="45">
        <f>IF(Conciliação!G235='Filtro (Categoria)'!R232,1,0)</f>
        <v>0</v>
      </c>
      <c r="X232" s="45">
        <f>W232+Conciliação!A235</f>
        <v>228</v>
      </c>
      <c r="Y232" s="45">
        <v>228</v>
      </c>
      <c r="Z232" s="55" t="str">
        <f>IF(X232=Y232,"",Conciliação!C235)</f>
        <v/>
      </c>
      <c r="AA232" s="55">
        <f>IF(Z232="x","x",MAX($S$4:AA231)+1)</f>
        <v>233</v>
      </c>
      <c r="AB232" s="55">
        <v>228</v>
      </c>
      <c r="AC232" s="55" t="str">
        <f t="shared" si="22"/>
        <v/>
      </c>
      <c r="AD232" s="55" t="str">
        <f t="shared" si="23"/>
        <v/>
      </c>
    </row>
    <row r="233" spans="2:30" ht="15" customHeight="1" x14ac:dyDescent="0.2">
      <c r="B233" s="121" t="str">
        <f t="shared" si="18"/>
        <v/>
      </c>
      <c r="C233" s="57" t="str">
        <f>IFERROR(VLOOKUP(B233,Conciliação!C236:L1231,2,0),"")</f>
        <v/>
      </c>
      <c r="D233" s="64" t="str">
        <f t="shared" si="19"/>
        <v/>
      </c>
      <c r="E233" s="64" t="str">
        <f>IFERROR(VLOOKUP(B233,Conciliação!C236:L1231,4,0),"")</f>
        <v/>
      </c>
      <c r="F233" s="64" t="str">
        <f>IFERROR(VLOOKUP(B233,Conciliação!C236:L1231,5,0),"")</f>
        <v/>
      </c>
      <c r="G233" s="64" t="str">
        <f>IFERROR(VLOOKUP(B233,Conciliação!C236:L1231,6,0),"")</f>
        <v/>
      </c>
      <c r="H233" s="56" t="str">
        <f>IFERROR(VLOOKUP(B233,Conciliação!C236:L1231,7,0),"")</f>
        <v/>
      </c>
      <c r="I233" s="65" t="str">
        <f>IFERROR(VLOOKUP(B233,Conciliação!C236:L1231,8,0),"")</f>
        <v/>
      </c>
      <c r="J233" s="56" t="str">
        <f>IFERROR(VLOOKUP(B233,Conciliação!C236:L1231,9,0),"")</f>
        <v/>
      </c>
      <c r="K233" s="56" t="str">
        <f>IFERROR(VLOOKUP(B233,Conciliação!C236:L1231,10,0),"")</f>
        <v/>
      </c>
      <c r="R233" s="55" t="str">
        <f>IF(Conciliação!G236='Filtro (Categoria)'!$C$2,$C$2,"x")</f>
        <v>x</v>
      </c>
      <c r="S233" s="55" t="str">
        <f>IF(R233="x","x",MAX($S$4:S232)+1)</f>
        <v>x</v>
      </c>
      <c r="T233" s="55">
        <v>229</v>
      </c>
      <c r="U233" s="55" t="str">
        <f t="shared" si="20"/>
        <v/>
      </c>
      <c r="V233" s="55" t="str">
        <f t="shared" si="21"/>
        <v/>
      </c>
      <c r="W233" s="45">
        <f>IF(Conciliação!G236='Filtro (Categoria)'!R233,1,0)</f>
        <v>0</v>
      </c>
      <c r="X233" s="45">
        <f>W233+Conciliação!A236</f>
        <v>229</v>
      </c>
      <c r="Y233" s="45">
        <v>229</v>
      </c>
      <c r="Z233" s="55" t="str">
        <f>IF(X233=Y233,"",Conciliação!C236)</f>
        <v/>
      </c>
      <c r="AA233" s="55">
        <f>IF(Z233="x","x",MAX($S$4:AA232)+1)</f>
        <v>234</v>
      </c>
      <c r="AB233" s="55">
        <v>229</v>
      </c>
      <c r="AC233" s="55" t="str">
        <f t="shared" si="22"/>
        <v/>
      </c>
      <c r="AD233" s="55" t="str">
        <f t="shared" si="23"/>
        <v/>
      </c>
    </row>
    <row r="234" spans="2:30" ht="15" customHeight="1" x14ac:dyDescent="0.2">
      <c r="B234" s="121" t="str">
        <f t="shared" si="18"/>
        <v/>
      </c>
      <c r="C234" s="57" t="str">
        <f>IFERROR(VLOOKUP(B234,Conciliação!C237:L1232,2,0),"")</f>
        <v/>
      </c>
      <c r="D234" s="64" t="str">
        <f t="shared" si="19"/>
        <v/>
      </c>
      <c r="E234" s="64" t="str">
        <f>IFERROR(VLOOKUP(B234,Conciliação!C237:L1232,4,0),"")</f>
        <v/>
      </c>
      <c r="F234" s="64" t="str">
        <f>IFERROR(VLOOKUP(B234,Conciliação!C237:L1232,5,0),"")</f>
        <v/>
      </c>
      <c r="G234" s="64" t="str">
        <f>IFERROR(VLOOKUP(B234,Conciliação!C237:L1232,6,0),"")</f>
        <v/>
      </c>
      <c r="H234" s="56" t="str">
        <f>IFERROR(VLOOKUP(B234,Conciliação!C237:L1232,7,0),"")</f>
        <v/>
      </c>
      <c r="I234" s="65" t="str">
        <f>IFERROR(VLOOKUP(B234,Conciliação!C237:L1232,8,0),"")</f>
        <v/>
      </c>
      <c r="J234" s="56" t="str">
        <f>IFERROR(VLOOKUP(B234,Conciliação!C237:L1232,9,0),"")</f>
        <v/>
      </c>
      <c r="K234" s="56" t="str">
        <f>IFERROR(VLOOKUP(B234,Conciliação!C237:L1232,10,0),"")</f>
        <v/>
      </c>
      <c r="R234" s="55" t="str">
        <f>IF(Conciliação!G237='Filtro (Categoria)'!$C$2,$C$2,"x")</f>
        <v>x</v>
      </c>
      <c r="S234" s="55" t="str">
        <f>IF(R234="x","x",MAX($S$4:S233)+1)</f>
        <v>x</v>
      </c>
      <c r="T234" s="55">
        <v>230</v>
      </c>
      <c r="U234" s="55" t="str">
        <f t="shared" si="20"/>
        <v/>
      </c>
      <c r="V234" s="55" t="str">
        <f t="shared" si="21"/>
        <v/>
      </c>
      <c r="W234" s="45">
        <f>IF(Conciliação!G237='Filtro (Categoria)'!R234,1,0)</f>
        <v>0</v>
      </c>
      <c r="X234" s="45">
        <f>W234+Conciliação!A237</f>
        <v>230</v>
      </c>
      <c r="Y234" s="45">
        <v>230</v>
      </c>
      <c r="Z234" s="55" t="str">
        <f>IF(X234=Y234,"",Conciliação!C237)</f>
        <v/>
      </c>
      <c r="AA234" s="55">
        <f>IF(Z234="x","x",MAX($S$4:AA233)+1)</f>
        <v>235</v>
      </c>
      <c r="AB234" s="55">
        <v>230</v>
      </c>
      <c r="AC234" s="55" t="str">
        <f t="shared" si="22"/>
        <v/>
      </c>
      <c r="AD234" s="55" t="str">
        <f t="shared" si="23"/>
        <v/>
      </c>
    </row>
    <row r="235" spans="2:30" ht="15" customHeight="1" x14ac:dyDescent="0.2">
      <c r="B235" s="121" t="str">
        <f t="shared" si="18"/>
        <v/>
      </c>
      <c r="C235" s="57" t="str">
        <f>IFERROR(VLOOKUP(B235,Conciliação!C238:L1233,2,0),"")</f>
        <v/>
      </c>
      <c r="D235" s="64" t="str">
        <f t="shared" si="19"/>
        <v/>
      </c>
      <c r="E235" s="64" t="str">
        <f>IFERROR(VLOOKUP(B235,Conciliação!C238:L1233,4,0),"")</f>
        <v/>
      </c>
      <c r="F235" s="64" t="str">
        <f>IFERROR(VLOOKUP(B235,Conciliação!C238:L1233,5,0),"")</f>
        <v/>
      </c>
      <c r="G235" s="64" t="str">
        <f>IFERROR(VLOOKUP(B235,Conciliação!C238:L1233,6,0),"")</f>
        <v/>
      </c>
      <c r="H235" s="56" t="str">
        <f>IFERROR(VLOOKUP(B235,Conciliação!C238:L1233,7,0),"")</f>
        <v/>
      </c>
      <c r="I235" s="65" t="str">
        <f>IFERROR(VLOOKUP(B235,Conciliação!C238:L1233,8,0),"")</f>
        <v/>
      </c>
      <c r="J235" s="56" t="str">
        <f>IFERROR(VLOOKUP(B235,Conciliação!C238:L1233,9,0),"")</f>
        <v/>
      </c>
      <c r="K235" s="56" t="str">
        <f>IFERROR(VLOOKUP(B235,Conciliação!C238:L1233,10,0),"")</f>
        <v/>
      </c>
      <c r="R235" s="55" t="str">
        <f>IF(Conciliação!G238='Filtro (Categoria)'!$C$2,$C$2,"x")</f>
        <v>x</v>
      </c>
      <c r="S235" s="55" t="str">
        <f>IF(R235="x","x",MAX($S$4:S234)+1)</f>
        <v>x</v>
      </c>
      <c r="T235" s="55">
        <v>231</v>
      </c>
      <c r="U235" s="55" t="str">
        <f t="shared" si="20"/>
        <v/>
      </c>
      <c r="V235" s="55" t="str">
        <f t="shared" si="21"/>
        <v/>
      </c>
      <c r="W235" s="45">
        <f>IF(Conciliação!G238='Filtro (Categoria)'!R235,1,0)</f>
        <v>0</v>
      </c>
      <c r="X235" s="45">
        <f>W235+Conciliação!A238</f>
        <v>231</v>
      </c>
      <c r="Y235" s="45">
        <v>231</v>
      </c>
      <c r="Z235" s="55" t="str">
        <f>IF(X235=Y235,"",Conciliação!C238)</f>
        <v/>
      </c>
      <c r="AA235" s="55">
        <f>IF(Z235="x","x",MAX($S$4:AA234)+1)</f>
        <v>236</v>
      </c>
      <c r="AB235" s="55">
        <v>231</v>
      </c>
      <c r="AC235" s="55" t="str">
        <f t="shared" si="22"/>
        <v/>
      </c>
      <c r="AD235" s="55" t="str">
        <f t="shared" si="23"/>
        <v/>
      </c>
    </row>
    <row r="236" spans="2:30" ht="15" customHeight="1" x14ac:dyDescent="0.2">
      <c r="B236" s="121" t="str">
        <f t="shared" si="18"/>
        <v/>
      </c>
      <c r="C236" s="57" t="str">
        <f>IFERROR(VLOOKUP(B236,Conciliação!C239:L1234,2,0),"")</f>
        <v/>
      </c>
      <c r="D236" s="64" t="str">
        <f t="shared" si="19"/>
        <v/>
      </c>
      <c r="E236" s="64" t="str">
        <f>IFERROR(VLOOKUP(B236,Conciliação!C239:L1234,4,0),"")</f>
        <v/>
      </c>
      <c r="F236" s="64" t="str">
        <f>IFERROR(VLOOKUP(B236,Conciliação!C239:L1234,5,0),"")</f>
        <v/>
      </c>
      <c r="G236" s="64" t="str">
        <f>IFERROR(VLOOKUP(B236,Conciliação!C239:L1234,6,0),"")</f>
        <v/>
      </c>
      <c r="H236" s="56" t="str">
        <f>IFERROR(VLOOKUP(B236,Conciliação!C239:L1234,7,0),"")</f>
        <v/>
      </c>
      <c r="I236" s="65" t="str">
        <f>IFERROR(VLOOKUP(B236,Conciliação!C239:L1234,8,0),"")</f>
        <v/>
      </c>
      <c r="J236" s="56" t="str">
        <f>IFERROR(VLOOKUP(B236,Conciliação!C239:L1234,9,0),"")</f>
        <v/>
      </c>
      <c r="K236" s="56" t="str">
        <f>IFERROR(VLOOKUP(B236,Conciliação!C239:L1234,10,0),"")</f>
        <v/>
      </c>
      <c r="R236" s="55" t="str">
        <f>IF(Conciliação!G239='Filtro (Categoria)'!$C$2,$C$2,"x")</f>
        <v>x</v>
      </c>
      <c r="S236" s="55" t="str">
        <f>IF(R236="x","x",MAX($S$4:S235)+1)</f>
        <v>x</v>
      </c>
      <c r="T236" s="55">
        <v>232</v>
      </c>
      <c r="U236" s="55" t="str">
        <f t="shared" si="20"/>
        <v/>
      </c>
      <c r="V236" s="55" t="str">
        <f t="shared" si="21"/>
        <v/>
      </c>
      <c r="W236" s="45">
        <f>IF(Conciliação!G239='Filtro (Categoria)'!R236,1,0)</f>
        <v>0</v>
      </c>
      <c r="X236" s="45">
        <f>W236+Conciliação!A239</f>
        <v>232</v>
      </c>
      <c r="Y236" s="45">
        <v>232</v>
      </c>
      <c r="Z236" s="55" t="str">
        <f>IF(X236=Y236,"",Conciliação!C239)</f>
        <v/>
      </c>
      <c r="AA236" s="55">
        <f>IF(Z236="x","x",MAX($S$4:AA235)+1)</f>
        <v>237</v>
      </c>
      <c r="AB236" s="55">
        <v>232</v>
      </c>
      <c r="AC236" s="55" t="str">
        <f t="shared" si="22"/>
        <v/>
      </c>
      <c r="AD236" s="55" t="str">
        <f t="shared" si="23"/>
        <v/>
      </c>
    </row>
    <row r="237" spans="2:30" ht="15" customHeight="1" x14ac:dyDescent="0.2">
      <c r="B237" s="121" t="str">
        <f t="shared" si="18"/>
        <v/>
      </c>
      <c r="C237" s="57" t="str">
        <f>IFERROR(VLOOKUP(B237,Conciliação!C240:L1235,2,0),"")</f>
        <v/>
      </c>
      <c r="D237" s="64" t="str">
        <f t="shared" si="19"/>
        <v/>
      </c>
      <c r="E237" s="64" t="str">
        <f>IFERROR(VLOOKUP(B237,Conciliação!C240:L1235,4,0),"")</f>
        <v/>
      </c>
      <c r="F237" s="64" t="str">
        <f>IFERROR(VLOOKUP(B237,Conciliação!C240:L1235,5,0),"")</f>
        <v/>
      </c>
      <c r="G237" s="64" t="str">
        <f>IFERROR(VLOOKUP(B237,Conciliação!C240:L1235,6,0),"")</f>
        <v/>
      </c>
      <c r="H237" s="56" t="str">
        <f>IFERROR(VLOOKUP(B237,Conciliação!C240:L1235,7,0),"")</f>
        <v/>
      </c>
      <c r="I237" s="65" t="str">
        <f>IFERROR(VLOOKUP(B237,Conciliação!C240:L1235,8,0),"")</f>
        <v/>
      </c>
      <c r="J237" s="56" t="str">
        <f>IFERROR(VLOOKUP(B237,Conciliação!C240:L1235,9,0),"")</f>
        <v/>
      </c>
      <c r="K237" s="56" t="str">
        <f>IFERROR(VLOOKUP(B237,Conciliação!C240:L1235,10,0),"")</f>
        <v/>
      </c>
      <c r="R237" s="55" t="str">
        <f>IF(Conciliação!G240='Filtro (Categoria)'!$C$2,$C$2,"x")</f>
        <v>x</v>
      </c>
      <c r="S237" s="55" t="str">
        <f>IF(R237="x","x",MAX($S$4:S236)+1)</f>
        <v>x</v>
      </c>
      <c r="T237" s="55">
        <v>233</v>
      </c>
      <c r="U237" s="55" t="str">
        <f t="shared" si="20"/>
        <v/>
      </c>
      <c r="V237" s="55" t="str">
        <f t="shared" si="21"/>
        <v/>
      </c>
      <c r="W237" s="45">
        <f>IF(Conciliação!G240='Filtro (Categoria)'!R237,1,0)</f>
        <v>0</v>
      </c>
      <c r="X237" s="45">
        <f>W237+Conciliação!A240</f>
        <v>233</v>
      </c>
      <c r="Y237" s="45">
        <v>233</v>
      </c>
      <c r="Z237" s="55" t="str">
        <f>IF(X237=Y237,"",Conciliação!C240)</f>
        <v/>
      </c>
      <c r="AA237" s="55">
        <f>IF(Z237="x","x",MAX($S$4:AA236)+1)</f>
        <v>238</v>
      </c>
      <c r="AB237" s="55">
        <v>233</v>
      </c>
      <c r="AC237" s="55" t="str">
        <f t="shared" si="22"/>
        <v/>
      </c>
      <c r="AD237" s="55" t="str">
        <f t="shared" si="23"/>
        <v/>
      </c>
    </row>
    <row r="238" spans="2:30" ht="15" customHeight="1" x14ac:dyDescent="0.2">
      <c r="B238" s="121" t="str">
        <f t="shared" si="18"/>
        <v/>
      </c>
      <c r="C238" s="57" t="str">
        <f>IFERROR(VLOOKUP(B238,Conciliação!C241:L1236,2,0),"")</f>
        <v/>
      </c>
      <c r="D238" s="64" t="str">
        <f t="shared" si="19"/>
        <v/>
      </c>
      <c r="E238" s="64" t="str">
        <f>IFERROR(VLOOKUP(B238,Conciliação!C241:L1236,4,0),"")</f>
        <v/>
      </c>
      <c r="F238" s="64" t="str">
        <f>IFERROR(VLOOKUP(B238,Conciliação!C241:L1236,5,0),"")</f>
        <v/>
      </c>
      <c r="G238" s="64" t="str">
        <f>IFERROR(VLOOKUP(B238,Conciliação!C241:L1236,6,0),"")</f>
        <v/>
      </c>
      <c r="H238" s="56" t="str">
        <f>IFERROR(VLOOKUP(B238,Conciliação!C241:L1236,7,0),"")</f>
        <v/>
      </c>
      <c r="I238" s="65" t="str">
        <f>IFERROR(VLOOKUP(B238,Conciliação!C241:L1236,8,0),"")</f>
        <v/>
      </c>
      <c r="J238" s="56" t="str">
        <f>IFERROR(VLOOKUP(B238,Conciliação!C241:L1236,9,0),"")</f>
        <v/>
      </c>
      <c r="K238" s="56" t="str">
        <f>IFERROR(VLOOKUP(B238,Conciliação!C241:L1236,10,0),"")</f>
        <v/>
      </c>
      <c r="R238" s="55" t="str">
        <f>IF(Conciliação!G241='Filtro (Categoria)'!$C$2,$C$2,"x")</f>
        <v>x</v>
      </c>
      <c r="S238" s="55" t="str">
        <f>IF(R238="x","x",MAX($S$4:S237)+1)</f>
        <v>x</v>
      </c>
      <c r="T238" s="55">
        <v>234</v>
      </c>
      <c r="U238" s="55" t="str">
        <f t="shared" si="20"/>
        <v/>
      </c>
      <c r="V238" s="55" t="str">
        <f t="shared" si="21"/>
        <v/>
      </c>
      <c r="W238" s="45">
        <f>IF(Conciliação!G241='Filtro (Categoria)'!R238,1,0)</f>
        <v>0</v>
      </c>
      <c r="X238" s="45">
        <f>W238+Conciliação!A241</f>
        <v>234</v>
      </c>
      <c r="Y238" s="45">
        <v>234</v>
      </c>
      <c r="Z238" s="55" t="str">
        <f>IF(X238=Y238,"",Conciliação!C241)</f>
        <v/>
      </c>
      <c r="AA238" s="55">
        <f>IF(Z238="x","x",MAX($S$4:AA237)+1)</f>
        <v>239</v>
      </c>
      <c r="AB238" s="55">
        <v>234</v>
      </c>
      <c r="AC238" s="55" t="str">
        <f t="shared" si="22"/>
        <v/>
      </c>
      <c r="AD238" s="55" t="str">
        <f t="shared" si="23"/>
        <v/>
      </c>
    </row>
    <row r="239" spans="2:30" ht="15" customHeight="1" x14ac:dyDescent="0.2">
      <c r="B239" s="121" t="str">
        <f t="shared" si="18"/>
        <v/>
      </c>
      <c r="C239" s="57" t="str">
        <f>IFERROR(VLOOKUP(B239,Conciliação!C242:L1237,2,0),"")</f>
        <v/>
      </c>
      <c r="D239" s="64" t="str">
        <f t="shared" si="19"/>
        <v/>
      </c>
      <c r="E239" s="64" t="str">
        <f>IFERROR(VLOOKUP(B239,Conciliação!C242:L1237,4,0),"")</f>
        <v/>
      </c>
      <c r="F239" s="64" t="str">
        <f>IFERROR(VLOOKUP(B239,Conciliação!C242:L1237,5,0),"")</f>
        <v/>
      </c>
      <c r="G239" s="64" t="str">
        <f>IFERROR(VLOOKUP(B239,Conciliação!C242:L1237,6,0),"")</f>
        <v/>
      </c>
      <c r="H239" s="56" t="str">
        <f>IFERROR(VLOOKUP(B239,Conciliação!C242:L1237,7,0),"")</f>
        <v/>
      </c>
      <c r="I239" s="65" t="str">
        <f>IFERROR(VLOOKUP(B239,Conciliação!C242:L1237,8,0),"")</f>
        <v/>
      </c>
      <c r="J239" s="56" t="str">
        <f>IFERROR(VLOOKUP(B239,Conciliação!C242:L1237,9,0),"")</f>
        <v/>
      </c>
      <c r="K239" s="56" t="str">
        <f>IFERROR(VLOOKUP(B239,Conciliação!C242:L1237,10,0),"")</f>
        <v/>
      </c>
      <c r="R239" s="55" t="str">
        <f>IF(Conciliação!G242='Filtro (Categoria)'!$C$2,$C$2,"x")</f>
        <v>x</v>
      </c>
      <c r="S239" s="55" t="str">
        <f>IF(R239="x","x",MAX($S$4:S238)+1)</f>
        <v>x</v>
      </c>
      <c r="T239" s="55">
        <v>235</v>
      </c>
      <c r="U239" s="55" t="str">
        <f t="shared" si="20"/>
        <v/>
      </c>
      <c r="V239" s="55" t="str">
        <f t="shared" si="21"/>
        <v/>
      </c>
      <c r="W239" s="45">
        <f>IF(Conciliação!G242='Filtro (Categoria)'!R239,1,0)</f>
        <v>0</v>
      </c>
      <c r="X239" s="45">
        <f>W239+Conciliação!A242</f>
        <v>235</v>
      </c>
      <c r="Y239" s="45">
        <v>235</v>
      </c>
      <c r="Z239" s="55" t="str">
        <f>IF(X239=Y239,"",Conciliação!C242)</f>
        <v/>
      </c>
      <c r="AA239" s="55">
        <f>IF(Z239="x","x",MAX($S$4:AA238)+1)</f>
        <v>240</v>
      </c>
      <c r="AB239" s="55">
        <v>235</v>
      </c>
      <c r="AC239" s="55" t="str">
        <f t="shared" si="22"/>
        <v/>
      </c>
      <c r="AD239" s="55" t="str">
        <f t="shared" si="23"/>
        <v/>
      </c>
    </row>
    <row r="240" spans="2:30" ht="15" customHeight="1" x14ac:dyDescent="0.2">
      <c r="B240" s="121" t="str">
        <f t="shared" si="18"/>
        <v/>
      </c>
      <c r="C240" s="57" t="str">
        <f>IFERROR(VLOOKUP(B240,Conciliação!C243:L1238,2,0),"")</f>
        <v/>
      </c>
      <c r="D240" s="64" t="str">
        <f t="shared" si="19"/>
        <v/>
      </c>
      <c r="E240" s="64" t="str">
        <f>IFERROR(VLOOKUP(B240,Conciliação!C243:L1238,4,0),"")</f>
        <v/>
      </c>
      <c r="F240" s="64" t="str">
        <f>IFERROR(VLOOKUP(B240,Conciliação!C243:L1238,5,0),"")</f>
        <v/>
      </c>
      <c r="G240" s="64" t="str">
        <f>IFERROR(VLOOKUP(B240,Conciliação!C243:L1238,6,0),"")</f>
        <v/>
      </c>
      <c r="H240" s="56" t="str">
        <f>IFERROR(VLOOKUP(B240,Conciliação!C243:L1238,7,0),"")</f>
        <v/>
      </c>
      <c r="I240" s="65" t="str">
        <f>IFERROR(VLOOKUP(B240,Conciliação!C243:L1238,8,0),"")</f>
        <v/>
      </c>
      <c r="J240" s="56" t="str">
        <f>IFERROR(VLOOKUP(B240,Conciliação!C243:L1238,9,0),"")</f>
        <v/>
      </c>
      <c r="K240" s="56" t="str">
        <f>IFERROR(VLOOKUP(B240,Conciliação!C243:L1238,10,0),"")</f>
        <v/>
      </c>
      <c r="R240" s="55" t="str">
        <f>IF(Conciliação!G243='Filtro (Categoria)'!$C$2,$C$2,"x")</f>
        <v>x</v>
      </c>
      <c r="S240" s="55" t="str">
        <f>IF(R240="x","x",MAX($S$4:S239)+1)</f>
        <v>x</v>
      </c>
      <c r="T240" s="55">
        <v>236</v>
      </c>
      <c r="U240" s="55" t="str">
        <f t="shared" si="20"/>
        <v/>
      </c>
      <c r="V240" s="55" t="str">
        <f t="shared" si="21"/>
        <v/>
      </c>
      <c r="W240" s="45">
        <f>IF(Conciliação!G243='Filtro (Categoria)'!R240,1,0)</f>
        <v>0</v>
      </c>
      <c r="X240" s="45">
        <f>W240+Conciliação!A243</f>
        <v>236</v>
      </c>
      <c r="Y240" s="45">
        <v>236</v>
      </c>
      <c r="Z240" s="55" t="str">
        <f>IF(X240=Y240,"",Conciliação!C243)</f>
        <v/>
      </c>
      <c r="AA240" s="55">
        <f>IF(Z240="x","x",MAX($S$4:AA239)+1)</f>
        <v>241</v>
      </c>
      <c r="AB240" s="55">
        <v>236</v>
      </c>
      <c r="AC240" s="55" t="str">
        <f t="shared" si="22"/>
        <v/>
      </c>
      <c r="AD240" s="55" t="str">
        <f t="shared" si="23"/>
        <v/>
      </c>
    </row>
    <row r="241" spans="2:30" ht="15" customHeight="1" x14ac:dyDescent="0.2">
      <c r="B241" s="121" t="str">
        <f t="shared" si="18"/>
        <v/>
      </c>
      <c r="C241" s="57" t="str">
        <f>IFERROR(VLOOKUP(B241,Conciliação!C244:L1239,2,0),"")</f>
        <v/>
      </c>
      <c r="D241" s="64" t="str">
        <f t="shared" si="19"/>
        <v/>
      </c>
      <c r="E241" s="64" t="str">
        <f>IFERROR(VLOOKUP(B241,Conciliação!C244:L1239,4,0),"")</f>
        <v/>
      </c>
      <c r="F241" s="64" t="str">
        <f>IFERROR(VLOOKUP(B241,Conciliação!C244:L1239,5,0),"")</f>
        <v/>
      </c>
      <c r="G241" s="64" t="str">
        <f>IFERROR(VLOOKUP(B241,Conciliação!C244:L1239,6,0),"")</f>
        <v/>
      </c>
      <c r="H241" s="56" t="str">
        <f>IFERROR(VLOOKUP(B241,Conciliação!C244:L1239,7,0),"")</f>
        <v/>
      </c>
      <c r="I241" s="65" t="str">
        <f>IFERROR(VLOOKUP(B241,Conciliação!C244:L1239,8,0),"")</f>
        <v/>
      </c>
      <c r="J241" s="56" t="str">
        <f>IFERROR(VLOOKUP(B241,Conciliação!C244:L1239,9,0),"")</f>
        <v/>
      </c>
      <c r="K241" s="56" t="str">
        <f>IFERROR(VLOOKUP(B241,Conciliação!C244:L1239,10,0),"")</f>
        <v/>
      </c>
      <c r="R241" s="55" t="str">
        <f>IF(Conciliação!G244='Filtro (Categoria)'!$C$2,$C$2,"x")</f>
        <v>x</v>
      </c>
      <c r="S241" s="55" t="str">
        <f>IF(R241="x","x",MAX($S$4:S240)+1)</f>
        <v>x</v>
      </c>
      <c r="T241" s="55">
        <v>237</v>
      </c>
      <c r="U241" s="55" t="str">
        <f t="shared" si="20"/>
        <v/>
      </c>
      <c r="V241" s="55" t="str">
        <f t="shared" si="21"/>
        <v/>
      </c>
      <c r="W241" s="45">
        <f>IF(Conciliação!G244='Filtro (Categoria)'!R241,1,0)</f>
        <v>0</v>
      </c>
      <c r="X241" s="45">
        <f>W241+Conciliação!A244</f>
        <v>237</v>
      </c>
      <c r="Y241" s="45">
        <v>237</v>
      </c>
      <c r="Z241" s="55" t="str">
        <f>IF(X241=Y241,"",Conciliação!C244)</f>
        <v/>
      </c>
      <c r="AA241" s="55">
        <f>IF(Z241="x","x",MAX($S$4:AA240)+1)</f>
        <v>242</v>
      </c>
      <c r="AB241" s="55">
        <v>237</v>
      </c>
      <c r="AC241" s="55" t="str">
        <f t="shared" si="22"/>
        <v/>
      </c>
      <c r="AD241" s="55" t="str">
        <f t="shared" si="23"/>
        <v/>
      </c>
    </row>
    <row r="242" spans="2:30" ht="15" customHeight="1" x14ac:dyDescent="0.2">
      <c r="B242" s="121" t="str">
        <f t="shared" si="18"/>
        <v/>
      </c>
      <c r="C242" s="57" t="str">
        <f>IFERROR(VLOOKUP(B242,Conciliação!C245:L1240,2,0),"")</f>
        <v/>
      </c>
      <c r="D242" s="64" t="str">
        <f t="shared" si="19"/>
        <v/>
      </c>
      <c r="E242" s="64" t="str">
        <f>IFERROR(VLOOKUP(B242,Conciliação!C245:L1240,4,0),"")</f>
        <v/>
      </c>
      <c r="F242" s="64" t="str">
        <f>IFERROR(VLOOKUP(B242,Conciliação!C245:L1240,5,0),"")</f>
        <v/>
      </c>
      <c r="G242" s="64" t="str">
        <f>IFERROR(VLOOKUP(B242,Conciliação!C245:L1240,6,0),"")</f>
        <v/>
      </c>
      <c r="H242" s="56" t="str">
        <f>IFERROR(VLOOKUP(B242,Conciliação!C245:L1240,7,0),"")</f>
        <v/>
      </c>
      <c r="I242" s="65" t="str">
        <f>IFERROR(VLOOKUP(B242,Conciliação!C245:L1240,8,0),"")</f>
        <v/>
      </c>
      <c r="J242" s="56" t="str">
        <f>IFERROR(VLOOKUP(B242,Conciliação!C245:L1240,9,0),"")</f>
        <v/>
      </c>
      <c r="K242" s="56" t="str">
        <f>IFERROR(VLOOKUP(B242,Conciliação!C245:L1240,10,0),"")</f>
        <v/>
      </c>
      <c r="R242" s="55" t="str">
        <f>IF(Conciliação!G245='Filtro (Categoria)'!$C$2,$C$2,"x")</f>
        <v>x</v>
      </c>
      <c r="S242" s="55" t="str">
        <f>IF(R242="x","x",MAX($S$4:S241)+1)</f>
        <v>x</v>
      </c>
      <c r="T242" s="55">
        <v>238</v>
      </c>
      <c r="U242" s="55" t="str">
        <f t="shared" si="20"/>
        <v/>
      </c>
      <c r="V242" s="55" t="str">
        <f t="shared" si="21"/>
        <v/>
      </c>
      <c r="W242" s="45">
        <f>IF(Conciliação!G245='Filtro (Categoria)'!R242,1,0)</f>
        <v>0</v>
      </c>
      <c r="X242" s="45">
        <f>W242+Conciliação!A245</f>
        <v>238</v>
      </c>
      <c r="Y242" s="45">
        <v>238</v>
      </c>
      <c r="Z242" s="55" t="str">
        <f>IF(X242=Y242,"",Conciliação!C245)</f>
        <v/>
      </c>
      <c r="AA242" s="55">
        <f>IF(Z242="x","x",MAX($S$4:AA241)+1)</f>
        <v>243</v>
      </c>
      <c r="AB242" s="55">
        <v>238</v>
      </c>
      <c r="AC242" s="55" t="str">
        <f t="shared" si="22"/>
        <v/>
      </c>
      <c r="AD242" s="55" t="str">
        <f t="shared" si="23"/>
        <v/>
      </c>
    </row>
    <row r="243" spans="2:30" ht="15" customHeight="1" x14ac:dyDescent="0.2">
      <c r="B243" s="121" t="str">
        <f t="shared" si="18"/>
        <v/>
      </c>
      <c r="C243" s="57" t="str">
        <f>IFERROR(VLOOKUP(B243,Conciliação!C246:L1241,2,0),"")</f>
        <v/>
      </c>
      <c r="D243" s="64" t="str">
        <f t="shared" si="19"/>
        <v/>
      </c>
      <c r="E243" s="64" t="str">
        <f>IFERROR(VLOOKUP(B243,Conciliação!C246:L1241,4,0),"")</f>
        <v/>
      </c>
      <c r="F243" s="64" t="str">
        <f>IFERROR(VLOOKUP(B243,Conciliação!C246:L1241,5,0),"")</f>
        <v/>
      </c>
      <c r="G243" s="64" t="str">
        <f>IFERROR(VLOOKUP(B243,Conciliação!C246:L1241,6,0),"")</f>
        <v/>
      </c>
      <c r="H243" s="56" t="str">
        <f>IFERROR(VLOOKUP(B243,Conciliação!C246:L1241,7,0),"")</f>
        <v/>
      </c>
      <c r="I243" s="65" t="str">
        <f>IFERROR(VLOOKUP(B243,Conciliação!C246:L1241,8,0),"")</f>
        <v/>
      </c>
      <c r="J243" s="56" t="str">
        <f>IFERROR(VLOOKUP(B243,Conciliação!C246:L1241,9,0),"")</f>
        <v/>
      </c>
      <c r="K243" s="56" t="str">
        <f>IFERROR(VLOOKUP(B243,Conciliação!C246:L1241,10,0),"")</f>
        <v/>
      </c>
      <c r="R243" s="55" t="str">
        <f>IF(Conciliação!G246='Filtro (Categoria)'!$C$2,$C$2,"x")</f>
        <v>x</v>
      </c>
      <c r="S243" s="55" t="str">
        <f>IF(R243="x","x",MAX($S$4:S242)+1)</f>
        <v>x</v>
      </c>
      <c r="T243" s="55">
        <v>239</v>
      </c>
      <c r="U243" s="55" t="str">
        <f t="shared" si="20"/>
        <v/>
      </c>
      <c r="V243" s="55" t="str">
        <f t="shared" si="21"/>
        <v/>
      </c>
      <c r="W243" s="45">
        <f>IF(Conciliação!G246='Filtro (Categoria)'!R243,1,0)</f>
        <v>0</v>
      </c>
      <c r="X243" s="45">
        <f>W243+Conciliação!A246</f>
        <v>239</v>
      </c>
      <c r="Y243" s="45">
        <v>239</v>
      </c>
      <c r="Z243" s="55" t="str">
        <f>IF(X243=Y243,"",Conciliação!C246)</f>
        <v/>
      </c>
      <c r="AA243" s="55">
        <f>IF(Z243="x","x",MAX($S$4:AA242)+1)</f>
        <v>244</v>
      </c>
      <c r="AB243" s="55">
        <v>239</v>
      </c>
      <c r="AC243" s="55" t="str">
        <f t="shared" si="22"/>
        <v/>
      </c>
      <c r="AD243" s="55" t="str">
        <f t="shared" si="23"/>
        <v/>
      </c>
    </row>
    <row r="244" spans="2:30" ht="15" customHeight="1" x14ac:dyDescent="0.2">
      <c r="B244" s="121" t="str">
        <f t="shared" si="18"/>
        <v/>
      </c>
      <c r="C244" s="57" t="str">
        <f>IFERROR(VLOOKUP(B244,Conciliação!C247:L1242,2,0),"")</f>
        <v/>
      </c>
      <c r="D244" s="64" t="str">
        <f t="shared" si="19"/>
        <v/>
      </c>
      <c r="E244" s="64" t="str">
        <f>IFERROR(VLOOKUP(B244,Conciliação!C247:L1242,4,0),"")</f>
        <v/>
      </c>
      <c r="F244" s="64" t="str">
        <f>IFERROR(VLOOKUP(B244,Conciliação!C247:L1242,5,0),"")</f>
        <v/>
      </c>
      <c r="G244" s="64" t="str">
        <f>IFERROR(VLOOKUP(B244,Conciliação!C247:L1242,6,0),"")</f>
        <v/>
      </c>
      <c r="H244" s="56" t="str">
        <f>IFERROR(VLOOKUP(B244,Conciliação!C247:L1242,7,0),"")</f>
        <v/>
      </c>
      <c r="I244" s="65" t="str">
        <f>IFERROR(VLOOKUP(B244,Conciliação!C247:L1242,8,0),"")</f>
        <v/>
      </c>
      <c r="J244" s="56" t="str">
        <f>IFERROR(VLOOKUP(B244,Conciliação!C247:L1242,9,0),"")</f>
        <v/>
      </c>
      <c r="K244" s="56" t="str">
        <f>IFERROR(VLOOKUP(B244,Conciliação!C247:L1242,10,0),"")</f>
        <v/>
      </c>
      <c r="R244" s="55" t="str">
        <f>IF(Conciliação!G247='Filtro (Categoria)'!$C$2,$C$2,"x")</f>
        <v>x</v>
      </c>
      <c r="S244" s="55" t="str">
        <f>IF(R244="x","x",MAX($S$4:S243)+1)</f>
        <v>x</v>
      </c>
      <c r="T244" s="55">
        <v>240</v>
      </c>
      <c r="U244" s="55" t="str">
        <f t="shared" si="20"/>
        <v/>
      </c>
      <c r="V244" s="55" t="str">
        <f t="shared" si="21"/>
        <v/>
      </c>
      <c r="W244" s="45">
        <f>IF(Conciliação!G247='Filtro (Categoria)'!R244,1,0)</f>
        <v>0</v>
      </c>
      <c r="X244" s="45">
        <f>W244+Conciliação!A247</f>
        <v>240</v>
      </c>
      <c r="Y244" s="45">
        <v>240</v>
      </c>
      <c r="Z244" s="55" t="str">
        <f>IF(X244=Y244,"",Conciliação!C247)</f>
        <v/>
      </c>
      <c r="AA244" s="55">
        <f>IF(Z244="x","x",MAX($S$4:AA243)+1)</f>
        <v>245</v>
      </c>
      <c r="AB244" s="55">
        <v>240</v>
      </c>
      <c r="AC244" s="55" t="str">
        <f t="shared" si="22"/>
        <v/>
      </c>
      <c r="AD244" s="55" t="str">
        <f t="shared" si="23"/>
        <v/>
      </c>
    </row>
    <row r="245" spans="2:30" ht="15" customHeight="1" x14ac:dyDescent="0.2">
      <c r="B245" s="121" t="str">
        <f t="shared" si="18"/>
        <v/>
      </c>
      <c r="C245" s="57" t="str">
        <f>IFERROR(VLOOKUP(B245,Conciliação!C248:L1243,2,0),"")</f>
        <v/>
      </c>
      <c r="D245" s="64" t="str">
        <f t="shared" si="19"/>
        <v/>
      </c>
      <c r="E245" s="64" t="str">
        <f>IFERROR(VLOOKUP(B245,Conciliação!C248:L1243,4,0),"")</f>
        <v/>
      </c>
      <c r="F245" s="64" t="str">
        <f>IFERROR(VLOOKUP(B245,Conciliação!C248:L1243,5,0),"")</f>
        <v/>
      </c>
      <c r="G245" s="64" t="str">
        <f>IFERROR(VLOOKUP(B245,Conciliação!C248:L1243,6,0),"")</f>
        <v/>
      </c>
      <c r="H245" s="56" t="str">
        <f>IFERROR(VLOOKUP(B245,Conciliação!C248:L1243,7,0),"")</f>
        <v/>
      </c>
      <c r="I245" s="65" t="str">
        <f>IFERROR(VLOOKUP(B245,Conciliação!C248:L1243,8,0),"")</f>
        <v/>
      </c>
      <c r="J245" s="56" t="str">
        <f>IFERROR(VLOOKUP(B245,Conciliação!C248:L1243,9,0),"")</f>
        <v/>
      </c>
      <c r="K245" s="56" t="str">
        <f>IFERROR(VLOOKUP(B245,Conciliação!C248:L1243,10,0),"")</f>
        <v/>
      </c>
      <c r="R245" s="55" t="str">
        <f>IF(Conciliação!G248='Filtro (Categoria)'!$C$2,$C$2,"x")</f>
        <v>x</v>
      </c>
      <c r="S245" s="55" t="str">
        <f>IF(R245="x","x",MAX($S$4:S244)+1)</f>
        <v>x</v>
      </c>
      <c r="T245" s="55">
        <v>241</v>
      </c>
      <c r="U245" s="55" t="str">
        <f t="shared" si="20"/>
        <v/>
      </c>
      <c r="V245" s="55" t="str">
        <f t="shared" si="21"/>
        <v/>
      </c>
      <c r="W245" s="45">
        <f>IF(Conciliação!G248='Filtro (Categoria)'!R245,1,0)</f>
        <v>0</v>
      </c>
      <c r="X245" s="45">
        <f>W245+Conciliação!A248</f>
        <v>241</v>
      </c>
      <c r="Y245" s="45">
        <v>241</v>
      </c>
      <c r="Z245" s="55" t="str">
        <f>IF(X245=Y245,"",Conciliação!C248)</f>
        <v/>
      </c>
      <c r="AA245" s="55">
        <f>IF(Z245="x","x",MAX($S$4:AA244)+1)</f>
        <v>246</v>
      </c>
      <c r="AB245" s="55">
        <v>241</v>
      </c>
      <c r="AC245" s="55" t="str">
        <f t="shared" si="22"/>
        <v/>
      </c>
      <c r="AD245" s="55" t="str">
        <f t="shared" si="23"/>
        <v/>
      </c>
    </row>
    <row r="246" spans="2:30" ht="15" customHeight="1" x14ac:dyDescent="0.2">
      <c r="B246" s="121" t="str">
        <f t="shared" si="18"/>
        <v/>
      </c>
      <c r="C246" s="57" t="str">
        <f>IFERROR(VLOOKUP(B246,Conciliação!C249:L1244,2,0),"")</f>
        <v/>
      </c>
      <c r="D246" s="64" t="str">
        <f t="shared" si="19"/>
        <v/>
      </c>
      <c r="E246" s="64" t="str">
        <f>IFERROR(VLOOKUP(B246,Conciliação!C249:L1244,4,0),"")</f>
        <v/>
      </c>
      <c r="F246" s="64" t="str">
        <f>IFERROR(VLOOKUP(B246,Conciliação!C249:L1244,5,0),"")</f>
        <v/>
      </c>
      <c r="G246" s="64" t="str">
        <f>IFERROR(VLOOKUP(B246,Conciliação!C249:L1244,6,0),"")</f>
        <v/>
      </c>
      <c r="H246" s="56" t="str">
        <f>IFERROR(VLOOKUP(B246,Conciliação!C249:L1244,7,0),"")</f>
        <v/>
      </c>
      <c r="I246" s="65" t="str">
        <f>IFERROR(VLOOKUP(B246,Conciliação!C249:L1244,8,0),"")</f>
        <v/>
      </c>
      <c r="J246" s="56" t="str">
        <f>IFERROR(VLOOKUP(B246,Conciliação!C249:L1244,9,0),"")</f>
        <v/>
      </c>
      <c r="K246" s="56" t="str">
        <f>IFERROR(VLOOKUP(B246,Conciliação!C249:L1244,10,0),"")</f>
        <v/>
      </c>
      <c r="R246" s="55" t="str">
        <f>IF(Conciliação!G249='Filtro (Categoria)'!$C$2,$C$2,"x")</f>
        <v>x</v>
      </c>
      <c r="S246" s="55" t="str">
        <f>IF(R246="x","x",MAX($S$4:S245)+1)</f>
        <v>x</v>
      </c>
      <c r="T246" s="55">
        <v>242</v>
      </c>
      <c r="U246" s="55" t="str">
        <f t="shared" si="20"/>
        <v/>
      </c>
      <c r="V246" s="55" t="str">
        <f t="shared" si="21"/>
        <v/>
      </c>
      <c r="W246" s="45">
        <f>IF(Conciliação!G249='Filtro (Categoria)'!R246,1,0)</f>
        <v>0</v>
      </c>
      <c r="X246" s="45">
        <f>W246+Conciliação!A249</f>
        <v>242</v>
      </c>
      <c r="Y246" s="45">
        <v>242</v>
      </c>
      <c r="Z246" s="55" t="str">
        <f>IF(X246=Y246,"",Conciliação!C249)</f>
        <v/>
      </c>
      <c r="AA246" s="55">
        <f>IF(Z246="x","x",MAX($S$4:AA245)+1)</f>
        <v>247</v>
      </c>
      <c r="AB246" s="55">
        <v>242</v>
      </c>
      <c r="AC246" s="55" t="str">
        <f t="shared" si="22"/>
        <v/>
      </c>
      <c r="AD246" s="55" t="str">
        <f t="shared" si="23"/>
        <v/>
      </c>
    </row>
    <row r="247" spans="2:30" ht="15" customHeight="1" x14ac:dyDescent="0.2">
      <c r="B247" s="121" t="str">
        <f t="shared" si="18"/>
        <v/>
      </c>
      <c r="C247" s="57" t="str">
        <f>IFERROR(VLOOKUP(B247,Conciliação!C250:L1245,2,0),"")</f>
        <v/>
      </c>
      <c r="D247" s="64" t="str">
        <f t="shared" si="19"/>
        <v/>
      </c>
      <c r="E247" s="64" t="str">
        <f>IFERROR(VLOOKUP(B247,Conciliação!C250:L1245,4,0),"")</f>
        <v/>
      </c>
      <c r="F247" s="64" t="str">
        <f>IFERROR(VLOOKUP(B247,Conciliação!C250:L1245,5,0),"")</f>
        <v/>
      </c>
      <c r="G247" s="64" t="str">
        <f>IFERROR(VLOOKUP(B247,Conciliação!C250:L1245,6,0),"")</f>
        <v/>
      </c>
      <c r="H247" s="56" t="str">
        <f>IFERROR(VLOOKUP(B247,Conciliação!C250:L1245,7,0),"")</f>
        <v/>
      </c>
      <c r="I247" s="65" t="str">
        <f>IFERROR(VLOOKUP(B247,Conciliação!C250:L1245,8,0),"")</f>
        <v/>
      </c>
      <c r="J247" s="56" t="str">
        <f>IFERROR(VLOOKUP(B247,Conciliação!C250:L1245,9,0),"")</f>
        <v/>
      </c>
      <c r="K247" s="56" t="str">
        <f>IFERROR(VLOOKUP(B247,Conciliação!C250:L1245,10,0),"")</f>
        <v/>
      </c>
      <c r="R247" s="55" t="str">
        <f>IF(Conciliação!G250='Filtro (Categoria)'!$C$2,$C$2,"x")</f>
        <v>x</v>
      </c>
      <c r="S247" s="55" t="str">
        <f>IF(R247="x","x",MAX($S$4:S246)+1)</f>
        <v>x</v>
      </c>
      <c r="T247" s="55">
        <v>243</v>
      </c>
      <c r="U247" s="55" t="str">
        <f t="shared" si="20"/>
        <v/>
      </c>
      <c r="V247" s="55" t="str">
        <f t="shared" si="21"/>
        <v/>
      </c>
      <c r="W247" s="45">
        <f>IF(Conciliação!G250='Filtro (Categoria)'!R247,1,0)</f>
        <v>0</v>
      </c>
      <c r="X247" s="45">
        <f>W247+Conciliação!A250</f>
        <v>243</v>
      </c>
      <c r="Y247" s="45">
        <v>243</v>
      </c>
      <c r="Z247" s="55" t="str">
        <f>IF(X247=Y247,"",Conciliação!C250)</f>
        <v/>
      </c>
      <c r="AA247" s="55">
        <f>IF(Z247="x","x",MAX($S$4:AA246)+1)</f>
        <v>248</v>
      </c>
      <c r="AB247" s="55">
        <v>243</v>
      </c>
      <c r="AC247" s="55" t="str">
        <f t="shared" si="22"/>
        <v/>
      </c>
      <c r="AD247" s="55" t="str">
        <f t="shared" si="23"/>
        <v/>
      </c>
    </row>
    <row r="248" spans="2:30" ht="15" customHeight="1" x14ac:dyDescent="0.2">
      <c r="B248" s="121" t="str">
        <f t="shared" si="18"/>
        <v/>
      </c>
      <c r="C248" s="57" t="str">
        <f>IFERROR(VLOOKUP(B248,Conciliação!C251:L1246,2,0),"")</f>
        <v/>
      </c>
      <c r="D248" s="64" t="str">
        <f t="shared" si="19"/>
        <v/>
      </c>
      <c r="E248" s="64" t="str">
        <f>IFERROR(VLOOKUP(B248,Conciliação!C251:L1246,4,0),"")</f>
        <v/>
      </c>
      <c r="F248" s="64" t="str">
        <f>IFERROR(VLOOKUP(B248,Conciliação!C251:L1246,5,0),"")</f>
        <v/>
      </c>
      <c r="G248" s="64" t="str">
        <f>IFERROR(VLOOKUP(B248,Conciliação!C251:L1246,6,0),"")</f>
        <v/>
      </c>
      <c r="H248" s="56" t="str">
        <f>IFERROR(VLOOKUP(B248,Conciliação!C251:L1246,7,0),"")</f>
        <v/>
      </c>
      <c r="I248" s="65" t="str">
        <f>IFERROR(VLOOKUP(B248,Conciliação!C251:L1246,8,0),"")</f>
        <v/>
      </c>
      <c r="J248" s="56" t="str">
        <f>IFERROR(VLOOKUP(B248,Conciliação!C251:L1246,9,0),"")</f>
        <v/>
      </c>
      <c r="K248" s="56" t="str">
        <f>IFERROR(VLOOKUP(B248,Conciliação!C251:L1246,10,0),"")</f>
        <v/>
      </c>
      <c r="R248" s="55" t="str">
        <f>IF(Conciliação!G251='Filtro (Categoria)'!$C$2,$C$2,"x")</f>
        <v>x</v>
      </c>
      <c r="S248" s="55" t="str">
        <f>IF(R248="x","x",MAX($S$4:S247)+1)</f>
        <v>x</v>
      </c>
      <c r="T248" s="55">
        <v>244</v>
      </c>
      <c r="U248" s="55" t="str">
        <f t="shared" si="20"/>
        <v/>
      </c>
      <c r="V248" s="55" t="str">
        <f t="shared" si="21"/>
        <v/>
      </c>
      <c r="W248" s="45">
        <f>IF(Conciliação!G251='Filtro (Categoria)'!R248,1,0)</f>
        <v>0</v>
      </c>
      <c r="X248" s="45">
        <f>W248+Conciliação!A251</f>
        <v>244</v>
      </c>
      <c r="Y248" s="45">
        <v>244</v>
      </c>
      <c r="Z248" s="55" t="str">
        <f>IF(X248=Y248,"",Conciliação!C251)</f>
        <v/>
      </c>
      <c r="AA248" s="55">
        <f>IF(Z248="x","x",MAX($S$4:AA247)+1)</f>
        <v>249</v>
      </c>
      <c r="AB248" s="55">
        <v>244</v>
      </c>
      <c r="AC248" s="55" t="str">
        <f t="shared" si="22"/>
        <v/>
      </c>
      <c r="AD248" s="55" t="str">
        <f t="shared" si="23"/>
        <v/>
      </c>
    </row>
    <row r="249" spans="2:30" ht="15" customHeight="1" x14ac:dyDescent="0.2">
      <c r="B249" s="121" t="str">
        <f t="shared" si="18"/>
        <v/>
      </c>
      <c r="C249" s="57" t="str">
        <f>IFERROR(VLOOKUP(B249,Conciliação!C252:L1247,2,0),"")</f>
        <v/>
      </c>
      <c r="D249" s="64" t="str">
        <f t="shared" si="19"/>
        <v/>
      </c>
      <c r="E249" s="64" t="str">
        <f>IFERROR(VLOOKUP(B249,Conciliação!C252:L1247,4,0),"")</f>
        <v/>
      </c>
      <c r="F249" s="64" t="str">
        <f>IFERROR(VLOOKUP(B249,Conciliação!C252:L1247,5,0),"")</f>
        <v/>
      </c>
      <c r="G249" s="64" t="str">
        <f>IFERROR(VLOOKUP(B249,Conciliação!C252:L1247,6,0),"")</f>
        <v/>
      </c>
      <c r="H249" s="56" t="str">
        <f>IFERROR(VLOOKUP(B249,Conciliação!C252:L1247,7,0),"")</f>
        <v/>
      </c>
      <c r="I249" s="65" t="str">
        <f>IFERROR(VLOOKUP(B249,Conciliação!C252:L1247,8,0),"")</f>
        <v/>
      </c>
      <c r="J249" s="56" t="str">
        <f>IFERROR(VLOOKUP(B249,Conciliação!C252:L1247,9,0),"")</f>
        <v/>
      </c>
      <c r="K249" s="56" t="str">
        <f>IFERROR(VLOOKUP(B249,Conciliação!C252:L1247,10,0),"")</f>
        <v/>
      </c>
      <c r="R249" s="55" t="str">
        <f>IF(Conciliação!G252='Filtro (Categoria)'!$C$2,$C$2,"x")</f>
        <v>x</v>
      </c>
      <c r="S249" s="55" t="str">
        <f>IF(R249="x","x",MAX($S$4:S248)+1)</f>
        <v>x</v>
      </c>
      <c r="T249" s="55">
        <v>245</v>
      </c>
      <c r="U249" s="55" t="str">
        <f t="shared" si="20"/>
        <v/>
      </c>
      <c r="V249" s="55" t="str">
        <f t="shared" si="21"/>
        <v/>
      </c>
      <c r="W249" s="45">
        <f>IF(Conciliação!G252='Filtro (Categoria)'!R249,1,0)</f>
        <v>0</v>
      </c>
      <c r="X249" s="45">
        <f>W249+Conciliação!A252</f>
        <v>245</v>
      </c>
      <c r="Y249" s="45">
        <v>245</v>
      </c>
      <c r="Z249" s="55" t="str">
        <f>IF(X249=Y249,"",Conciliação!C252)</f>
        <v/>
      </c>
      <c r="AA249" s="55">
        <f>IF(Z249="x","x",MAX($S$4:AA248)+1)</f>
        <v>250</v>
      </c>
      <c r="AB249" s="55">
        <v>245</v>
      </c>
      <c r="AC249" s="55" t="str">
        <f t="shared" si="22"/>
        <v/>
      </c>
      <c r="AD249" s="55" t="str">
        <f t="shared" si="23"/>
        <v/>
      </c>
    </row>
    <row r="250" spans="2:30" ht="15" customHeight="1" x14ac:dyDescent="0.2">
      <c r="B250" s="121" t="str">
        <f t="shared" si="18"/>
        <v/>
      </c>
      <c r="C250" s="57" t="str">
        <f>IFERROR(VLOOKUP(B250,Conciliação!C253:L1248,2,0),"")</f>
        <v/>
      </c>
      <c r="D250" s="64" t="str">
        <f t="shared" si="19"/>
        <v/>
      </c>
      <c r="E250" s="64" t="str">
        <f>IFERROR(VLOOKUP(B250,Conciliação!C253:L1248,4,0),"")</f>
        <v/>
      </c>
      <c r="F250" s="64" t="str">
        <f>IFERROR(VLOOKUP(B250,Conciliação!C253:L1248,5,0),"")</f>
        <v/>
      </c>
      <c r="G250" s="64" t="str">
        <f>IFERROR(VLOOKUP(B250,Conciliação!C253:L1248,6,0),"")</f>
        <v/>
      </c>
      <c r="H250" s="56" t="str">
        <f>IFERROR(VLOOKUP(B250,Conciliação!C253:L1248,7,0),"")</f>
        <v/>
      </c>
      <c r="I250" s="65" t="str">
        <f>IFERROR(VLOOKUP(B250,Conciliação!C253:L1248,8,0),"")</f>
        <v/>
      </c>
      <c r="J250" s="56" t="str">
        <f>IFERROR(VLOOKUP(B250,Conciliação!C253:L1248,9,0),"")</f>
        <v/>
      </c>
      <c r="K250" s="56" t="str">
        <f>IFERROR(VLOOKUP(B250,Conciliação!C253:L1248,10,0),"")</f>
        <v/>
      </c>
      <c r="R250" s="55" t="str">
        <f>IF(Conciliação!G253='Filtro (Categoria)'!$C$2,$C$2,"x")</f>
        <v>x</v>
      </c>
      <c r="S250" s="55" t="str">
        <f>IF(R250="x","x",MAX($S$4:S249)+1)</f>
        <v>x</v>
      </c>
      <c r="T250" s="55">
        <v>246</v>
      </c>
      <c r="U250" s="55" t="str">
        <f t="shared" si="20"/>
        <v/>
      </c>
      <c r="V250" s="55" t="str">
        <f t="shared" si="21"/>
        <v/>
      </c>
      <c r="W250" s="45">
        <f>IF(Conciliação!G253='Filtro (Categoria)'!R250,1,0)</f>
        <v>0</v>
      </c>
      <c r="X250" s="45">
        <f>W250+Conciliação!A253</f>
        <v>246</v>
      </c>
      <c r="Y250" s="45">
        <v>246</v>
      </c>
      <c r="Z250" s="55" t="str">
        <f>IF(X250=Y250,"",Conciliação!C253)</f>
        <v/>
      </c>
      <c r="AA250" s="55">
        <f>IF(Z250="x","x",MAX($S$4:AA249)+1)</f>
        <v>251</v>
      </c>
      <c r="AB250" s="55">
        <v>246</v>
      </c>
      <c r="AC250" s="55" t="str">
        <f t="shared" si="22"/>
        <v/>
      </c>
      <c r="AD250" s="55" t="str">
        <f t="shared" si="23"/>
        <v/>
      </c>
    </row>
    <row r="251" spans="2:30" ht="15" customHeight="1" x14ac:dyDescent="0.2">
      <c r="B251" s="121" t="str">
        <f t="shared" si="18"/>
        <v/>
      </c>
      <c r="C251" s="57" t="str">
        <f>IFERROR(VLOOKUP(B251,Conciliação!C254:L1249,2,0),"")</f>
        <v/>
      </c>
      <c r="D251" s="64" t="str">
        <f t="shared" si="19"/>
        <v/>
      </c>
      <c r="E251" s="64" t="str">
        <f>IFERROR(VLOOKUP(B251,Conciliação!C254:L1249,4,0),"")</f>
        <v/>
      </c>
      <c r="F251" s="64" t="str">
        <f>IFERROR(VLOOKUP(B251,Conciliação!C254:L1249,5,0),"")</f>
        <v/>
      </c>
      <c r="G251" s="64" t="str">
        <f>IFERROR(VLOOKUP(B251,Conciliação!C254:L1249,6,0),"")</f>
        <v/>
      </c>
      <c r="H251" s="56" t="str">
        <f>IFERROR(VLOOKUP(B251,Conciliação!C254:L1249,7,0),"")</f>
        <v/>
      </c>
      <c r="I251" s="65" t="str">
        <f>IFERROR(VLOOKUP(B251,Conciliação!C254:L1249,8,0),"")</f>
        <v/>
      </c>
      <c r="J251" s="56" t="str">
        <f>IFERROR(VLOOKUP(B251,Conciliação!C254:L1249,9,0),"")</f>
        <v/>
      </c>
      <c r="K251" s="56" t="str">
        <f>IFERROR(VLOOKUP(B251,Conciliação!C254:L1249,10,0),"")</f>
        <v/>
      </c>
      <c r="R251" s="55" t="str">
        <f>IF(Conciliação!G254='Filtro (Categoria)'!$C$2,$C$2,"x")</f>
        <v>x</v>
      </c>
      <c r="S251" s="55" t="str">
        <f>IF(R251="x","x",MAX($S$4:S250)+1)</f>
        <v>x</v>
      </c>
      <c r="T251" s="55">
        <v>247</v>
      </c>
      <c r="U251" s="55" t="str">
        <f t="shared" si="20"/>
        <v/>
      </c>
      <c r="V251" s="55" t="str">
        <f t="shared" si="21"/>
        <v/>
      </c>
      <c r="W251" s="45">
        <f>IF(Conciliação!G254='Filtro (Categoria)'!R251,1,0)</f>
        <v>0</v>
      </c>
      <c r="X251" s="45">
        <f>W251+Conciliação!A254</f>
        <v>247</v>
      </c>
      <c r="Y251" s="45">
        <v>247</v>
      </c>
      <c r="Z251" s="55" t="str">
        <f>IF(X251=Y251,"",Conciliação!C254)</f>
        <v/>
      </c>
      <c r="AA251" s="55">
        <f>IF(Z251="x","x",MAX($S$4:AA250)+1)</f>
        <v>252</v>
      </c>
      <c r="AB251" s="55">
        <v>247</v>
      </c>
      <c r="AC251" s="55" t="str">
        <f t="shared" si="22"/>
        <v/>
      </c>
      <c r="AD251" s="55" t="str">
        <f t="shared" si="23"/>
        <v/>
      </c>
    </row>
    <row r="252" spans="2:30" ht="15" customHeight="1" x14ac:dyDescent="0.2">
      <c r="B252" s="121" t="str">
        <f t="shared" si="18"/>
        <v/>
      </c>
      <c r="C252" s="57" t="str">
        <f>IFERROR(VLOOKUP(B252,Conciliação!C255:L1250,2,0),"")</f>
        <v/>
      </c>
      <c r="D252" s="64" t="str">
        <f t="shared" si="19"/>
        <v/>
      </c>
      <c r="E252" s="64" t="str">
        <f>IFERROR(VLOOKUP(B252,Conciliação!C255:L1250,4,0),"")</f>
        <v/>
      </c>
      <c r="F252" s="64" t="str">
        <f>IFERROR(VLOOKUP(B252,Conciliação!C255:L1250,5,0),"")</f>
        <v/>
      </c>
      <c r="G252" s="64" t="str">
        <f>IFERROR(VLOOKUP(B252,Conciliação!C255:L1250,6,0),"")</f>
        <v/>
      </c>
      <c r="H252" s="56" t="str">
        <f>IFERROR(VLOOKUP(B252,Conciliação!C255:L1250,7,0),"")</f>
        <v/>
      </c>
      <c r="I252" s="65" t="str">
        <f>IFERROR(VLOOKUP(B252,Conciliação!C255:L1250,8,0),"")</f>
        <v/>
      </c>
      <c r="J252" s="56" t="str">
        <f>IFERROR(VLOOKUP(B252,Conciliação!C255:L1250,9,0),"")</f>
        <v/>
      </c>
      <c r="K252" s="56" t="str">
        <f>IFERROR(VLOOKUP(B252,Conciliação!C255:L1250,10,0),"")</f>
        <v/>
      </c>
      <c r="R252" s="55" t="str">
        <f>IF(Conciliação!G255='Filtro (Categoria)'!$C$2,$C$2,"x")</f>
        <v>x</v>
      </c>
      <c r="S252" s="55" t="str">
        <f>IF(R252="x","x",MAX($S$4:S251)+1)</f>
        <v>x</v>
      </c>
      <c r="T252" s="55">
        <v>248</v>
      </c>
      <c r="U252" s="55" t="str">
        <f t="shared" si="20"/>
        <v/>
      </c>
      <c r="V252" s="55" t="str">
        <f t="shared" si="21"/>
        <v/>
      </c>
      <c r="W252" s="45">
        <f>IF(Conciliação!G255='Filtro (Categoria)'!R252,1,0)</f>
        <v>0</v>
      </c>
      <c r="X252" s="45">
        <f>W252+Conciliação!A255</f>
        <v>248</v>
      </c>
      <c r="Y252" s="45">
        <v>248</v>
      </c>
      <c r="Z252" s="55" t="str">
        <f>IF(X252=Y252,"",Conciliação!C255)</f>
        <v/>
      </c>
      <c r="AA252" s="55">
        <f>IF(Z252="x","x",MAX($S$4:AA251)+1)</f>
        <v>253</v>
      </c>
      <c r="AB252" s="55">
        <v>248</v>
      </c>
      <c r="AC252" s="55" t="str">
        <f t="shared" si="22"/>
        <v/>
      </c>
      <c r="AD252" s="55" t="str">
        <f t="shared" si="23"/>
        <v/>
      </c>
    </row>
    <row r="253" spans="2:30" ht="15" customHeight="1" x14ac:dyDescent="0.2">
      <c r="B253" s="121" t="str">
        <f t="shared" si="18"/>
        <v/>
      </c>
      <c r="C253" s="57" t="str">
        <f>IFERROR(VLOOKUP(B253,Conciliação!C256:L1251,2,0),"")</f>
        <v/>
      </c>
      <c r="D253" s="64" t="str">
        <f t="shared" si="19"/>
        <v/>
      </c>
      <c r="E253" s="64" t="str">
        <f>IFERROR(VLOOKUP(B253,Conciliação!C256:L1251,4,0),"")</f>
        <v/>
      </c>
      <c r="F253" s="64" t="str">
        <f>IFERROR(VLOOKUP(B253,Conciliação!C256:L1251,5,0),"")</f>
        <v/>
      </c>
      <c r="G253" s="64" t="str">
        <f>IFERROR(VLOOKUP(B253,Conciliação!C256:L1251,6,0),"")</f>
        <v/>
      </c>
      <c r="H253" s="56" t="str">
        <f>IFERROR(VLOOKUP(B253,Conciliação!C256:L1251,7,0),"")</f>
        <v/>
      </c>
      <c r="I253" s="65" t="str">
        <f>IFERROR(VLOOKUP(B253,Conciliação!C256:L1251,8,0),"")</f>
        <v/>
      </c>
      <c r="J253" s="56" t="str">
        <f>IFERROR(VLOOKUP(B253,Conciliação!C256:L1251,9,0),"")</f>
        <v/>
      </c>
      <c r="K253" s="56" t="str">
        <f>IFERROR(VLOOKUP(B253,Conciliação!C256:L1251,10,0),"")</f>
        <v/>
      </c>
      <c r="R253" s="55" t="str">
        <f>IF(Conciliação!G256='Filtro (Categoria)'!$C$2,$C$2,"x")</f>
        <v>x</v>
      </c>
      <c r="S253" s="55" t="str">
        <f>IF(R253="x","x",MAX($S$4:S252)+1)</f>
        <v>x</v>
      </c>
      <c r="T253" s="55">
        <v>249</v>
      </c>
      <c r="U253" s="55" t="str">
        <f t="shared" si="20"/>
        <v/>
      </c>
      <c r="V253" s="55" t="str">
        <f t="shared" si="21"/>
        <v/>
      </c>
      <c r="W253" s="45">
        <f>IF(Conciliação!G256='Filtro (Categoria)'!R253,1,0)</f>
        <v>0</v>
      </c>
      <c r="X253" s="45">
        <f>W253+Conciliação!A256</f>
        <v>249</v>
      </c>
      <c r="Y253" s="45">
        <v>249</v>
      </c>
      <c r="Z253" s="55" t="str">
        <f>IF(X253=Y253,"",Conciliação!C256)</f>
        <v/>
      </c>
      <c r="AA253" s="55">
        <f>IF(Z253="x","x",MAX($S$4:AA252)+1)</f>
        <v>254</v>
      </c>
      <c r="AB253" s="55">
        <v>249</v>
      </c>
      <c r="AC253" s="55" t="str">
        <f t="shared" si="22"/>
        <v/>
      </c>
      <c r="AD253" s="55" t="str">
        <f t="shared" si="23"/>
        <v/>
      </c>
    </row>
    <row r="254" spans="2:30" ht="15" customHeight="1" x14ac:dyDescent="0.2">
      <c r="B254" s="121" t="str">
        <f t="shared" si="18"/>
        <v/>
      </c>
      <c r="C254" s="57" t="str">
        <f>IFERROR(VLOOKUP(B254,Conciliação!C257:L1252,2,0),"")</f>
        <v/>
      </c>
      <c r="D254" s="64" t="str">
        <f t="shared" si="19"/>
        <v/>
      </c>
      <c r="E254" s="64" t="str">
        <f>IFERROR(VLOOKUP(B254,Conciliação!C257:L1252,4,0),"")</f>
        <v/>
      </c>
      <c r="F254" s="64" t="str">
        <f>IFERROR(VLOOKUP(B254,Conciliação!C257:L1252,5,0),"")</f>
        <v/>
      </c>
      <c r="G254" s="64" t="str">
        <f>IFERROR(VLOOKUP(B254,Conciliação!C257:L1252,6,0),"")</f>
        <v/>
      </c>
      <c r="H254" s="56" t="str">
        <f>IFERROR(VLOOKUP(B254,Conciliação!C257:L1252,7,0),"")</f>
        <v/>
      </c>
      <c r="I254" s="65" t="str">
        <f>IFERROR(VLOOKUP(B254,Conciliação!C257:L1252,8,0),"")</f>
        <v/>
      </c>
      <c r="J254" s="56" t="str">
        <f>IFERROR(VLOOKUP(B254,Conciliação!C257:L1252,9,0),"")</f>
        <v/>
      </c>
      <c r="K254" s="56" t="str">
        <f>IFERROR(VLOOKUP(B254,Conciliação!C257:L1252,10,0),"")</f>
        <v/>
      </c>
      <c r="R254" s="55" t="str">
        <f>IF(Conciliação!G257='Filtro (Categoria)'!$C$2,$C$2,"x")</f>
        <v>x</v>
      </c>
      <c r="S254" s="55" t="str">
        <f>IF(R254="x","x",MAX($S$4:S253)+1)</f>
        <v>x</v>
      </c>
      <c r="T254" s="55">
        <v>250</v>
      </c>
      <c r="U254" s="55" t="str">
        <f t="shared" si="20"/>
        <v/>
      </c>
      <c r="V254" s="55" t="str">
        <f t="shared" si="21"/>
        <v/>
      </c>
      <c r="W254" s="45">
        <f>IF(Conciliação!G257='Filtro (Categoria)'!R254,1,0)</f>
        <v>0</v>
      </c>
      <c r="X254" s="45">
        <f>W254+Conciliação!A257</f>
        <v>250</v>
      </c>
      <c r="Y254" s="45">
        <v>250</v>
      </c>
      <c r="Z254" s="55" t="str">
        <f>IF(X254=Y254,"",Conciliação!C257)</f>
        <v/>
      </c>
      <c r="AA254" s="55">
        <f>IF(Z254="x","x",MAX($S$4:AA253)+1)</f>
        <v>255</v>
      </c>
      <c r="AB254" s="55">
        <v>250</v>
      </c>
      <c r="AC254" s="55" t="str">
        <f t="shared" si="22"/>
        <v/>
      </c>
      <c r="AD254" s="55" t="str">
        <f t="shared" si="23"/>
        <v/>
      </c>
    </row>
    <row r="255" spans="2:30" ht="15" customHeight="1" x14ac:dyDescent="0.2">
      <c r="B255" s="121" t="str">
        <f t="shared" si="18"/>
        <v/>
      </c>
      <c r="C255" s="57" t="str">
        <f>IFERROR(VLOOKUP(B255,Conciliação!C258:L1253,2,0),"")</f>
        <v/>
      </c>
      <c r="D255" s="64" t="str">
        <f t="shared" si="19"/>
        <v/>
      </c>
      <c r="E255" s="64" t="str">
        <f>IFERROR(VLOOKUP(B255,Conciliação!C258:L1253,4,0),"")</f>
        <v/>
      </c>
      <c r="F255" s="64" t="str">
        <f>IFERROR(VLOOKUP(B255,Conciliação!C258:L1253,5,0),"")</f>
        <v/>
      </c>
      <c r="G255" s="64" t="str">
        <f>IFERROR(VLOOKUP(B255,Conciliação!C258:L1253,6,0),"")</f>
        <v/>
      </c>
      <c r="H255" s="56" t="str">
        <f>IFERROR(VLOOKUP(B255,Conciliação!C258:L1253,7,0),"")</f>
        <v/>
      </c>
      <c r="I255" s="65" t="str">
        <f>IFERROR(VLOOKUP(B255,Conciliação!C258:L1253,8,0),"")</f>
        <v/>
      </c>
      <c r="J255" s="56" t="str">
        <f>IFERROR(VLOOKUP(B255,Conciliação!C258:L1253,9,0),"")</f>
        <v/>
      </c>
      <c r="K255" s="56" t="str">
        <f>IFERROR(VLOOKUP(B255,Conciliação!C258:L1253,10,0),"")</f>
        <v/>
      </c>
      <c r="R255" s="55" t="str">
        <f>IF(Conciliação!G258='Filtro (Categoria)'!$C$2,$C$2,"x")</f>
        <v>x</v>
      </c>
      <c r="S255" s="55" t="str">
        <f>IF(R255="x","x",MAX($S$4:S254)+1)</f>
        <v>x</v>
      </c>
      <c r="T255" s="55">
        <v>251</v>
      </c>
      <c r="U255" s="55" t="str">
        <f t="shared" si="20"/>
        <v/>
      </c>
      <c r="V255" s="55" t="str">
        <f t="shared" si="21"/>
        <v/>
      </c>
      <c r="W255" s="45">
        <f>IF(Conciliação!G258='Filtro (Categoria)'!R255,1,0)</f>
        <v>0</v>
      </c>
      <c r="X255" s="45">
        <f>W255+Conciliação!A258</f>
        <v>251</v>
      </c>
      <c r="Y255" s="45">
        <v>251</v>
      </c>
      <c r="Z255" s="55" t="str">
        <f>IF(X255=Y255,"",Conciliação!C258)</f>
        <v/>
      </c>
      <c r="AA255" s="55">
        <f>IF(Z255="x","x",MAX($S$4:AA254)+1)</f>
        <v>256</v>
      </c>
      <c r="AB255" s="55">
        <v>251</v>
      </c>
      <c r="AC255" s="55" t="str">
        <f t="shared" si="22"/>
        <v/>
      </c>
      <c r="AD255" s="55" t="str">
        <f t="shared" si="23"/>
        <v/>
      </c>
    </row>
    <row r="256" spans="2:30" ht="15" customHeight="1" x14ac:dyDescent="0.2">
      <c r="B256" s="121" t="str">
        <f t="shared" si="18"/>
        <v/>
      </c>
      <c r="C256" s="57" t="str">
        <f>IFERROR(VLOOKUP(B256,Conciliação!C259:L1254,2,0),"")</f>
        <v/>
      </c>
      <c r="D256" s="64" t="str">
        <f t="shared" si="19"/>
        <v/>
      </c>
      <c r="E256" s="64" t="str">
        <f>IFERROR(VLOOKUP(B256,Conciliação!C259:L1254,4,0),"")</f>
        <v/>
      </c>
      <c r="F256" s="64" t="str">
        <f>IFERROR(VLOOKUP(B256,Conciliação!C259:L1254,5,0),"")</f>
        <v/>
      </c>
      <c r="G256" s="64" t="str">
        <f>IFERROR(VLOOKUP(B256,Conciliação!C259:L1254,6,0),"")</f>
        <v/>
      </c>
      <c r="H256" s="56" t="str">
        <f>IFERROR(VLOOKUP(B256,Conciliação!C259:L1254,7,0),"")</f>
        <v/>
      </c>
      <c r="I256" s="65" t="str">
        <f>IFERROR(VLOOKUP(B256,Conciliação!C259:L1254,8,0),"")</f>
        <v/>
      </c>
      <c r="J256" s="56" t="str">
        <f>IFERROR(VLOOKUP(B256,Conciliação!C259:L1254,9,0),"")</f>
        <v/>
      </c>
      <c r="K256" s="56" t="str">
        <f>IFERROR(VLOOKUP(B256,Conciliação!C259:L1254,10,0),"")</f>
        <v/>
      </c>
      <c r="R256" s="55" t="str">
        <f>IF(Conciliação!G259='Filtro (Categoria)'!$C$2,$C$2,"x")</f>
        <v>x</v>
      </c>
      <c r="S256" s="55" t="str">
        <f>IF(R256="x","x",MAX($S$4:S255)+1)</f>
        <v>x</v>
      </c>
      <c r="T256" s="55">
        <v>252</v>
      </c>
      <c r="U256" s="55" t="str">
        <f t="shared" si="20"/>
        <v/>
      </c>
      <c r="V256" s="55" t="str">
        <f t="shared" si="21"/>
        <v/>
      </c>
      <c r="W256" s="45">
        <f>IF(Conciliação!G259='Filtro (Categoria)'!R256,1,0)</f>
        <v>0</v>
      </c>
      <c r="X256" s="45">
        <f>W256+Conciliação!A259</f>
        <v>252</v>
      </c>
      <c r="Y256" s="45">
        <v>252</v>
      </c>
      <c r="Z256" s="55" t="str">
        <f>IF(X256=Y256,"",Conciliação!C259)</f>
        <v/>
      </c>
      <c r="AA256" s="55">
        <f>IF(Z256="x","x",MAX($S$4:AA255)+1)</f>
        <v>257</v>
      </c>
      <c r="AB256" s="55">
        <v>252</v>
      </c>
      <c r="AC256" s="55" t="str">
        <f t="shared" si="22"/>
        <v/>
      </c>
      <c r="AD256" s="55" t="str">
        <f t="shared" si="23"/>
        <v/>
      </c>
    </row>
    <row r="257" spans="2:30" ht="15" customHeight="1" x14ac:dyDescent="0.2">
      <c r="B257" s="121" t="str">
        <f t="shared" si="18"/>
        <v/>
      </c>
      <c r="C257" s="57" t="str">
        <f>IFERROR(VLOOKUP(B257,Conciliação!C260:L1255,2,0),"")</f>
        <v/>
      </c>
      <c r="D257" s="64" t="str">
        <f t="shared" si="19"/>
        <v/>
      </c>
      <c r="E257" s="64" t="str">
        <f>IFERROR(VLOOKUP(B257,Conciliação!C260:L1255,4,0),"")</f>
        <v/>
      </c>
      <c r="F257" s="64" t="str">
        <f>IFERROR(VLOOKUP(B257,Conciliação!C260:L1255,5,0),"")</f>
        <v/>
      </c>
      <c r="G257" s="64" t="str">
        <f>IFERROR(VLOOKUP(B257,Conciliação!C260:L1255,6,0),"")</f>
        <v/>
      </c>
      <c r="H257" s="56" t="str">
        <f>IFERROR(VLOOKUP(B257,Conciliação!C260:L1255,7,0),"")</f>
        <v/>
      </c>
      <c r="I257" s="65" t="str">
        <f>IFERROR(VLOOKUP(B257,Conciliação!C260:L1255,8,0),"")</f>
        <v/>
      </c>
      <c r="J257" s="56" t="str">
        <f>IFERROR(VLOOKUP(B257,Conciliação!C260:L1255,9,0),"")</f>
        <v/>
      </c>
      <c r="K257" s="56" t="str">
        <f>IFERROR(VLOOKUP(B257,Conciliação!C260:L1255,10,0),"")</f>
        <v/>
      </c>
      <c r="R257" s="55" t="str">
        <f>IF(Conciliação!G260='Filtro (Categoria)'!$C$2,$C$2,"x")</f>
        <v>x</v>
      </c>
      <c r="S257" s="55" t="str">
        <f>IF(R257="x","x",MAX($S$4:S256)+1)</f>
        <v>x</v>
      </c>
      <c r="T257" s="55">
        <v>253</v>
      </c>
      <c r="U257" s="55" t="str">
        <f t="shared" si="20"/>
        <v/>
      </c>
      <c r="V257" s="55" t="str">
        <f t="shared" si="21"/>
        <v/>
      </c>
      <c r="W257" s="45">
        <f>IF(Conciliação!G260='Filtro (Categoria)'!R257,1,0)</f>
        <v>0</v>
      </c>
      <c r="X257" s="45">
        <f>W257+Conciliação!A260</f>
        <v>253</v>
      </c>
      <c r="Y257" s="45">
        <v>253</v>
      </c>
      <c r="Z257" s="55" t="str">
        <f>IF(X257=Y257,"",Conciliação!C260)</f>
        <v/>
      </c>
      <c r="AA257" s="55">
        <f>IF(Z257="x","x",MAX($S$4:AA256)+1)</f>
        <v>258</v>
      </c>
      <c r="AB257" s="55">
        <v>253</v>
      </c>
      <c r="AC257" s="55" t="str">
        <f t="shared" si="22"/>
        <v/>
      </c>
      <c r="AD257" s="55" t="str">
        <f t="shared" si="23"/>
        <v/>
      </c>
    </row>
    <row r="258" spans="2:30" ht="15" customHeight="1" x14ac:dyDescent="0.2">
      <c r="B258" s="121" t="str">
        <f t="shared" si="18"/>
        <v/>
      </c>
      <c r="C258" s="57" t="str">
        <f>IFERROR(VLOOKUP(B258,Conciliação!C261:L1256,2,0),"")</f>
        <v/>
      </c>
      <c r="D258" s="64" t="str">
        <f t="shared" si="19"/>
        <v/>
      </c>
      <c r="E258" s="64" t="str">
        <f>IFERROR(VLOOKUP(B258,Conciliação!C261:L1256,4,0),"")</f>
        <v/>
      </c>
      <c r="F258" s="64" t="str">
        <f>IFERROR(VLOOKUP(B258,Conciliação!C261:L1256,5,0),"")</f>
        <v/>
      </c>
      <c r="G258" s="64" t="str">
        <f>IFERROR(VLOOKUP(B258,Conciliação!C261:L1256,6,0),"")</f>
        <v/>
      </c>
      <c r="H258" s="56" t="str">
        <f>IFERROR(VLOOKUP(B258,Conciliação!C261:L1256,7,0),"")</f>
        <v/>
      </c>
      <c r="I258" s="65" t="str">
        <f>IFERROR(VLOOKUP(B258,Conciliação!C261:L1256,8,0),"")</f>
        <v/>
      </c>
      <c r="J258" s="56" t="str">
        <f>IFERROR(VLOOKUP(B258,Conciliação!C261:L1256,9,0),"")</f>
        <v/>
      </c>
      <c r="K258" s="56" t="str">
        <f>IFERROR(VLOOKUP(B258,Conciliação!C261:L1256,10,0),"")</f>
        <v/>
      </c>
      <c r="R258" s="55" t="str">
        <f>IF(Conciliação!G261='Filtro (Categoria)'!$C$2,$C$2,"x")</f>
        <v>x</v>
      </c>
      <c r="S258" s="55" t="str">
        <f>IF(R258="x","x",MAX($S$4:S257)+1)</f>
        <v>x</v>
      </c>
      <c r="T258" s="55">
        <v>254</v>
      </c>
      <c r="U258" s="55" t="str">
        <f t="shared" si="20"/>
        <v/>
      </c>
      <c r="V258" s="55" t="str">
        <f t="shared" si="21"/>
        <v/>
      </c>
      <c r="W258" s="45">
        <f>IF(Conciliação!G261='Filtro (Categoria)'!R258,1,0)</f>
        <v>0</v>
      </c>
      <c r="X258" s="45">
        <f>W258+Conciliação!A261</f>
        <v>254</v>
      </c>
      <c r="Y258" s="45">
        <v>254</v>
      </c>
      <c r="Z258" s="55" t="str">
        <f>IF(X258=Y258,"",Conciliação!C261)</f>
        <v/>
      </c>
      <c r="AA258" s="55">
        <f>IF(Z258="x","x",MAX($S$4:AA257)+1)</f>
        <v>259</v>
      </c>
      <c r="AB258" s="55">
        <v>254</v>
      </c>
      <c r="AC258" s="55" t="str">
        <f t="shared" si="22"/>
        <v/>
      </c>
      <c r="AD258" s="55" t="str">
        <f t="shared" si="23"/>
        <v/>
      </c>
    </row>
    <row r="259" spans="2:30" ht="15" customHeight="1" x14ac:dyDescent="0.2">
      <c r="B259" s="121" t="str">
        <f t="shared" si="18"/>
        <v/>
      </c>
      <c r="C259" s="57" t="str">
        <f>IFERROR(VLOOKUP(B259,Conciliação!C262:L1257,2,0),"")</f>
        <v/>
      </c>
      <c r="D259" s="64" t="str">
        <f t="shared" si="19"/>
        <v/>
      </c>
      <c r="E259" s="64" t="str">
        <f>IFERROR(VLOOKUP(B259,Conciliação!C262:L1257,4,0),"")</f>
        <v/>
      </c>
      <c r="F259" s="64" t="str">
        <f>IFERROR(VLOOKUP(B259,Conciliação!C262:L1257,5,0),"")</f>
        <v/>
      </c>
      <c r="G259" s="64" t="str">
        <f>IFERROR(VLOOKUP(B259,Conciliação!C262:L1257,6,0),"")</f>
        <v/>
      </c>
      <c r="H259" s="56" t="str">
        <f>IFERROR(VLOOKUP(B259,Conciliação!C262:L1257,7,0),"")</f>
        <v/>
      </c>
      <c r="I259" s="65" t="str">
        <f>IFERROR(VLOOKUP(B259,Conciliação!C262:L1257,8,0),"")</f>
        <v/>
      </c>
      <c r="J259" s="56" t="str">
        <f>IFERROR(VLOOKUP(B259,Conciliação!C262:L1257,9,0),"")</f>
        <v/>
      </c>
      <c r="K259" s="56" t="str">
        <f>IFERROR(VLOOKUP(B259,Conciliação!C262:L1257,10,0),"")</f>
        <v/>
      </c>
      <c r="R259" s="55" t="str">
        <f>IF(Conciliação!G262='Filtro (Categoria)'!$C$2,$C$2,"x")</f>
        <v>x</v>
      </c>
      <c r="S259" s="55" t="str">
        <f>IF(R259="x","x",MAX($S$4:S258)+1)</f>
        <v>x</v>
      </c>
      <c r="T259" s="55">
        <v>255</v>
      </c>
      <c r="U259" s="55" t="str">
        <f t="shared" si="20"/>
        <v/>
      </c>
      <c r="V259" s="55" t="str">
        <f t="shared" si="21"/>
        <v/>
      </c>
      <c r="W259" s="45">
        <f>IF(Conciliação!G262='Filtro (Categoria)'!R259,1,0)</f>
        <v>0</v>
      </c>
      <c r="X259" s="45">
        <f>W259+Conciliação!A262</f>
        <v>255</v>
      </c>
      <c r="Y259" s="45">
        <v>255</v>
      </c>
      <c r="Z259" s="55" t="str">
        <f>IF(X259=Y259,"",Conciliação!C262)</f>
        <v/>
      </c>
      <c r="AA259" s="55">
        <f>IF(Z259="x","x",MAX($S$4:AA258)+1)</f>
        <v>260</v>
      </c>
      <c r="AB259" s="55">
        <v>255</v>
      </c>
      <c r="AC259" s="55" t="str">
        <f t="shared" si="22"/>
        <v/>
      </c>
      <c r="AD259" s="55" t="str">
        <f t="shared" si="23"/>
        <v/>
      </c>
    </row>
    <row r="260" spans="2:30" ht="15" customHeight="1" x14ac:dyDescent="0.2">
      <c r="B260" s="121" t="str">
        <f t="shared" si="18"/>
        <v/>
      </c>
      <c r="C260" s="57" t="str">
        <f>IFERROR(VLOOKUP(B260,Conciliação!C263:L1258,2,0),"")</f>
        <v/>
      </c>
      <c r="D260" s="64" t="str">
        <f t="shared" si="19"/>
        <v/>
      </c>
      <c r="E260" s="64" t="str">
        <f>IFERROR(VLOOKUP(B260,Conciliação!C263:L1258,4,0),"")</f>
        <v/>
      </c>
      <c r="F260" s="64" t="str">
        <f>IFERROR(VLOOKUP(B260,Conciliação!C263:L1258,5,0),"")</f>
        <v/>
      </c>
      <c r="G260" s="64" t="str">
        <f>IFERROR(VLOOKUP(B260,Conciliação!C263:L1258,6,0),"")</f>
        <v/>
      </c>
      <c r="H260" s="56" t="str">
        <f>IFERROR(VLOOKUP(B260,Conciliação!C263:L1258,7,0),"")</f>
        <v/>
      </c>
      <c r="I260" s="65" t="str">
        <f>IFERROR(VLOOKUP(B260,Conciliação!C263:L1258,8,0),"")</f>
        <v/>
      </c>
      <c r="J260" s="56" t="str">
        <f>IFERROR(VLOOKUP(B260,Conciliação!C263:L1258,9,0),"")</f>
        <v/>
      </c>
      <c r="K260" s="56" t="str">
        <f>IFERROR(VLOOKUP(B260,Conciliação!C263:L1258,10,0),"")</f>
        <v/>
      </c>
      <c r="R260" s="55" t="str">
        <f>IF(Conciliação!G263='Filtro (Categoria)'!$C$2,$C$2,"x")</f>
        <v>x</v>
      </c>
      <c r="S260" s="55" t="str">
        <f>IF(R260="x","x",MAX($S$4:S259)+1)</f>
        <v>x</v>
      </c>
      <c r="T260" s="55">
        <v>256</v>
      </c>
      <c r="U260" s="55" t="str">
        <f t="shared" si="20"/>
        <v/>
      </c>
      <c r="V260" s="55" t="str">
        <f t="shared" si="21"/>
        <v/>
      </c>
      <c r="W260" s="45">
        <f>IF(Conciliação!G263='Filtro (Categoria)'!R260,1,0)</f>
        <v>0</v>
      </c>
      <c r="X260" s="45">
        <f>W260+Conciliação!A263</f>
        <v>256</v>
      </c>
      <c r="Y260" s="45">
        <v>256</v>
      </c>
      <c r="Z260" s="55" t="str">
        <f>IF(X260=Y260,"",Conciliação!C263)</f>
        <v/>
      </c>
      <c r="AA260" s="55">
        <f>IF(Z260="x","x",MAX($S$4:AA259)+1)</f>
        <v>261</v>
      </c>
      <c r="AB260" s="55">
        <v>256</v>
      </c>
      <c r="AC260" s="55" t="str">
        <f t="shared" si="22"/>
        <v/>
      </c>
      <c r="AD260" s="55" t="str">
        <f t="shared" si="23"/>
        <v/>
      </c>
    </row>
    <row r="261" spans="2:30" ht="15" customHeight="1" x14ac:dyDescent="0.2">
      <c r="B261" s="121" t="str">
        <f t="shared" ref="B261:B324" si="24">(AD261)</f>
        <v/>
      </c>
      <c r="C261" s="57" t="str">
        <f>IFERROR(VLOOKUP(B261,Conciliação!C264:L1259,2,0),"")</f>
        <v/>
      </c>
      <c r="D261" s="64" t="str">
        <f t="shared" ref="D261:D324" si="25">(V261)</f>
        <v/>
      </c>
      <c r="E261" s="64" t="str">
        <f>IFERROR(VLOOKUP(B261,Conciliação!C264:L1259,4,0),"")</f>
        <v/>
      </c>
      <c r="F261" s="64" t="str">
        <f>IFERROR(VLOOKUP(B261,Conciliação!C264:L1259,5,0),"")</f>
        <v/>
      </c>
      <c r="G261" s="64" t="str">
        <f>IFERROR(VLOOKUP(B261,Conciliação!C264:L1259,6,0),"")</f>
        <v/>
      </c>
      <c r="H261" s="56" t="str">
        <f>IFERROR(VLOOKUP(B261,Conciliação!C264:L1259,7,0),"")</f>
        <v/>
      </c>
      <c r="I261" s="65" t="str">
        <f>IFERROR(VLOOKUP(B261,Conciliação!C264:L1259,8,0),"")</f>
        <v/>
      </c>
      <c r="J261" s="56" t="str">
        <f>IFERROR(VLOOKUP(B261,Conciliação!C264:L1259,9,0),"")</f>
        <v/>
      </c>
      <c r="K261" s="56" t="str">
        <f>IFERROR(VLOOKUP(B261,Conciliação!C264:L1259,10,0),"")</f>
        <v/>
      </c>
      <c r="R261" s="55" t="str">
        <f>IF(Conciliação!G264='Filtro (Categoria)'!$C$2,$C$2,"x")</f>
        <v>x</v>
      </c>
      <c r="S261" s="55" t="str">
        <f>IF(R261="x","x",MAX($S$4:S260)+1)</f>
        <v>x</v>
      </c>
      <c r="T261" s="55">
        <v>257</v>
      </c>
      <c r="U261" s="55" t="str">
        <f t="shared" ref="U261:U324" si="26">IFERROR(MATCH(T261,$S$5:$S$1001,0),"")</f>
        <v/>
      </c>
      <c r="V261" s="55" t="str">
        <f t="shared" ref="V261:V324" si="27">IFERROR(INDEX(R$5:R$1048576,U261),"")</f>
        <v/>
      </c>
      <c r="W261" s="45">
        <f>IF(Conciliação!G264='Filtro (Categoria)'!R261,1,0)</f>
        <v>0</v>
      </c>
      <c r="X261" s="45">
        <f>W261+Conciliação!A264</f>
        <v>257</v>
      </c>
      <c r="Y261" s="45">
        <v>257</v>
      </c>
      <c r="Z261" s="55" t="str">
        <f>IF(X261=Y261,"",Conciliação!C264)</f>
        <v/>
      </c>
      <c r="AA261" s="55">
        <f>IF(Z261="x","x",MAX($S$4:AA260)+1)</f>
        <v>262</v>
      </c>
      <c r="AB261" s="55">
        <v>257</v>
      </c>
      <c r="AC261" s="55" t="str">
        <f t="shared" ref="AC261:AC324" si="28">IFERROR(MATCH(AB261,$S$5:$S$1001,0),"")</f>
        <v/>
      </c>
      <c r="AD261" s="55" t="str">
        <f t="shared" ref="AD261:AD324" si="29">IFERROR(INDEX(Z$5:Z$1048576,AC261),"")</f>
        <v/>
      </c>
    </row>
    <row r="262" spans="2:30" ht="15" customHeight="1" x14ac:dyDescent="0.2">
      <c r="B262" s="121" t="str">
        <f t="shared" si="24"/>
        <v/>
      </c>
      <c r="C262" s="57" t="str">
        <f>IFERROR(VLOOKUP(B262,Conciliação!C265:L1260,2,0),"")</f>
        <v/>
      </c>
      <c r="D262" s="64" t="str">
        <f t="shared" si="25"/>
        <v/>
      </c>
      <c r="E262" s="64" t="str">
        <f>IFERROR(VLOOKUP(B262,Conciliação!C265:L1260,4,0),"")</f>
        <v/>
      </c>
      <c r="F262" s="64" t="str">
        <f>IFERROR(VLOOKUP(B262,Conciliação!C265:L1260,5,0),"")</f>
        <v/>
      </c>
      <c r="G262" s="64" t="str">
        <f>IFERROR(VLOOKUP(B262,Conciliação!C265:L1260,6,0),"")</f>
        <v/>
      </c>
      <c r="H262" s="56" t="str">
        <f>IFERROR(VLOOKUP(B262,Conciliação!C265:L1260,7,0),"")</f>
        <v/>
      </c>
      <c r="I262" s="65" t="str">
        <f>IFERROR(VLOOKUP(B262,Conciliação!C265:L1260,8,0),"")</f>
        <v/>
      </c>
      <c r="J262" s="56" t="str">
        <f>IFERROR(VLOOKUP(B262,Conciliação!C265:L1260,9,0),"")</f>
        <v/>
      </c>
      <c r="K262" s="56" t="str">
        <f>IFERROR(VLOOKUP(B262,Conciliação!C265:L1260,10,0),"")</f>
        <v/>
      </c>
      <c r="R262" s="55" t="str">
        <f>IF(Conciliação!G265='Filtro (Categoria)'!$C$2,$C$2,"x")</f>
        <v>x</v>
      </c>
      <c r="S262" s="55" t="str">
        <f>IF(R262="x","x",MAX($S$4:S261)+1)</f>
        <v>x</v>
      </c>
      <c r="T262" s="55">
        <v>258</v>
      </c>
      <c r="U262" s="55" t="str">
        <f t="shared" si="26"/>
        <v/>
      </c>
      <c r="V262" s="55" t="str">
        <f t="shared" si="27"/>
        <v/>
      </c>
      <c r="W262" s="45">
        <f>IF(Conciliação!G265='Filtro (Categoria)'!R262,1,0)</f>
        <v>0</v>
      </c>
      <c r="X262" s="45">
        <f>W262+Conciliação!A265</f>
        <v>258</v>
      </c>
      <c r="Y262" s="45">
        <v>258</v>
      </c>
      <c r="Z262" s="55" t="str">
        <f>IF(X262=Y262,"",Conciliação!C265)</f>
        <v/>
      </c>
      <c r="AA262" s="55">
        <f>IF(Z262="x","x",MAX($S$4:AA261)+1)</f>
        <v>263</v>
      </c>
      <c r="AB262" s="55">
        <v>258</v>
      </c>
      <c r="AC262" s="55" t="str">
        <f t="shared" si="28"/>
        <v/>
      </c>
      <c r="AD262" s="55" t="str">
        <f t="shared" si="29"/>
        <v/>
      </c>
    </row>
    <row r="263" spans="2:30" ht="15" customHeight="1" x14ac:dyDescent="0.2">
      <c r="B263" s="121" t="str">
        <f t="shared" si="24"/>
        <v/>
      </c>
      <c r="C263" s="57" t="str">
        <f>IFERROR(VLOOKUP(B263,Conciliação!C266:L1261,2,0),"")</f>
        <v/>
      </c>
      <c r="D263" s="64" t="str">
        <f t="shared" si="25"/>
        <v/>
      </c>
      <c r="E263" s="64" t="str">
        <f>IFERROR(VLOOKUP(B263,Conciliação!C266:L1261,4,0),"")</f>
        <v/>
      </c>
      <c r="F263" s="64" t="str">
        <f>IFERROR(VLOOKUP(B263,Conciliação!C266:L1261,5,0),"")</f>
        <v/>
      </c>
      <c r="G263" s="64" t="str">
        <f>IFERROR(VLOOKUP(B263,Conciliação!C266:L1261,6,0),"")</f>
        <v/>
      </c>
      <c r="H263" s="56" t="str">
        <f>IFERROR(VLOOKUP(B263,Conciliação!C266:L1261,7,0),"")</f>
        <v/>
      </c>
      <c r="I263" s="65" t="str">
        <f>IFERROR(VLOOKUP(B263,Conciliação!C266:L1261,8,0),"")</f>
        <v/>
      </c>
      <c r="J263" s="56" t="str">
        <f>IFERROR(VLOOKUP(B263,Conciliação!C266:L1261,9,0),"")</f>
        <v/>
      </c>
      <c r="K263" s="56" t="str">
        <f>IFERROR(VLOOKUP(B263,Conciliação!C266:L1261,10,0),"")</f>
        <v/>
      </c>
      <c r="R263" s="55" t="str">
        <f>IF(Conciliação!G266='Filtro (Categoria)'!$C$2,$C$2,"x")</f>
        <v>x</v>
      </c>
      <c r="S263" s="55" t="str">
        <f>IF(R263="x","x",MAX($S$4:S262)+1)</f>
        <v>x</v>
      </c>
      <c r="T263" s="55">
        <v>259</v>
      </c>
      <c r="U263" s="55" t="str">
        <f t="shared" si="26"/>
        <v/>
      </c>
      <c r="V263" s="55" t="str">
        <f t="shared" si="27"/>
        <v/>
      </c>
      <c r="W263" s="45">
        <f>IF(Conciliação!G266='Filtro (Categoria)'!R263,1,0)</f>
        <v>0</v>
      </c>
      <c r="X263" s="45">
        <f>W263+Conciliação!A266</f>
        <v>259</v>
      </c>
      <c r="Y263" s="45">
        <v>259</v>
      </c>
      <c r="Z263" s="55" t="str">
        <f>IF(X263=Y263,"",Conciliação!C266)</f>
        <v/>
      </c>
      <c r="AA263" s="55">
        <f>IF(Z263="x","x",MAX($S$4:AA262)+1)</f>
        <v>264</v>
      </c>
      <c r="AB263" s="55">
        <v>259</v>
      </c>
      <c r="AC263" s="55" t="str">
        <f t="shared" si="28"/>
        <v/>
      </c>
      <c r="AD263" s="55" t="str">
        <f t="shared" si="29"/>
        <v/>
      </c>
    </row>
    <row r="264" spans="2:30" ht="15" customHeight="1" x14ac:dyDescent="0.2">
      <c r="B264" s="121" t="str">
        <f t="shared" si="24"/>
        <v/>
      </c>
      <c r="C264" s="57" t="str">
        <f>IFERROR(VLOOKUP(B264,Conciliação!C267:L1262,2,0),"")</f>
        <v/>
      </c>
      <c r="D264" s="64" t="str">
        <f t="shared" si="25"/>
        <v/>
      </c>
      <c r="E264" s="64" t="str">
        <f>IFERROR(VLOOKUP(B264,Conciliação!C267:L1262,4,0),"")</f>
        <v/>
      </c>
      <c r="F264" s="64" t="str">
        <f>IFERROR(VLOOKUP(B264,Conciliação!C267:L1262,5,0),"")</f>
        <v/>
      </c>
      <c r="G264" s="64" t="str">
        <f>IFERROR(VLOOKUP(B264,Conciliação!C267:L1262,6,0),"")</f>
        <v/>
      </c>
      <c r="H264" s="56" t="str">
        <f>IFERROR(VLOOKUP(B264,Conciliação!C267:L1262,7,0),"")</f>
        <v/>
      </c>
      <c r="I264" s="65" t="str">
        <f>IFERROR(VLOOKUP(B264,Conciliação!C267:L1262,8,0),"")</f>
        <v/>
      </c>
      <c r="J264" s="56" t="str">
        <f>IFERROR(VLOOKUP(B264,Conciliação!C267:L1262,9,0),"")</f>
        <v/>
      </c>
      <c r="K264" s="56" t="str">
        <f>IFERROR(VLOOKUP(B264,Conciliação!C267:L1262,10,0),"")</f>
        <v/>
      </c>
      <c r="R264" s="55" t="str">
        <f>IF(Conciliação!G267='Filtro (Categoria)'!$C$2,$C$2,"x")</f>
        <v>x</v>
      </c>
      <c r="S264" s="55" t="str">
        <f>IF(R264="x","x",MAX($S$4:S263)+1)</f>
        <v>x</v>
      </c>
      <c r="T264" s="55">
        <v>260</v>
      </c>
      <c r="U264" s="55" t="str">
        <f t="shared" si="26"/>
        <v/>
      </c>
      <c r="V264" s="55" t="str">
        <f t="shared" si="27"/>
        <v/>
      </c>
      <c r="W264" s="45">
        <f>IF(Conciliação!G267='Filtro (Categoria)'!R264,1,0)</f>
        <v>0</v>
      </c>
      <c r="X264" s="45">
        <f>W264+Conciliação!A267</f>
        <v>260</v>
      </c>
      <c r="Y264" s="45">
        <v>260</v>
      </c>
      <c r="Z264" s="55" t="str">
        <f>IF(X264=Y264,"",Conciliação!C267)</f>
        <v/>
      </c>
      <c r="AA264" s="55">
        <f>IF(Z264="x","x",MAX($S$4:AA263)+1)</f>
        <v>265</v>
      </c>
      <c r="AB264" s="55">
        <v>260</v>
      </c>
      <c r="AC264" s="55" t="str">
        <f t="shared" si="28"/>
        <v/>
      </c>
      <c r="AD264" s="55" t="str">
        <f t="shared" si="29"/>
        <v/>
      </c>
    </row>
    <row r="265" spans="2:30" ht="15" customHeight="1" x14ac:dyDescent="0.2">
      <c r="B265" s="121" t="str">
        <f t="shared" si="24"/>
        <v/>
      </c>
      <c r="C265" s="57" t="str">
        <f>IFERROR(VLOOKUP(B265,Conciliação!C268:L1263,2,0),"")</f>
        <v/>
      </c>
      <c r="D265" s="64" t="str">
        <f t="shared" si="25"/>
        <v/>
      </c>
      <c r="E265" s="64" t="str">
        <f>IFERROR(VLOOKUP(B265,Conciliação!C268:L1263,4,0),"")</f>
        <v/>
      </c>
      <c r="F265" s="64" t="str">
        <f>IFERROR(VLOOKUP(B265,Conciliação!C268:L1263,5,0),"")</f>
        <v/>
      </c>
      <c r="G265" s="64" t="str">
        <f>IFERROR(VLOOKUP(B265,Conciliação!C268:L1263,6,0),"")</f>
        <v/>
      </c>
      <c r="H265" s="56" t="str">
        <f>IFERROR(VLOOKUP(B265,Conciliação!C268:L1263,7,0),"")</f>
        <v/>
      </c>
      <c r="I265" s="65" t="str">
        <f>IFERROR(VLOOKUP(B265,Conciliação!C268:L1263,8,0),"")</f>
        <v/>
      </c>
      <c r="J265" s="56" t="str">
        <f>IFERROR(VLOOKUP(B265,Conciliação!C268:L1263,9,0),"")</f>
        <v/>
      </c>
      <c r="K265" s="56" t="str">
        <f>IFERROR(VLOOKUP(B265,Conciliação!C268:L1263,10,0),"")</f>
        <v/>
      </c>
      <c r="R265" s="55" t="str">
        <f>IF(Conciliação!G268='Filtro (Categoria)'!$C$2,$C$2,"x")</f>
        <v>x</v>
      </c>
      <c r="S265" s="55" t="str">
        <f>IF(R265="x","x",MAX($S$4:S264)+1)</f>
        <v>x</v>
      </c>
      <c r="T265" s="55">
        <v>261</v>
      </c>
      <c r="U265" s="55" t="str">
        <f t="shared" si="26"/>
        <v/>
      </c>
      <c r="V265" s="55" t="str">
        <f t="shared" si="27"/>
        <v/>
      </c>
      <c r="W265" s="45">
        <f>IF(Conciliação!G268='Filtro (Categoria)'!R265,1,0)</f>
        <v>0</v>
      </c>
      <c r="X265" s="45">
        <f>W265+Conciliação!A268</f>
        <v>261</v>
      </c>
      <c r="Y265" s="45">
        <v>261</v>
      </c>
      <c r="Z265" s="55" t="str">
        <f>IF(X265=Y265,"",Conciliação!C268)</f>
        <v/>
      </c>
      <c r="AA265" s="55">
        <f>IF(Z265="x","x",MAX($S$4:AA264)+1)</f>
        <v>266</v>
      </c>
      <c r="AB265" s="55">
        <v>261</v>
      </c>
      <c r="AC265" s="55" t="str">
        <f t="shared" si="28"/>
        <v/>
      </c>
      <c r="AD265" s="55" t="str">
        <f t="shared" si="29"/>
        <v/>
      </c>
    </row>
    <row r="266" spans="2:30" ht="15" customHeight="1" x14ac:dyDescent="0.2">
      <c r="B266" s="121" t="str">
        <f t="shared" si="24"/>
        <v/>
      </c>
      <c r="C266" s="57" t="str">
        <f>IFERROR(VLOOKUP(B266,Conciliação!C269:L1264,2,0),"")</f>
        <v/>
      </c>
      <c r="D266" s="64" t="str">
        <f t="shared" si="25"/>
        <v/>
      </c>
      <c r="E266" s="64" t="str">
        <f>IFERROR(VLOOKUP(B266,Conciliação!C269:L1264,4,0),"")</f>
        <v/>
      </c>
      <c r="F266" s="64" t="str">
        <f>IFERROR(VLOOKUP(B266,Conciliação!C269:L1264,5,0),"")</f>
        <v/>
      </c>
      <c r="G266" s="64" t="str">
        <f>IFERROR(VLOOKUP(B266,Conciliação!C269:L1264,6,0),"")</f>
        <v/>
      </c>
      <c r="H266" s="56" t="str">
        <f>IFERROR(VLOOKUP(B266,Conciliação!C269:L1264,7,0),"")</f>
        <v/>
      </c>
      <c r="I266" s="65" t="str">
        <f>IFERROR(VLOOKUP(B266,Conciliação!C269:L1264,8,0),"")</f>
        <v/>
      </c>
      <c r="J266" s="56" t="str">
        <f>IFERROR(VLOOKUP(B266,Conciliação!C269:L1264,9,0),"")</f>
        <v/>
      </c>
      <c r="K266" s="56" t="str">
        <f>IFERROR(VLOOKUP(B266,Conciliação!C269:L1264,10,0),"")</f>
        <v/>
      </c>
      <c r="R266" s="55" t="str">
        <f>IF(Conciliação!G269='Filtro (Categoria)'!$C$2,$C$2,"x")</f>
        <v>x</v>
      </c>
      <c r="S266" s="55" t="str">
        <f>IF(R266="x","x",MAX($S$4:S265)+1)</f>
        <v>x</v>
      </c>
      <c r="T266" s="55">
        <v>262</v>
      </c>
      <c r="U266" s="55" t="str">
        <f t="shared" si="26"/>
        <v/>
      </c>
      <c r="V266" s="55" t="str">
        <f t="shared" si="27"/>
        <v/>
      </c>
      <c r="W266" s="45">
        <f>IF(Conciliação!G269='Filtro (Categoria)'!R266,1,0)</f>
        <v>0</v>
      </c>
      <c r="X266" s="45">
        <f>W266+Conciliação!A269</f>
        <v>262</v>
      </c>
      <c r="Y266" s="45">
        <v>262</v>
      </c>
      <c r="Z266" s="55" t="str">
        <f>IF(X266=Y266,"",Conciliação!C269)</f>
        <v/>
      </c>
      <c r="AA266" s="55">
        <f>IF(Z266="x","x",MAX($S$4:AA265)+1)</f>
        <v>267</v>
      </c>
      <c r="AB266" s="55">
        <v>262</v>
      </c>
      <c r="AC266" s="55" t="str">
        <f t="shared" si="28"/>
        <v/>
      </c>
      <c r="AD266" s="55" t="str">
        <f t="shared" si="29"/>
        <v/>
      </c>
    </row>
    <row r="267" spans="2:30" ht="15" customHeight="1" x14ac:dyDescent="0.2">
      <c r="B267" s="121" t="str">
        <f t="shared" si="24"/>
        <v/>
      </c>
      <c r="C267" s="57" t="str">
        <f>IFERROR(VLOOKUP(B267,Conciliação!C270:L1265,2,0),"")</f>
        <v/>
      </c>
      <c r="D267" s="64" t="str">
        <f t="shared" si="25"/>
        <v/>
      </c>
      <c r="E267" s="64" t="str">
        <f>IFERROR(VLOOKUP(B267,Conciliação!C270:L1265,4,0),"")</f>
        <v/>
      </c>
      <c r="F267" s="64" t="str">
        <f>IFERROR(VLOOKUP(B267,Conciliação!C270:L1265,5,0),"")</f>
        <v/>
      </c>
      <c r="G267" s="64" t="str">
        <f>IFERROR(VLOOKUP(B267,Conciliação!C270:L1265,6,0),"")</f>
        <v/>
      </c>
      <c r="H267" s="56" t="str">
        <f>IFERROR(VLOOKUP(B267,Conciliação!C270:L1265,7,0),"")</f>
        <v/>
      </c>
      <c r="I267" s="65" t="str">
        <f>IFERROR(VLOOKUP(B267,Conciliação!C270:L1265,8,0),"")</f>
        <v/>
      </c>
      <c r="J267" s="56" t="str">
        <f>IFERROR(VLOOKUP(B267,Conciliação!C270:L1265,9,0),"")</f>
        <v/>
      </c>
      <c r="K267" s="56" t="str">
        <f>IFERROR(VLOOKUP(B267,Conciliação!C270:L1265,10,0),"")</f>
        <v/>
      </c>
      <c r="R267" s="55" t="str">
        <f>IF(Conciliação!G270='Filtro (Categoria)'!$C$2,$C$2,"x")</f>
        <v>x</v>
      </c>
      <c r="S267" s="55" t="str">
        <f>IF(R267="x","x",MAX($S$4:S266)+1)</f>
        <v>x</v>
      </c>
      <c r="T267" s="55">
        <v>263</v>
      </c>
      <c r="U267" s="55" t="str">
        <f t="shared" si="26"/>
        <v/>
      </c>
      <c r="V267" s="55" t="str">
        <f t="shared" si="27"/>
        <v/>
      </c>
      <c r="W267" s="45">
        <f>IF(Conciliação!G270='Filtro (Categoria)'!R267,1,0)</f>
        <v>0</v>
      </c>
      <c r="X267" s="45">
        <f>W267+Conciliação!A270</f>
        <v>263</v>
      </c>
      <c r="Y267" s="45">
        <v>263</v>
      </c>
      <c r="Z267" s="55" t="str">
        <f>IF(X267=Y267,"",Conciliação!C270)</f>
        <v/>
      </c>
      <c r="AA267" s="55">
        <f>IF(Z267="x","x",MAX($S$4:AA266)+1)</f>
        <v>268</v>
      </c>
      <c r="AB267" s="55">
        <v>263</v>
      </c>
      <c r="AC267" s="55" t="str">
        <f t="shared" si="28"/>
        <v/>
      </c>
      <c r="AD267" s="55" t="str">
        <f t="shared" si="29"/>
        <v/>
      </c>
    </row>
    <row r="268" spans="2:30" ht="15" customHeight="1" x14ac:dyDescent="0.2">
      <c r="B268" s="121" t="str">
        <f t="shared" si="24"/>
        <v/>
      </c>
      <c r="C268" s="57" t="str">
        <f>IFERROR(VLOOKUP(B268,Conciliação!C271:L1266,2,0),"")</f>
        <v/>
      </c>
      <c r="D268" s="64" t="str">
        <f t="shared" si="25"/>
        <v/>
      </c>
      <c r="E268" s="64" t="str">
        <f>IFERROR(VLOOKUP(B268,Conciliação!C271:L1266,4,0),"")</f>
        <v/>
      </c>
      <c r="F268" s="64" t="str">
        <f>IFERROR(VLOOKUP(B268,Conciliação!C271:L1266,5,0),"")</f>
        <v/>
      </c>
      <c r="G268" s="64" t="str">
        <f>IFERROR(VLOOKUP(B268,Conciliação!C271:L1266,6,0),"")</f>
        <v/>
      </c>
      <c r="H268" s="56" t="str">
        <f>IFERROR(VLOOKUP(B268,Conciliação!C271:L1266,7,0),"")</f>
        <v/>
      </c>
      <c r="I268" s="65" t="str">
        <f>IFERROR(VLOOKUP(B268,Conciliação!C271:L1266,8,0),"")</f>
        <v/>
      </c>
      <c r="J268" s="56" t="str">
        <f>IFERROR(VLOOKUP(B268,Conciliação!C271:L1266,9,0),"")</f>
        <v/>
      </c>
      <c r="K268" s="56" t="str">
        <f>IFERROR(VLOOKUP(B268,Conciliação!C271:L1266,10,0),"")</f>
        <v/>
      </c>
      <c r="R268" s="55" t="str">
        <f>IF(Conciliação!G271='Filtro (Categoria)'!$C$2,$C$2,"x")</f>
        <v>x</v>
      </c>
      <c r="S268" s="55" t="str">
        <f>IF(R268="x","x",MAX($S$4:S267)+1)</f>
        <v>x</v>
      </c>
      <c r="T268" s="55">
        <v>264</v>
      </c>
      <c r="U268" s="55" t="str">
        <f t="shared" si="26"/>
        <v/>
      </c>
      <c r="V268" s="55" t="str">
        <f t="shared" si="27"/>
        <v/>
      </c>
      <c r="W268" s="45">
        <f>IF(Conciliação!G271='Filtro (Categoria)'!R268,1,0)</f>
        <v>0</v>
      </c>
      <c r="X268" s="45">
        <f>W268+Conciliação!A271</f>
        <v>264</v>
      </c>
      <c r="Y268" s="45">
        <v>264</v>
      </c>
      <c r="Z268" s="55" t="str">
        <f>IF(X268=Y268,"",Conciliação!C271)</f>
        <v/>
      </c>
      <c r="AA268" s="55">
        <f>IF(Z268="x","x",MAX($S$4:AA267)+1)</f>
        <v>269</v>
      </c>
      <c r="AB268" s="55">
        <v>264</v>
      </c>
      <c r="AC268" s="55" t="str">
        <f t="shared" si="28"/>
        <v/>
      </c>
      <c r="AD268" s="55" t="str">
        <f t="shared" si="29"/>
        <v/>
      </c>
    </row>
    <row r="269" spans="2:30" ht="15" customHeight="1" x14ac:dyDescent="0.2">
      <c r="B269" s="121" t="str">
        <f t="shared" si="24"/>
        <v/>
      </c>
      <c r="C269" s="57" t="str">
        <f>IFERROR(VLOOKUP(B269,Conciliação!C272:L1267,2,0),"")</f>
        <v/>
      </c>
      <c r="D269" s="64" t="str">
        <f t="shared" si="25"/>
        <v/>
      </c>
      <c r="E269" s="64" t="str">
        <f>IFERROR(VLOOKUP(B269,Conciliação!C272:L1267,4,0),"")</f>
        <v/>
      </c>
      <c r="F269" s="64" t="str">
        <f>IFERROR(VLOOKUP(B269,Conciliação!C272:L1267,5,0),"")</f>
        <v/>
      </c>
      <c r="G269" s="64" t="str">
        <f>IFERROR(VLOOKUP(B269,Conciliação!C272:L1267,6,0),"")</f>
        <v/>
      </c>
      <c r="H269" s="56" t="str">
        <f>IFERROR(VLOOKUP(B269,Conciliação!C272:L1267,7,0),"")</f>
        <v/>
      </c>
      <c r="I269" s="65" t="str">
        <f>IFERROR(VLOOKUP(B269,Conciliação!C272:L1267,8,0),"")</f>
        <v/>
      </c>
      <c r="J269" s="56" t="str">
        <f>IFERROR(VLOOKUP(B269,Conciliação!C272:L1267,9,0),"")</f>
        <v/>
      </c>
      <c r="K269" s="56" t="str">
        <f>IFERROR(VLOOKUP(B269,Conciliação!C272:L1267,10,0),"")</f>
        <v/>
      </c>
      <c r="R269" s="55" t="str">
        <f>IF(Conciliação!G272='Filtro (Categoria)'!$C$2,$C$2,"x")</f>
        <v>x</v>
      </c>
      <c r="S269" s="55" t="str">
        <f>IF(R269="x","x",MAX($S$4:S268)+1)</f>
        <v>x</v>
      </c>
      <c r="T269" s="55">
        <v>265</v>
      </c>
      <c r="U269" s="55" t="str">
        <f t="shared" si="26"/>
        <v/>
      </c>
      <c r="V269" s="55" t="str">
        <f t="shared" si="27"/>
        <v/>
      </c>
      <c r="W269" s="45">
        <f>IF(Conciliação!G272='Filtro (Categoria)'!R269,1,0)</f>
        <v>0</v>
      </c>
      <c r="X269" s="45">
        <f>W269+Conciliação!A272</f>
        <v>265</v>
      </c>
      <c r="Y269" s="45">
        <v>265</v>
      </c>
      <c r="Z269" s="55" t="str">
        <f>IF(X269=Y269,"",Conciliação!C272)</f>
        <v/>
      </c>
      <c r="AA269" s="55">
        <f>IF(Z269="x","x",MAX($S$4:AA268)+1)</f>
        <v>270</v>
      </c>
      <c r="AB269" s="55">
        <v>265</v>
      </c>
      <c r="AC269" s="55" t="str">
        <f t="shared" si="28"/>
        <v/>
      </c>
      <c r="AD269" s="55" t="str">
        <f t="shared" si="29"/>
        <v/>
      </c>
    </row>
    <row r="270" spans="2:30" ht="15" customHeight="1" x14ac:dyDescent="0.2">
      <c r="B270" s="121" t="str">
        <f t="shared" si="24"/>
        <v/>
      </c>
      <c r="C270" s="57" t="str">
        <f>IFERROR(VLOOKUP(B270,Conciliação!C273:L1268,2,0),"")</f>
        <v/>
      </c>
      <c r="D270" s="64" t="str">
        <f t="shared" si="25"/>
        <v/>
      </c>
      <c r="E270" s="64" t="str">
        <f>IFERROR(VLOOKUP(B270,Conciliação!C273:L1268,4,0),"")</f>
        <v/>
      </c>
      <c r="F270" s="64" t="str">
        <f>IFERROR(VLOOKUP(B270,Conciliação!C273:L1268,5,0),"")</f>
        <v/>
      </c>
      <c r="G270" s="64" t="str">
        <f>IFERROR(VLOOKUP(B270,Conciliação!C273:L1268,6,0),"")</f>
        <v/>
      </c>
      <c r="H270" s="56" t="str">
        <f>IFERROR(VLOOKUP(B270,Conciliação!C273:L1268,7,0),"")</f>
        <v/>
      </c>
      <c r="I270" s="65" t="str">
        <f>IFERROR(VLOOKUP(B270,Conciliação!C273:L1268,8,0),"")</f>
        <v/>
      </c>
      <c r="J270" s="56" t="str">
        <f>IFERROR(VLOOKUP(B270,Conciliação!C273:L1268,9,0),"")</f>
        <v/>
      </c>
      <c r="K270" s="56" t="str">
        <f>IFERROR(VLOOKUP(B270,Conciliação!C273:L1268,10,0),"")</f>
        <v/>
      </c>
      <c r="R270" s="55" t="str">
        <f>IF(Conciliação!G273='Filtro (Categoria)'!$C$2,$C$2,"x")</f>
        <v>x</v>
      </c>
      <c r="S270" s="55" t="str">
        <f>IF(R270="x","x",MAX($S$4:S269)+1)</f>
        <v>x</v>
      </c>
      <c r="T270" s="55">
        <v>266</v>
      </c>
      <c r="U270" s="55" t="str">
        <f t="shared" si="26"/>
        <v/>
      </c>
      <c r="V270" s="55" t="str">
        <f t="shared" si="27"/>
        <v/>
      </c>
      <c r="W270" s="45">
        <f>IF(Conciliação!G273='Filtro (Categoria)'!R270,1,0)</f>
        <v>0</v>
      </c>
      <c r="X270" s="45">
        <f>W270+Conciliação!A273</f>
        <v>266</v>
      </c>
      <c r="Y270" s="45">
        <v>266</v>
      </c>
      <c r="Z270" s="55" t="str">
        <f>IF(X270=Y270,"",Conciliação!C273)</f>
        <v/>
      </c>
      <c r="AA270" s="55">
        <f>IF(Z270="x","x",MAX($S$4:AA269)+1)</f>
        <v>271</v>
      </c>
      <c r="AB270" s="55">
        <v>266</v>
      </c>
      <c r="AC270" s="55" t="str">
        <f t="shared" si="28"/>
        <v/>
      </c>
      <c r="AD270" s="55" t="str">
        <f t="shared" si="29"/>
        <v/>
      </c>
    </row>
    <row r="271" spans="2:30" ht="15" customHeight="1" x14ac:dyDescent="0.2">
      <c r="B271" s="121" t="str">
        <f t="shared" si="24"/>
        <v/>
      </c>
      <c r="C271" s="57" t="str">
        <f>IFERROR(VLOOKUP(B271,Conciliação!C274:L1269,2,0),"")</f>
        <v/>
      </c>
      <c r="D271" s="64" t="str">
        <f t="shared" si="25"/>
        <v/>
      </c>
      <c r="E271" s="64" t="str">
        <f>IFERROR(VLOOKUP(B271,Conciliação!C274:L1269,4,0),"")</f>
        <v/>
      </c>
      <c r="F271" s="64" t="str">
        <f>IFERROR(VLOOKUP(B271,Conciliação!C274:L1269,5,0),"")</f>
        <v/>
      </c>
      <c r="G271" s="64" t="str">
        <f>IFERROR(VLOOKUP(B271,Conciliação!C274:L1269,6,0),"")</f>
        <v/>
      </c>
      <c r="H271" s="56" t="str">
        <f>IFERROR(VLOOKUP(B271,Conciliação!C274:L1269,7,0),"")</f>
        <v/>
      </c>
      <c r="I271" s="65" t="str">
        <f>IFERROR(VLOOKUP(B271,Conciliação!C274:L1269,8,0),"")</f>
        <v/>
      </c>
      <c r="J271" s="56" t="str">
        <f>IFERROR(VLOOKUP(B271,Conciliação!C274:L1269,9,0),"")</f>
        <v/>
      </c>
      <c r="K271" s="56" t="str">
        <f>IFERROR(VLOOKUP(B271,Conciliação!C274:L1269,10,0),"")</f>
        <v/>
      </c>
      <c r="R271" s="55" t="str">
        <f>IF(Conciliação!G274='Filtro (Categoria)'!$C$2,$C$2,"x")</f>
        <v>x</v>
      </c>
      <c r="S271" s="55" t="str">
        <f>IF(R271="x","x",MAX($S$4:S270)+1)</f>
        <v>x</v>
      </c>
      <c r="T271" s="55">
        <v>267</v>
      </c>
      <c r="U271" s="55" t="str">
        <f t="shared" si="26"/>
        <v/>
      </c>
      <c r="V271" s="55" t="str">
        <f t="shared" si="27"/>
        <v/>
      </c>
      <c r="W271" s="45">
        <f>IF(Conciliação!G274='Filtro (Categoria)'!R271,1,0)</f>
        <v>0</v>
      </c>
      <c r="X271" s="45">
        <f>W271+Conciliação!A274</f>
        <v>267</v>
      </c>
      <c r="Y271" s="45">
        <v>267</v>
      </c>
      <c r="Z271" s="55" t="str">
        <f>IF(X271=Y271,"",Conciliação!C274)</f>
        <v/>
      </c>
      <c r="AA271" s="55">
        <f>IF(Z271="x","x",MAX($S$4:AA270)+1)</f>
        <v>272</v>
      </c>
      <c r="AB271" s="55">
        <v>267</v>
      </c>
      <c r="AC271" s="55" t="str">
        <f t="shared" si="28"/>
        <v/>
      </c>
      <c r="AD271" s="55" t="str">
        <f t="shared" si="29"/>
        <v/>
      </c>
    </row>
    <row r="272" spans="2:30" ht="15" customHeight="1" x14ac:dyDescent="0.2">
      <c r="B272" s="121" t="str">
        <f t="shared" si="24"/>
        <v/>
      </c>
      <c r="C272" s="57" t="str">
        <f>IFERROR(VLOOKUP(B272,Conciliação!C275:L1270,2,0),"")</f>
        <v/>
      </c>
      <c r="D272" s="64" t="str">
        <f t="shared" si="25"/>
        <v/>
      </c>
      <c r="E272" s="64" t="str">
        <f>IFERROR(VLOOKUP(B272,Conciliação!C275:L1270,4,0),"")</f>
        <v/>
      </c>
      <c r="F272" s="64" t="str">
        <f>IFERROR(VLOOKUP(B272,Conciliação!C275:L1270,5,0),"")</f>
        <v/>
      </c>
      <c r="G272" s="64" t="str">
        <f>IFERROR(VLOOKUP(B272,Conciliação!C275:L1270,6,0),"")</f>
        <v/>
      </c>
      <c r="H272" s="56" t="str">
        <f>IFERROR(VLOOKUP(B272,Conciliação!C275:L1270,7,0),"")</f>
        <v/>
      </c>
      <c r="I272" s="65" t="str">
        <f>IFERROR(VLOOKUP(B272,Conciliação!C275:L1270,8,0),"")</f>
        <v/>
      </c>
      <c r="J272" s="56" t="str">
        <f>IFERROR(VLOOKUP(B272,Conciliação!C275:L1270,9,0),"")</f>
        <v/>
      </c>
      <c r="K272" s="56" t="str">
        <f>IFERROR(VLOOKUP(B272,Conciliação!C275:L1270,10,0),"")</f>
        <v/>
      </c>
      <c r="R272" s="55" t="str">
        <f>IF(Conciliação!G275='Filtro (Categoria)'!$C$2,$C$2,"x")</f>
        <v>x</v>
      </c>
      <c r="S272" s="55" t="str">
        <f>IF(R272="x","x",MAX($S$4:S271)+1)</f>
        <v>x</v>
      </c>
      <c r="T272" s="55">
        <v>268</v>
      </c>
      <c r="U272" s="55" t="str">
        <f t="shared" si="26"/>
        <v/>
      </c>
      <c r="V272" s="55" t="str">
        <f t="shared" si="27"/>
        <v/>
      </c>
      <c r="W272" s="45">
        <f>IF(Conciliação!G275='Filtro (Categoria)'!R272,1,0)</f>
        <v>0</v>
      </c>
      <c r="X272" s="45">
        <f>W272+Conciliação!A275</f>
        <v>268</v>
      </c>
      <c r="Y272" s="45">
        <v>268</v>
      </c>
      <c r="Z272" s="55" t="str">
        <f>IF(X272=Y272,"",Conciliação!C275)</f>
        <v/>
      </c>
      <c r="AA272" s="55">
        <f>IF(Z272="x","x",MAX($S$4:AA271)+1)</f>
        <v>273</v>
      </c>
      <c r="AB272" s="55">
        <v>268</v>
      </c>
      <c r="AC272" s="55" t="str">
        <f t="shared" si="28"/>
        <v/>
      </c>
      <c r="AD272" s="55" t="str">
        <f t="shared" si="29"/>
        <v/>
      </c>
    </row>
    <row r="273" spans="2:30" ht="15" customHeight="1" x14ac:dyDescent="0.2">
      <c r="B273" s="121" t="str">
        <f t="shared" si="24"/>
        <v/>
      </c>
      <c r="C273" s="57" t="str">
        <f>IFERROR(VLOOKUP(B273,Conciliação!C276:L1271,2,0),"")</f>
        <v/>
      </c>
      <c r="D273" s="64" t="str">
        <f t="shared" si="25"/>
        <v/>
      </c>
      <c r="E273" s="64" t="str">
        <f>IFERROR(VLOOKUP(B273,Conciliação!C276:L1271,4,0),"")</f>
        <v/>
      </c>
      <c r="F273" s="64" t="str">
        <f>IFERROR(VLOOKUP(B273,Conciliação!C276:L1271,5,0),"")</f>
        <v/>
      </c>
      <c r="G273" s="64" t="str">
        <f>IFERROR(VLOOKUP(B273,Conciliação!C276:L1271,6,0),"")</f>
        <v/>
      </c>
      <c r="H273" s="56" t="str">
        <f>IFERROR(VLOOKUP(B273,Conciliação!C276:L1271,7,0),"")</f>
        <v/>
      </c>
      <c r="I273" s="65" t="str">
        <f>IFERROR(VLOOKUP(B273,Conciliação!C276:L1271,8,0),"")</f>
        <v/>
      </c>
      <c r="J273" s="56" t="str">
        <f>IFERROR(VLOOKUP(B273,Conciliação!C276:L1271,9,0),"")</f>
        <v/>
      </c>
      <c r="K273" s="56" t="str">
        <f>IFERROR(VLOOKUP(B273,Conciliação!C276:L1271,10,0),"")</f>
        <v/>
      </c>
      <c r="R273" s="55" t="str">
        <f>IF(Conciliação!G276='Filtro (Categoria)'!$C$2,$C$2,"x")</f>
        <v>x</v>
      </c>
      <c r="S273" s="55" t="str">
        <f>IF(R273="x","x",MAX($S$4:S272)+1)</f>
        <v>x</v>
      </c>
      <c r="T273" s="55">
        <v>269</v>
      </c>
      <c r="U273" s="55" t="str">
        <f t="shared" si="26"/>
        <v/>
      </c>
      <c r="V273" s="55" t="str">
        <f t="shared" si="27"/>
        <v/>
      </c>
      <c r="W273" s="45">
        <f>IF(Conciliação!G276='Filtro (Categoria)'!R273,1,0)</f>
        <v>0</v>
      </c>
      <c r="X273" s="45">
        <f>W273+Conciliação!A276</f>
        <v>269</v>
      </c>
      <c r="Y273" s="45">
        <v>269</v>
      </c>
      <c r="Z273" s="55" t="str">
        <f>IF(X273=Y273,"",Conciliação!C276)</f>
        <v/>
      </c>
      <c r="AA273" s="55">
        <f>IF(Z273="x","x",MAX($S$4:AA272)+1)</f>
        <v>274</v>
      </c>
      <c r="AB273" s="55">
        <v>269</v>
      </c>
      <c r="AC273" s="55" t="str">
        <f t="shared" si="28"/>
        <v/>
      </c>
      <c r="AD273" s="55" t="str">
        <f t="shared" si="29"/>
        <v/>
      </c>
    </row>
    <row r="274" spans="2:30" ht="15" customHeight="1" x14ac:dyDescent="0.2">
      <c r="B274" s="121" t="str">
        <f t="shared" si="24"/>
        <v/>
      </c>
      <c r="C274" s="57" t="str">
        <f>IFERROR(VLOOKUP(B274,Conciliação!C277:L1272,2,0),"")</f>
        <v/>
      </c>
      <c r="D274" s="64" t="str">
        <f t="shared" si="25"/>
        <v/>
      </c>
      <c r="E274" s="64" t="str">
        <f>IFERROR(VLOOKUP(B274,Conciliação!C277:L1272,4,0),"")</f>
        <v/>
      </c>
      <c r="F274" s="64" t="str">
        <f>IFERROR(VLOOKUP(B274,Conciliação!C277:L1272,5,0),"")</f>
        <v/>
      </c>
      <c r="G274" s="64" t="str">
        <f>IFERROR(VLOOKUP(B274,Conciliação!C277:L1272,6,0),"")</f>
        <v/>
      </c>
      <c r="H274" s="56" t="str">
        <f>IFERROR(VLOOKUP(B274,Conciliação!C277:L1272,7,0),"")</f>
        <v/>
      </c>
      <c r="I274" s="65" t="str">
        <f>IFERROR(VLOOKUP(B274,Conciliação!C277:L1272,8,0),"")</f>
        <v/>
      </c>
      <c r="J274" s="56" t="str">
        <f>IFERROR(VLOOKUP(B274,Conciliação!C277:L1272,9,0),"")</f>
        <v/>
      </c>
      <c r="K274" s="56" t="str">
        <f>IFERROR(VLOOKUP(B274,Conciliação!C277:L1272,10,0),"")</f>
        <v/>
      </c>
      <c r="R274" s="55" t="str">
        <f>IF(Conciliação!G277='Filtro (Categoria)'!$C$2,$C$2,"x")</f>
        <v>x</v>
      </c>
      <c r="S274" s="55" t="str">
        <f>IF(R274="x","x",MAX($S$4:S273)+1)</f>
        <v>x</v>
      </c>
      <c r="T274" s="55">
        <v>270</v>
      </c>
      <c r="U274" s="55" t="str">
        <f t="shared" si="26"/>
        <v/>
      </c>
      <c r="V274" s="55" t="str">
        <f t="shared" si="27"/>
        <v/>
      </c>
      <c r="W274" s="45">
        <f>IF(Conciliação!G277='Filtro (Categoria)'!R274,1,0)</f>
        <v>0</v>
      </c>
      <c r="X274" s="45">
        <f>W274+Conciliação!A277</f>
        <v>270</v>
      </c>
      <c r="Y274" s="45">
        <v>270</v>
      </c>
      <c r="Z274" s="55" t="str">
        <f>IF(X274=Y274,"",Conciliação!C277)</f>
        <v/>
      </c>
      <c r="AA274" s="55">
        <f>IF(Z274="x","x",MAX($S$4:AA273)+1)</f>
        <v>275</v>
      </c>
      <c r="AB274" s="55">
        <v>270</v>
      </c>
      <c r="AC274" s="55" t="str">
        <f t="shared" si="28"/>
        <v/>
      </c>
      <c r="AD274" s="55" t="str">
        <f t="shared" si="29"/>
        <v/>
      </c>
    </row>
    <row r="275" spans="2:30" ht="15" customHeight="1" x14ac:dyDescent="0.2">
      <c r="B275" s="121" t="str">
        <f t="shared" si="24"/>
        <v/>
      </c>
      <c r="C275" s="57" t="str">
        <f>IFERROR(VLOOKUP(B275,Conciliação!C278:L1273,2,0),"")</f>
        <v/>
      </c>
      <c r="D275" s="64" t="str">
        <f t="shared" si="25"/>
        <v/>
      </c>
      <c r="E275" s="64" t="str">
        <f>IFERROR(VLOOKUP(B275,Conciliação!C278:L1273,4,0),"")</f>
        <v/>
      </c>
      <c r="F275" s="64" t="str">
        <f>IFERROR(VLOOKUP(B275,Conciliação!C278:L1273,5,0),"")</f>
        <v/>
      </c>
      <c r="G275" s="64" t="str">
        <f>IFERROR(VLOOKUP(B275,Conciliação!C278:L1273,6,0),"")</f>
        <v/>
      </c>
      <c r="H275" s="56" t="str">
        <f>IFERROR(VLOOKUP(B275,Conciliação!C278:L1273,7,0),"")</f>
        <v/>
      </c>
      <c r="I275" s="65" t="str">
        <f>IFERROR(VLOOKUP(B275,Conciliação!C278:L1273,8,0),"")</f>
        <v/>
      </c>
      <c r="J275" s="56" t="str">
        <f>IFERROR(VLOOKUP(B275,Conciliação!C278:L1273,9,0),"")</f>
        <v/>
      </c>
      <c r="K275" s="56" t="str">
        <f>IFERROR(VLOOKUP(B275,Conciliação!C278:L1273,10,0),"")</f>
        <v/>
      </c>
      <c r="R275" s="55" t="str">
        <f>IF(Conciliação!G278='Filtro (Categoria)'!$C$2,$C$2,"x")</f>
        <v>x</v>
      </c>
      <c r="S275" s="55" t="str">
        <f>IF(R275="x","x",MAX($S$4:S274)+1)</f>
        <v>x</v>
      </c>
      <c r="T275" s="55">
        <v>271</v>
      </c>
      <c r="U275" s="55" t="str">
        <f t="shared" si="26"/>
        <v/>
      </c>
      <c r="V275" s="55" t="str">
        <f t="shared" si="27"/>
        <v/>
      </c>
      <c r="W275" s="45">
        <f>IF(Conciliação!G278='Filtro (Categoria)'!R275,1,0)</f>
        <v>0</v>
      </c>
      <c r="X275" s="45">
        <f>W275+Conciliação!A278</f>
        <v>271</v>
      </c>
      <c r="Y275" s="45">
        <v>271</v>
      </c>
      <c r="Z275" s="55" t="str">
        <f>IF(X275=Y275,"",Conciliação!C278)</f>
        <v/>
      </c>
      <c r="AA275" s="55">
        <f>IF(Z275="x","x",MAX($S$4:AA274)+1)</f>
        <v>276</v>
      </c>
      <c r="AB275" s="55">
        <v>271</v>
      </c>
      <c r="AC275" s="55" t="str">
        <f t="shared" si="28"/>
        <v/>
      </c>
      <c r="AD275" s="55" t="str">
        <f t="shared" si="29"/>
        <v/>
      </c>
    </row>
    <row r="276" spans="2:30" ht="15" customHeight="1" x14ac:dyDescent="0.2">
      <c r="B276" s="121" t="str">
        <f t="shared" si="24"/>
        <v/>
      </c>
      <c r="C276" s="57" t="str">
        <f>IFERROR(VLOOKUP(B276,Conciliação!C279:L1274,2,0),"")</f>
        <v/>
      </c>
      <c r="D276" s="64" t="str">
        <f t="shared" si="25"/>
        <v/>
      </c>
      <c r="E276" s="64" t="str">
        <f>IFERROR(VLOOKUP(B276,Conciliação!C279:L1274,4,0),"")</f>
        <v/>
      </c>
      <c r="F276" s="64" t="str">
        <f>IFERROR(VLOOKUP(B276,Conciliação!C279:L1274,5,0),"")</f>
        <v/>
      </c>
      <c r="G276" s="64" t="str">
        <f>IFERROR(VLOOKUP(B276,Conciliação!C279:L1274,6,0),"")</f>
        <v/>
      </c>
      <c r="H276" s="56" t="str">
        <f>IFERROR(VLOOKUP(B276,Conciliação!C279:L1274,7,0),"")</f>
        <v/>
      </c>
      <c r="I276" s="65" t="str">
        <f>IFERROR(VLOOKUP(B276,Conciliação!C279:L1274,8,0),"")</f>
        <v/>
      </c>
      <c r="J276" s="56" t="str">
        <f>IFERROR(VLOOKUP(B276,Conciliação!C279:L1274,9,0),"")</f>
        <v/>
      </c>
      <c r="K276" s="56" t="str">
        <f>IFERROR(VLOOKUP(B276,Conciliação!C279:L1274,10,0),"")</f>
        <v/>
      </c>
      <c r="R276" s="55" t="str">
        <f>IF(Conciliação!G279='Filtro (Categoria)'!$C$2,$C$2,"x")</f>
        <v>x</v>
      </c>
      <c r="S276" s="55" t="str">
        <f>IF(R276="x","x",MAX($S$4:S275)+1)</f>
        <v>x</v>
      </c>
      <c r="T276" s="55">
        <v>272</v>
      </c>
      <c r="U276" s="55" t="str">
        <f t="shared" si="26"/>
        <v/>
      </c>
      <c r="V276" s="55" t="str">
        <f t="shared" si="27"/>
        <v/>
      </c>
      <c r="W276" s="45">
        <f>IF(Conciliação!G279='Filtro (Categoria)'!R276,1,0)</f>
        <v>0</v>
      </c>
      <c r="X276" s="45">
        <f>W276+Conciliação!A279</f>
        <v>272</v>
      </c>
      <c r="Y276" s="45">
        <v>272</v>
      </c>
      <c r="Z276" s="55" t="str">
        <f>IF(X276=Y276,"",Conciliação!C279)</f>
        <v/>
      </c>
      <c r="AA276" s="55">
        <f>IF(Z276="x","x",MAX($S$4:AA275)+1)</f>
        <v>277</v>
      </c>
      <c r="AB276" s="55">
        <v>272</v>
      </c>
      <c r="AC276" s="55" t="str">
        <f t="shared" si="28"/>
        <v/>
      </c>
      <c r="AD276" s="55" t="str">
        <f t="shared" si="29"/>
        <v/>
      </c>
    </row>
    <row r="277" spans="2:30" ht="15" customHeight="1" x14ac:dyDescent="0.2">
      <c r="B277" s="121" t="str">
        <f t="shared" si="24"/>
        <v/>
      </c>
      <c r="C277" s="57" t="str">
        <f>IFERROR(VLOOKUP(B277,Conciliação!C280:L1275,2,0),"")</f>
        <v/>
      </c>
      <c r="D277" s="64" t="str">
        <f t="shared" si="25"/>
        <v/>
      </c>
      <c r="E277" s="64" t="str">
        <f>IFERROR(VLOOKUP(B277,Conciliação!C280:L1275,4,0),"")</f>
        <v/>
      </c>
      <c r="F277" s="64" t="str">
        <f>IFERROR(VLOOKUP(B277,Conciliação!C280:L1275,5,0),"")</f>
        <v/>
      </c>
      <c r="G277" s="64" t="str">
        <f>IFERROR(VLOOKUP(B277,Conciliação!C280:L1275,6,0),"")</f>
        <v/>
      </c>
      <c r="H277" s="56" t="str">
        <f>IFERROR(VLOOKUP(B277,Conciliação!C280:L1275,7,0),"")</f>
        <v/>
      </c>
      <c r="I277" s="65" t="str">
        <f>IFERROR(VLOOKUP(B277,Conciliação!C280:L1275,8,0),"")</f>
        <v/>
      </c>
      <c r="J277" s="56" t="str">
        <f>IFERROR(VLOOKUP(B277,Conciliação!C280:L1275,9,0),"")</f>
        <v/>
      </c>
      <c r="K277" s="56" t="str">
        <f>IFERROR(VLOOKUP(B277,Conciliação!C280:L1275,10,0),"")</f>
        <v/>
      </c>
      <c r="R277" s="55" t="str">
        <f>IF(Conciliação!G280='Filtro (Categoria)'!$C$2,$C$2,"x")</f>
        <v>x</v>
      </c>
      <c r="S277" s="55" t="str">
        <f>IF(R277="x","x",MAX($S$4:S276)+1)</f>
        <v>x</v>
      </c>
      <c r="T277" s="55">
        <v>273</v>
      </c>
      <c r="U277" s="55" t="str">
        <f t="shared" si="26"/>
        <v/>
      </c>
      <c r="V277" s="55" t="str">
        <f t="shared" si="27"/>
        <v/>
      </c>
      <c r="W277" s="45">
        <f>IF(Conciliação!G280='Filtro (Categoria)'!R277,1,0)</f>
        <v>0</v>
      </c>
      <c r="X277" s="45">
        <f>W277+Conciliação!A280</f>
        <v>273</v>
      </c>
      <c r="Y277" s="45">
        <v>273</v>
      </c>
      <c r="Z277" s="55" t="str">
        <f>IF(X277=Y277,"",Conciliação!C280)</f>
        <v/>
      </c>
      <c r="AA277" s="55">
        <f>IF(Z277="x","x",MAX($S$4:AA276)+1)</f>
        <v>278</v>
      </c>
      <c r="AB277" s="55">
        <v>273</v>
      </c>
      <c r="AC277" s="55" t="str">
        <f t="shared" si="28"/>
        <v/>
      </c>
      <c r="AD277" s="55" t="str">
        <f t="shared" si="29"/>
        <v/>
      </c>
    </row>
    <row r="278" spans="2:30" ht="15" customHeight="1" x14ac:dyDescent="0.2">
      <c r="B278" s="121" t="str">
        <f t="shared" si="24"/>
        <v/>
      </c>
      <c r="C278" s="57" t="str">
        <f>IFERROR(VLOOKUP(B278,Conciliação!C281:L1276,2,0),"")</f>
        <v/>
      </c>
      <c r="D278" s="64" t="str">
        <f t="shared" si="25"/>
        <v/>
      </c>
      <c r="E278" s="64" t="str">
        <f>IFERROR(VLOOKUP(B278,Conciliação!C281:L1276,4,0),"")</f>
        <v/>
      </c>
      <c r="F278" s="64" t="str">
        <f>IFERROR(VLOOKUP(B278,Conciliação!C281:L1276,5,0),"")</f>
        <v/>
      </c>
      <c r="G278" s="64" t="str">
        <f>IFERROR(VLOOKUP(B278,Conciliação!C281:L1276,6,0),"")</f>
        <v/>
      </c>
      <c r="H278" s="56" t="str">
        <f>IFERROR(VLOOKUP(B278,Conciliação!C281:L1276,7,0),"")</f>
        <v/>
      </c>
      <c r="I278" s="65" t="str">
        <f>IFERROR(VLOOKUP(B278,Conciliação!C281:L1276,8,0),"")</f>
        <v/>
      </c>
      <c r="J278" s="56" t="str">
        <f>IFERROR(VLOOKUP(B278,Conciliação!C281:L1276,9,0),"")</f>
        <v/>
      </c>
      <c r="K278" s="56" t="str">
        <f>IFERROR(VLOOKUP(B278,Conciliação!C281:L1276,10,0),"")</f>
        <v/>
      </c>
      <c r="R278" s="55" t="str">
        <f>IF(Conciliação!G281='Filtro (Categoria)'!$C$2,$C$2,"x")</f>
        <v>x</v>
      </c>
      <c r="S278" s="55" t="str">
        <f>IF(R278="x","x",MAX($S$4:S277)+1)</f>
        <v>x</v>
      </c>
      <c r="T278" s="55">
        <v>274</v>
      </c>
      <c r="U278" s="55" t="str">
        <f t="shared" si="26"/>
        <v/>
      </c>
      <c r="V278" s="55" t="str">
        <f t="shared" si="27"/>
        <v/>
      </c>
      <c r="W278" s="45">
        <f>IF(Conciliação!G281='Filtro (Categoria)'!R278,1,0)</f>
        <v>0</v>
      </c>
      <c r="X278" s="45">
        <f>W278+Conciliação!A281</f>
        <v>274</v>
      </c>
      <c r="Y278" s="45">
        <v>274</v>
      </c>
      <c r="Z278" s="55" t="str">
        <f>IF(X278=Y278,"",Conciliação!C281)</f>
        <v/>
      </c>
      <c r="AA278" s="55">
        <f>IF(Z278="x","x",MAX($S$4:AA277)+1)</f>
        <v>279</v>
      </c>
      <c r="AB278" s="55">
        <v>274</v>
      </c>
      <c r="AC278" s="55" t="str">
        <f t="shared" si="28"/>
        <v/>
      </c>
      <c r="AD278" s="55" t="str">
        <f t="shared" si="29"/>
        <v/>
      </c>
    </row>
    <row r="279" spans="2:30" ht="15" customHeight="1" x14ac:dyDescent="0.2">
      <c r="B279" s="121" t="str">
        <f t="shared" si="24"/>
        <v/>
      </c>
      <c r="C279" s="57" t="str">
        <f>IFERROR(VLOOKUP(B279,Conciliação!C282:L1277,2,0),"")</f>
        <v/>
      </c>
      <c r="D279" s="64" t="str">
        <f t="shared" si="25"/>
        <v/>
      </c>
      <c r="E279" s="64" t="str">
        <f>IFERROR(VLOOKUP(B279,Conciliação!C282:L1277,4,0),"")</f>
        <v/>
      </c>
      <c r="F279" s="64" t="str">
        <f>IFERROR(VLOOKUP(B279,Conciliação!C282:L1277,5,0),"")</f>
        <v/>
      </c>
      <c r="G279" s="64" t="str">
        <f>IFERROR(VLOOKUP(B279,Conciliação!C282:L1277,6,0),"")</f>
        <v/>
      </c>
      <c r="H279" s="56" t="str">
        <f>IFERROR(VLOOKUP(B279,Conciliação!C282:L1277,7,0),"")</f>
        <v/>
      </c>
      <c r="I279" s="65" t="str">
        <f>IFERROR(VLOOKUP(B279,Conciliação!C282:L1277,8,0),"")</f>
        <v/>
      </c>
      <c r="J279" s="56" t="str">
        <f>IFERROR(VLOOKUP(B279,Conciliação!C282:L1277,9,0),"")</f>
        <v/>
      </c>
      <c r="K279" s="56" t="str">
        <f>IFERROR(VLOOKUP(B279,Conciliação!C282:L1277,10,0),"")</f>
        <v/>
      </c>
      <c r="R279" s="55" t="str">
        <f>IF(Conciliação!G282='Filtro (Categoria)'!$C$2,$C$2,"x")</f>
        <v>x</v>
      </c>
      <c r="S279" s="55" t="str">
        <f>IF(R279="x","x",MAX($S$4:S278)+1)</f>
        <v>x</v>
      </c>
      <c r="T279" s="55">
        <v>275</v>
      </c>
      <c r="U279" s="55" t="str">
        <f t="shared" si="26"/>
        <v/>
      </c>
      <c r="V279" s="55" t="str">
        <f t="shared" si="27"/>
        <v/>
      </c>
      <c r="W279" s="45">
        <f>IF(Conciliação!G282='Filtro (Categoria)'!R279,1,0)</f>
        <v>0</v>
      </c>
      <c r="X279" s="45">
        <f>W279+Conciliação!A282</f>
        <v>275</v>
      </c>
      <c r="Y279" s="45">
        <v>275</v>
      </c>
      <c r="Z279" s="55" t="str">
        <f>IF(X279=Y279,"",Conciliação!C282)</f>
        <v/>
      </c>
      <c r="AA279" s="55">
        <f>IF(Z279="x","x",MAX($S$4:AA278)+1)</f>
        <v>280</v>
      </c>
      <c r="AB279" s="55">
        <v>275</v>
      </c>
      <c r="AC279" s="55" t="str">
        <f t="shared" si="28"/>
        <v/>
      </c>
      <c r="AD279" s="55" t="str">
        <f t="shared" si="29"/>
        <v/>
      </c>
    </row>
    <row r="280" spans="2:30" ht="15" customHeight="1" x14ac:dyDescent="0.2">
      <c r="B280" s="121" t="str">
        <f t="shared" si="24"/>
        <v/>
      </c>
      <c r="C280" s="57" t="str">
        <f>IFERROR(VLOOKUP(B280,Conciliação!C283:L1278,2,0),"")</f>
        <v/>
      </c>
      <c r="D280" s="64" t="str">
        <f t="shared" si="25"/>
        <v/>
      </c>
      <c r="E280" s="64" t="str">
        <f>IFERROR(VLOOKUP(B280,Conciliação!C283:L1278,4,0),"")</f>
        <v/>
      </c>
      <c r="F280" s="64" t="str">
        <f>IFERROR(VLOOKUP(B280,Conciliação!C283:L1278,5,0),"")</f>
        <v/>
      </c>
      <c r="G280" s="64" t="str">
        <f>IFERROR(VLOOKUP(B280,Conciliação!C283:L1278,6,0),"")</f>
        <v/>
      </c>
      <c r="H280" s="56" t="str">
        <f>IFERROR(VLOOKUP(B280,Conciliação!C283:L1278,7,0),"")</f>
        <v/>
      </c>
      <c r="I280" s="65" t="str">
        <f>IFERROR(VLOOKUP(B280,Conciliação!C283:L1278,8,0),"")</f>
        <v/>
      </c>
      <c r="J280" s="56" t="str">
        <f>IFERROR(VLOOKUP(B280,Conciliação!C283:L1278,9,0),"")</f>
        <v/>
      </c>
      <c r="K280" s="56" t="str">
        <f>IFERROR(VLOOKUP(B280,Conciliação!C283:L1278,10,0),"")</f>
        <v/>
      </c>
      <c r="R280" s="55" t="str">
        <f>IF(Conciliação!G283='Filtro (Categoria)'!$C$2,$C$2,"x")</f>
        <v>x</v>
      </c>
      <c r="S280" s="55" t="str">
        <f>IF(R280="x","x",MAX($S$4:S279)+1)</f>
        <v>x</v>
      </c>
      <c r="T280" s="55">
        <v>276</v>
      </c>
      <c r="U280" s="55" t="str">
        <f t="shared" si="26"/>
        <v/>
      </c>
      <c r="V280" s="55" t="str">
        <f t="shared" si="27"/>
        <v/>
      </c>
      <c r="W280" s="45">
        <f>IF(Conciliação!G283='Filtro (Categoria)'!R280,1,0)</f>
        <v>0</v>
      </c>
      <c r="X280" s="45">
        <f>W280+Conciliação!A283</f>
        <v>276</v>
      </c>
      <c r="Y280" s="45">
        <v>276</v>
      </c>
      <c r="Z280" s="55" t="str">
        <f>IF(X280=Y280,"",Conciliação!C283)</f>
        <v/>
      </c>
      <c r="AA280" s="55">
        <f>IF(Z280="x","x",MAX($S$4:AA279)+1)</f>
        <v>281</v>
      </c>
      <c r="AB280" s="55">
        <v>276</v>
      </c>
      <c r="AC280" s="55" t="str">
        <f t="shared" si="28"/>
        <v/>
      </c>
      <c r="AD280" s="55" t="str">
        <f t="shared" si="29"/>
        <v/>
      </c>
    </row>
    <row r="281" spans="2:30" ht="15" customHeight="1" x14ac:dyDescent="0.2">
      <c r="B281" s="121" t="str">
        <f t="shared" si="24"/>
        <v/>
      </c>
      <c r="C281" s="57" t="str">
        <f>IFERROR(VLOOKUP(B281,Conciliação!C284:L1279,2,0),"")</f>
        <v/>
      </c>
      <c r="D281" s="64" t="str">
        <f t="shared" si="25"/>
        <v/>
      </c>
      <c r="E281" s="64" t="str">
        <f>IFERROR(VLOOKUP(B281,Conciliação!C284:L1279,4,0),"")</f>
        <v/>
      </c>
      <c r="F281" s="64" t="str">
        <f>IFERROR(VLOOKUP(B281,Conciliação!C284:L1279,5,0),"")</f>
        <v/>
      </c>
      <c r="G281" s="64" t="str">
        <f>IFERROR(VLOOKUP(B281,Conciliação!C284:L1279,6,0),"")</f>
        <v/>
      </c>
      <c r="H281" s="56" t="str">
        <f>IFERROR(VLOOKUP(B281,Conciliação!C284:L1279,7,0),"")</f>
        <v/>
      </c>
      <c r="I281" s="65" t="str">
        <f>IFERROR(VLOOKUP(B281,Conciliação!C284:L1279,8,0),"")</f>
        <v/>
      </c>
      <c r="J281" s="56" t="str">
        <f>IFERROR(VLOOKUP(B281,Conciliação!C284:L1279,9,0),"")</f>
        <v/>
      </c>
      <c r="K281" s="56" t="str">
        <f>IFERROR(VLOOKUP(B281,Conciliação!C284:L1279,10,0),"")</f>
        <v/>
      </c>
      <c r="R281" s="55" t="str">
        <f>IF(Conciliação!G284='Filtro (Categoria)'!$C$2,$C$2,"x")</f>
        <v>x</v>
      </c>
      <c r="S281" s="55" t="str">
        <f>IF(R281="x","x",MAX($S$4:S280)+1)</f>
        <v>x</v>
      </c>
      <c r="T281" s="55">
        <v>277</v>
      </c>
      <c r="U281" s="55" t="str">
        <f t="shared" si="26"/>
        <v/>
      </c>
      <c r="V281" s="55" t="str">
        <f t="shared" si="27"/>
        <v/>
      </c>
      <c r="W281" s="45">
        <f>IF(Conciliação!G284='Filtro (Categoria)'!R281,1,0)</f>
        <v>0</v>
      </c>
      <c r="X281" s="45">
        <f>W281+Conciliação!A284</f>
        <v>277</v>
      </c>
      <c r="Y281" s="45">
        <v>277</v>
      </c>
      <c r="Z281" s="55" t="str">
        <f>IF(X281=Y281,"",Conciliação!C284)</f>
        <v/>
      </c>
      <c r="AA281" s="55">
        <f>IF(Z281="x","x",MAX($S$4:AA280)+1)</f>
        <v>282</v>
      </c>
      <c r="AB281" s="55">
        <v>277</v>
      </c>
      <c r="AC281" s="55" t="str">
        <f t="shared" si="28"/>
        <v/>
      </c>
      <c r="AD281" s="55" t="str">
        <f t="shared" si="29"/>
        <v/>
      </c>
    </row>
    <row r="282" spans="2:30" ht="15" customHeight="1" x14ac:dyDescent="0.2">
      <c r="B282" s="121" t="str">
        <f t="shared" si="24"/>
        <v/>
      </c>
      <c r="C282" s="57" t="str">
        <f>IFERROR(VLOOKUP(B282,Conciliação!C285:L1280,2,0),"")</f>
        <v/>
      </c>
      <c r="D282" s="64" t="str">
        <f t="shared" si="25"/>
        <v/>
      </c>
      <c r="E282" s="64" t="str">
        <f>IFERROR(VLOOKUP(B282,Conciliação!C285:L1280,4,0),"")</f>
        <v/>
      </c>
      <c r="F282" s="64" t="str">
        <f>IFERROR(VLOOKUP(B282,Conciliação!C285:L1280,5,0),"")</f>
        <v/>
      </c>
      <c r="G282" s="64" t="str">
        <f>IFERROR(VLOOKUP(B282,Conciliação!C285:L1280,6,0),"")</f>
        <v/>
      </c>
      <c r="H282" s="56" t="str">
        <f>IFERROR(VLOOKUP(B282,Conciliação!C285:L1280,7,0),"")</f>
        <v/>
      </c>
      <c r="I282" s="65" t="str">
        <f>IFERROR(VLOOKUP(B282,Conciliação!C285:L1280,8,0),"")</f>
        <v/>
      </c>
      <c r="J282" s="56" t="str">
        <f>IFERROR(VLOOKUP(B282,Conciliação!C285:L1280,9,0),"")</f>
        <v/>
      </c>
      <c r="K282" s="56" t="str">
        <f>IFERROR(VLOOKUP(B282,Conciliação!C285:L1280,10,0),"")</f>
        <v/>
      </c>
      <c r="R282" s="55" t="str">
        <f>IF(Conciliação!G285='Filtro (Categoria)'!$C$2,$C$2,"x")</f>
        <v>x</v>
      </c>
      <c r="S282" s="55" t="str">
        <f>IF(R282="x","x",MAX($S$4:S281)+1)</f>
        <v>x</v>
      </c>
      <c r="T282" s="55">
        <v>278</v>
      </c>
      <c r="U282" s="55" t="str">
        <f t="shared" si="26"/>
        <v/>
      </c>
      <c r="V282" s="55" t="str">
        <f t="shared" si="27"/>
        <v/>
      </c>
      <c r="W282" s="45">
        <f>IF(Conciliação!G285='Filtro (Categoria)'!R282,1,0)</f>
        <v>0</v>
      </c>
      <c r="X282" s="45">
        <f>W282+Conciliação!A285</f>
        <v>278</v>
      </c>
      <c r="Y282" s="45">
        <v>278</v>
      </c>
      <c r="Z282" s="55" t="str">
        <f>IF(X282=Y282,"",Conciliação!C285)</f>
        <v/>
      </c>
      <c r="AA282" s="55">
        <f>IF(Z282="x","x",MAX($S$4:AA281)+1)</f>
        <v>283</v>
      </c>
      <c r="AB282" s="55">
        <v>278</v>
      </c>
      <c r="AC282" s="55" t="str">
        <f t="shared" si="28"/>
        <v/>
      </c>
      <c r="AD282" s="55" t="str">
        <f t="shared" si="29"/>
        <v/>
      </c>
    </row>
    <row r="283" spans="2:30" ht="15" customHeight="1" x14ac:dyDescent="0.2">
      <c r="B283" s="121" t="str">
        <f t="shared" si="24"/>
        <v/>
      </c>
      <c r="C283" s="57" t="str">
        <f>IFERROR(VLOOKUP(B283,Conciliação!C286:L1281,2,0),"")</f>
        <v/>
      </c>
      <c r="D283" s="64" t="str">
        <f t="shared" si="25"/>
        <v/>
      </c>
      <c r="E283" s="64" t="str">
        <f>IFERROR(VLOOKUP(B283,Conciliação!C286:L1281,4,0),"")</f>
        <v/>
      </c>
      <c r="F283" s="64" t="str">
        <f>IFERROR(VLOOKUP(B283,Conciliação!C286:L1281,5,0),"")</f>
        <v/>
      </c>
      <c r="G283" s="64" t="str">
        <f>IFERROR(VLOOKUP(B283,Conciliação!C286:L1281,6,0),"")</f>
        <v/>
      </c>
      <c r="H283" s="56" t="str">
        <f>IFERROR(VLOOKUP(B283,Conciliação!C286:L1281,7,0),"")</f>
        <v/>
      </c>
      <c r="I283" s="65" t="str">
        <f>IFERROR(VLOOKUP(B283,Conciliação!C286:L1281,8,0),"")</f>
        <v/>
      </c>
      <c r="J283" s="56" t="str">
        <f>IFERROR(VLOOKUP(B283,Conciliação!C286:L1281,9,0),"")</f>
        <v/>
      </c>
      <c r="K283" s="56" t="str">
        <f>IFERROR(VLOOKUP(B283,Conciliação!C286:L1281,10,0),"")</f>
        <v/>
      </c>
      <c r="R283" s="55" t="str">
        <f>IF(Conciliação!G286='Filtro (Categoria)'!$C$2,$C$2,"x")</f>
        <v>x</v>
      </c>
      <c r="S283" s="55" t="str">
        <f>IF(R283="x","x",MAX($S$4:S282)+1)</f>
        <v>x</v>
      </c>
      <c r="T283" s="55">
        <v>279</v>
      </c>
      <c r="U283" s="55" t="str">
        <f t="shared" si="26"/>
        <v/>
      </c>
      <c r="V283" s="55" t="str">
        <f t="shared" si="27"/>
        <v/>
      </c>
      <c r="W283" s="45">
        <f>IF(Conciliação!G286='Filtro (Categoria)'!R283,1,0)</f>
        <v>0</v>
      </c>
      <c r="X283" s="45">
        <f>W283+Conciliação!A286</f>
        <v>279</v>
      </c>
      <c r="Y283" s="45">
        <v>279</v>
      </c>
      <c r="Z283" s="55" t="str">
        <f>IF(X283=Y283,"",Conciliação!C286)</f>
        <v/>
      </c>
      <c r="AA283" s="55">
        <f>IF(Z283="x","x",MAX($S$4:AA282)+1)</f>
        <v>284</v>
      </c>
      <c r="AB283" s="55">
        <v>279</v>
      </c>
      <c r="AC283" s="55" t="str">
        <f t="shared" si="28"/>
        <v/>
      </c>
      <c r="AD283" s="55" t="str">
        <f t="shared" si="29"/>
        <v/>
      </c>
    </row>
    <row r="284" spans="2:30" ht="15" customHeight="1" x14ac:dyDescent="0.2">
      <c r="B284" s="121" t="str">
        <f t="shared" si="24"/>
        <v/>
      </c>
      <c r="C284" s="57" t="str">
        <f>IFERROR(VLOOKUP(B284,Conciliação!C287:L1282,2,0),"")</f>
        <v/>
      </c>
      <c r="D284" s="64" t="str">
        <f t="shared" si="25"/>
        <v/>
      </c>
      <c r="E284" s="64" t="str">
        <f>IFERROR(VLOOKUP(B284,Conciliação!C287:L1282,4,0),"")</f>
        <v/>
      </c>
      <c r="F284" s="64" t="str">
        <f>IFERROR(VLOOKUP(B284,Conciliação!C287:L1282,5,0),"")</f>
        <v/>
      </c>
      <c r="G284" s="64" t="str">
        <f>IFERROR(VLOOKUP(B284,Conciliação!C287:L1282,6,0),"")</f>
        <v/>
      </c>
      <c r="H284" s="56" t="str">
        <f>IFERROR(VLOOKUP(B284,Conciliação!C287:L1282,7,0),"")</f>
        <v/>
      </c>
      <c r="I284" s="65" t="str">
        <f>IFERROR(VLOOKUP(B284,Conciliação!C287:L1282,8,0),"")</f>
        <v/>
      </c>
      <c r="J284" s="56" t="str">
        <f>IFERROR(VLOOKUP(B284,Conciliação!C287:L1282,9,0),"")</f>
        <v/>
      </c>
      <c r="K284" s="56" t="str">
        <f>IFERROR(VLOOKUP(B284,Conciliação!C287:L1282,10,0),"")</f>
        <v/>
      </c>
      <c r="R284" s="55" t="str">
        <f>IF(Conciliação!G287='Filtro (Categoria)'!$C$2,$C$2,"x")</f>
        <v>x</v>
      </c>
      <c r="S284" s="55" t="str">
        <f>IF(R284="x","x",MAX($S$4:S283)+1)</f>
        <v>x</v>
      </c>
      <c r="T284" s="55">
        <v>280</v>
      </c>
      <c r="U284" s="55" t="str">
        <f t="shared" si="26"/>
        <v/>
      </c>
      <c r="V284" s="55" t="str">
        <f t="shared" si="27"/>
        <v/>
      </c>
      <c r="W284" s="45">
        <f>IF(Conciliação!G287='Filtro (Categoria)'!R284,1,0)</f>
        <v>0</v>
      </c>
      <c r="X284" s="45">
        <f>W284+Conciliação!A287</f>
        <v>280</v>
      </c>
      <c r="Y284" s="45">
        <v>280</v>
      </c>
      <c r="Z284" s="55" t="str">
        <f>IF(X284=Y284,"",Conciliação!C287)</f>
        <v/>
      </c>
      <c r="AA284" s="55">
        <f>IF(Z284="x","x",MAX($S$4:AA283)+1)</f>
        <v>285</v>
      </c>
      <c r="AB284" s="55">
        <v>280</v>
      </c>
      <c r="AC284" s="55" t="str">
        <f t="shared" si="28"/>
        <v/>
      </c>
      <c r="AD284" s="55" t="str">
        <f t="shared" si="29"/>
        <v/>
      </c>
    </row>
    <row r="285" spans="2:30" ht="15" customHeight="1" x14ac:dyDescent="0.2">
      <c r="B285" s="121" t="str">
        <f t="shared" si="24"/>
        <v/>
      </c>
      <c r="C285" s="57" t="str">
        <f>IFERROR(VLOOKUP(B285,Conciliação!C288:L1283,2,0),"")</f>
        <v/>
      </c>
      <c r="D285" s="64" t="str">
        <f t="shared" si="25"/>
        <v/>
      </c>
      <c r="E285" s="64" t="str">
        <f>IFERROR(VLOOKUP(B285,Conciliação!C288:L1283,4,0),"")</f>
        <v/>
      </c>
      <c r="F285" s="64" t="str">
        <f>IFERROR(VLOOKUP(B285,Conciliação!C288:L1283,5,0),"")</f>
        <v/>
      </c>
      <c r="G285" s="64" t="str">
        <f>IFERROR(VLOOKUP(B285,Conciliação!C288:L1283,6,0),"")</f>
        <v/>
      </c>
      <c r="H285" s="56" t="str">
        <f>IFERROR(VLOOKUP(B285,Conciliação!C288:L1283,7,0),"")</f>
        <v/>
      </c>
      <c r="I285" s="65" t="str">
        <f>IFERROR(VLOOKUP(B285,Conciliação!C288:L1283,8,0),"")</f>
        <v/>
      </c>
      <c r="J285" s="56" t="str">
        <f>IFERROR(VLOOKUP(B285,Conciliação!C288:L1283,9,0),"")</f>
        <v/>
      </c>
      <c r="K285" s="56" t="str">
        <f>IFERROR(VLOOKUP(B285,Conciliação!C288:L1283,10,0),"")</f>
        <v/>
      </c>
      <c r="R285" s="55" t="str">
        <f>IF(Conciliação!G288='Filtro (Categoria)'!$C$2,$C$2,"x")</f>
        <v>x</v>
      </c>
      <c r="S285" s="55" t="str">
        <f>IF(R285="x","x",MAX($S$4:S284)+1)</f>
        <v>x</v>
      </c>
      <c r="T285" s="55">
        <v>281</v>
      </c>
      <c r="U285" s="55" t="str">
        <f t="shared" si="26"/>
        <v/>
      </c>
      <c r="V285" s="55" t="str">
        <f t="shared" si="27"/>
        <v/>
      </c>
      <c r="W285" s="45">
        <f>IF(Conciliação!G288='Filtro (Categoria)'!R285,1,0)</f>
        <v>0</v>
      </c>
      <c r="X285" s="45">
        <f>W285+Conciliação!A288</f>
        <v>281</v>
      </c>
      <c r="Y285" s="45">
        <v>281</v>
      </c>
      <c r="Z285" s="55" t="str">
        <f>IF(X285=Y285,"",Conciliação!C288)</f>
        <v/>
      </c>
      <c r="AA285" s="55">
        <f>IF(Z285="x","x",MAX($S$4:AA284)+1)</f>
        <v>286</v>
      </c>
      <c r="AB285" s="55">
        <v>281</v>
      </c>
      <c r="AC285" s="55" t="str">
        <f t="shared" si="28"/>
        <v/>
      </c>
      <c r="AD285" s="55" t="str">
        <f t="shared" si="29"/>
        <v/>
      </c>
    </row>
    <row r="286" spans="2:30" ht="15" customHeight="1" x14ac:dyDescent="0.2">
      <c r="B286" s="121" t="str">
        <f t="shared" si="24"/>
        <v/>
      </c>
      <c r="C286" s="57" t="str">
        <f>IFERROR(VLOOKUP(B286,Conciliação!C289:L1284,2,0),"")</f>
        <v/>
      </c>
      <c r="D286" s="64" t="str">
        <f t="shared" si="25"/>
        <v/>
      </c>
      <c r="E286" s="64" t="str">
        <f>IFERROR(VLOOKUP(B286,Conciliação!C289:L1284,4,0),"")</f>
        <v/>
      </c>
      <c r="F286" s="64" t="str">
        <f>IFERROR(VLOOKUP(B286,Conciliação!C289:L1284,5,0),"")</f>
        <v/>
      </c>
      <c r="G286" s="64" t="str">
        <f>IFERROR(VLOOKUP(B286,Conciliação!C289:L1284,6,0),"")</f>
        <v/>
      </c>
      <c r="H286" s="56" t="str">
        <f>IFERROR(VLOOKUP(B286,Conciliação!C289:L1284,7,0),"")</f>
        <v/>
      </c>
      <c r="I286" s="65" t="str">
        <f>IFERROR(VLOOKUP(B286,Conciliação!C289:L1284,8,0),"")</f>
        <v/>
      </c>
      <c r="J286" s="56" t="str">
        <f>IFERROR(VLOOKUP(B286,Conciliação!C289:L1284,9,0),"")</f>
        <v/>
      </c>
      <c r="K286" s="56" t="str">
        <f>IFERROR(VLOOKUP(B286,Conciliação!C289:L1284,10,0),"")</f>
        <v/>
      </c>
      <c r="R286" s="55" t="str">
        <f>IF(Conciliação!G289='Filtro (Categoria)'!$C$2,$C$2,"x")</f>
        <v>x</v>
      </c>
      <c r="S286" s="55" t="str">
        <f>IF(R286="x","x",MAX($S$4:S285)+1)</f>
        <v>x</v>
      </c>
      <c r="T286" s="55">
        <v>282</v>
      </c>
      <c r="U286" s="55" t="str">
        <f t="shared" si="26"/>
        <v/>
      </c>
      <c r="V286" s="55" t="str">
        <f t="shared" si="27"/>
        <v/>
      </c>
      <c r="W286" s="45">
        <f>IF(Conciliação!G289='Filtro (Categoria)'!R286,1,0)</f>
        <v>0</v>
      </c>
      <c r="X286" s="45">
        <f>W286+Conciliação!A289</f>
        <v>282</v>
      </c>
      <c r="Y286" s="45">
        <v>282</v>
      </c>
      <c r="Z286" s="55" t="str">
        <f>IF(X286=Y286,"",Conciliação!C289)</f>
        <v/>
      </c>
      <c r="AA286" s="55">
        <f>IF(Z286="x","x",MAX($S$4:AA285)+1)</f>
        <v>287</v>
      </c>
      <c r="AB286" s="55">
        <v>282</v>
      </c>
      <c r="AC286" s="55" t="str">
        <f t="shared" si="28"/>
        <v/>
      </c>
      <c r="AD286" s="55" t="str">
        <f t="shared" si="29"/>
        <v/>
      </c>
    </row>
    <row r="287" spans="2:30" ht="15" customHeight="1" x14ac:dyDescent="0.2">
      <c r="B287" s="121" t="str">
        <f t="shared" si="24"/>
        <v/>
      </c>
      <c r="C287" s="57" t="str">
        <f>IFERROR(VLOOKUP(B287,Conciliação!C290:L1285,2,0),"")</f>
        <v/>
      </c>
      <c r="D287" s="64" t="str">
        <f t="shared" si="25"/>
        <v/>
      </c>
      <c r="E287" s="64" t="str">
        <f>IFERROR(VLOOKUP(B287,Conciliação!C290:L1285,4,0),"")</f>
        <v/>
      </c>
      <c r="F287" s="64" t="str">
        <f>IFERROR(VLOOKUP(B287,Conciliação!C290:L1285,5,0),"")</f>
        <v/>
      </c>
      <c r="G287" s="64" t="str">
        <f>IFERROR(VLOOKUP(B287,Conciliação!C290:L1285,6,0),"")</f>
        <v/>
      </c>
      <c r="H287" s="56" t="str">
        <f>IFERROR(VLOOKUP(B287,Conciliação!C290:L1285,7,0),"")</f>
        <v/>
      </c>
      <c r="I287" s="65" t="str">
        <f>IFERROR(VLOOKUP(B287,Conciliação!C290:L1285,8,0),"")</f>
        <v/>
      </c>
      <c r="J287" s="56" t="str">
        <f>IFERROR(VLOOKUP(B287,Conciliação!C290:L1285,9,0),"")</f>
        <v/>
      </c>
      <c r="K287" s="56" t="str">
        <f>IFERROR(VLOOKUP(B287,Conciliação!C290:L1285,10,0),"")</f>
        <v/>
      </c>
      <c r="R287" s="55" t="str">
        <f>IF(Conciliação!G290='Filtro (Categoria)'!$C$2,$C$2,"x")</f>
        <v>x</v>
      </c>
      <c r="S287" s="55" t="str">
        <f>IF(R287="x","x",MAX($S$4:S286)+1)</f>
        <v>x</v>
      </c>
      <c r="T287" s="55">
        <v>283</v>
      </c>
      <c r="U287" s="55" t="str">
        <f t="shared" si="26"/>
        <v/>
      </c>
      <c r="V287" s="55" t="str">
        <f t="shared" si="27"/>
        <v/>
      </c>
      <c r="W287" s="45">
        <f>IF(Conciliação!G290='Filtro (Categoria)'!R287,1,0)</f>
        <v>0</v>
      </c>
      <c r="X287" s="45">
        <f>W287+Conciliação!A290</f>
        <v>283</v>
      </c>
      <c r="Y287" s="45">
        <v>283</v>
      </c>
      <c r="Z287" s="55" t="str">
        <f>IF(X287=Y287,"",Conciliação!C290)</f>
        <v/>
      </c>
      <c r="AA287" s="55">
        <f>IF(Z287="x","x",MAX($S$4:AA286)+1)</f>
        <v>288</v>
      </c>
      <c r="AB287" s="55">
        <v>283</v>
      </c>
      <c r="AC287" s="55" t="str">
        <f t="shared" si="28"/>
        <v/>
      </c>
      <c r="AD287" s="55" t="str">
        <f t="shared" si="29"/>
        <v/>
      </c>
    </row>
    <row r="288" spans="2:30" ht="15" customHeight="1" x14ac:dyDescent="0.2">
      <c r="B288" s="121" t="str">
        <f t="shared" si="24"/>
        <v/>
      </c>
      <c r="C288" s="57" t="str">
        <f>IFERROR(VLOOKUP(B288,Conciliação!C291:L1286,2,0),"")</f>
        <v/>
      </c>
      <c r="D288" s="64" t="str">
        <f t="shared" si="25"/>
        <v/>
      </c>
      <c r="E288" s="64" t="str">
        <f>IFERROR(VLOOKUP(B288,Conciliação!C291:L1286,4,0),"")</f>
        <v/>
      </c>
      <c r="F288" s="64" t="str">
        <f>IFERROR(VLOOKUP(B288,Conciliação!C291:L1286,5,0),"")</f>
        <v/>
      </c>
      <c r="G288" s="64" t="str">
        <f>IFERROR(VLOOKUP(B288,Conciliação!C291:L1286,6,0),"")</f>
        <v/>
      </c>
      <c r="H288" s="56" t="str">
        <f>IFERROR(VLOOKUP(B288,Conciliação!C291:L1286,7,0),"")</f>
        <v/>
      </c>
      <c r="I288" s="65" t="str">
        <f>IFERROR(VLOOKUP(B288,Conciliação!C291:L1286,8,0),"")</f>
        <v/>
      </c>
      <c r="J288" s="56" t="str">
        <f>IFERROR(VLOOKUP(B288,Conciliação!C291:L1286,9,0),"")</f>
        <v/>
      </c>
      <c r="K288" s="56" t="str">
        <f>IFERROR(VLOOKUP(B288,Conciliação!C291:L1286,10,0),"")</f>
        <v/>
      </c>
      <c r="R288" s="55" t="str">
        <f>IF(Conciliação!G291='Filtro (Categoria)'!$C$2,$C$2,"x")</f>
        <v>x</v>
      </c>
      <c r="S288" s="55" t="str">
        <f>IF(R288="x","x",MAX($S$4:S287)+1)</f>
        <v>x</v>
      </c>
      <c r="T288" s="55">
        <v>284</v>
      </c>
      <c r="U288" s="55" t="str">
        <f t="shared" si="26"/>
        <v/>
      </c>
      <c r="V288" s="55" t="str">
        <f t="shared" si="27"/>
        <v/>
      </c>
      <c r="W288" s="45">
        <f>IF(Conciliação!G291='Filtro (Categoria)'!R288,1,0)</f>
        <v>0</v>
      </c>
      <c r="X288" s="45">
        <f>W288+Conciliação!A291</f>
        <v>284</v>
      </c>
      <c r="Y288" s="45">
        <v>284</v>
      </c>
      <c r="Z288" s="55" t="str">
        <f>IF(X288=Y288,"",Conciliação!C291)</f>
        <v/>
      </c>
      <c r="AA288" s="55">
        <f>IF(Z288="x","x",MAX($S$4:AA287)+1)</f>
        <v>289</v>
      </c>
      <c r="AB288" s="55">
        <v>284</v>
      </c>
      <c r="AC288" s="55" t="str">
        <f t="shared" si="28"/>
        <v/>
      </c>
      <c r="AD288" s="55" t="str">
        <f t="shared" si="29"/>
        <v/>
      </c>
    </row>
    <row r="289" spans="2:30" ht="15" customHeight="1" x14ac:dyDescent="0.2">
      <c r="B289" s="121" t="str">
        <f t="shared" si="24"/>
        <v/>
      </c>
      <c r="C289" s="57" t="str">
        <f>IFERROR(VLOOKUP(B289,Conciliação!C292:L1287,2,0),"")</f>
        <v/>
      </c>
      <c r="D289" s="64" t="str">
        <f t="shared" si="25"/>
        <v/>
      </c>
      <c r="E289" s="64" t="str">
        <f>IFERROR(VLOOKUP(B289,Conciliação!C292:L1287,4,0),"")</f>
        <v/>
      </c>
      <c r="F289" s="64" t="str">
        <f>IFERROR(VLOOKUP(B289,Conciliação!C292:L1287,5,0),"")</f>
        <v/>
      </c>
      <c r="G289" s="64" t="str">
        <f>IFERROR(VLOOKUP(B289,Conciliação!C292:L1287,6,0),"")</f>
        <v/>
      </c>
      <c r="H289" s="56" t="str">
        <f>IFERROR(VLOOKUP(B289,Conciliação!C292:L1287,7,0),"")</f>
        <v/>
      </c>
      <c r="I289" s="65" t="str">
        <f>IFERROR(VLOOKUP(B289,Conciliação!C292:L1287,8,0),"")</f>
        <v/>
      </c>
      <c r="J289" s="56" t="str">
        <f>IFERROR(VLOOKUP(B289,Conciliação!C292:L1287,9,0),"")</f>
        <v/>
      </c>
      <c r="K289" s="56" t="str">
        <f>IFERROR(VLOOKUP(B289,Conciliação!C292:L1287,10,0),"")</f>
        <v/>
      </c>
      <c r="R289" s="55" t="str">
        <f>IF(Conciliação!G292='Filtro (Categoria)'!$C$2,$C$2,"x")</f>
        <v>x</v>
      </c>
      <c r="S289" s="55" t="str">
        <f>IF(R289="x","x",MAX($S$4:S288)+1)</f>
        <v>x</v>
      </c>
      <c r="T289" s="55">
        <v>285</v>
      </c>
      <c r="U289" s="55" t="str">
        <f t="shared" si="26"/>
        <v/>
      </c>
      <c r="V289" s="55" t="str">
        <f t="shared" si="27"/>
        <v/>
      </c>
      <c r="W289" s="45">
        <f>IF(Conciliação!G292='Filtro (Categoria)'!R289,1,0)</f>
        <v>0</v>
      </c>
      <c r="X289" s="45">
        <f>W289+Conciliação!A292</f>
        <v>285</v>
      </c>
      <c r="Y289" s="45">
        <v>285</v>
      </c>
      <c r="Z289" s="55" t="str">
        <f>IF(X289=Y289,"",Conciliação!C292)</f>
        <v/>
      </c>
      <c r="AA289" s="55">
        <f>IF(Z289="x","x",MAX($S$4:AA288)+1)</f>
        <v>290</v>
      </c>
      <c r="AB289" s="55">
        <v>285</v>
      </c>
      <c r="AC289" s="55" t="str">
        <f t="shared" si="28"/>
        <v/>
      </c>
      <c r="AD289" s="55" t="str">
        <f t="shared" si="29"/>
        <v/>
      </c>
    </row>
    <row r="290" spans="2:30" ht="15" customHeight="1" x14ac:dyDescent="0.2">
      <c r="B290" s="121" t="str">
        <f t="shared" si="24"/>
        <v/>
      </c>
      <c r="C290" s="57" t="str">
        <f>IFERROR(VLOOKUP(B290,Conciliação!C293:L1288,2,0),"")</f>
        <v/>
      </c>
      <c r="D290" s="64" t="str">
        <f t="shared" si="25"/>
        <v/>
      </c>
      <c r="E290" s="64" t="str">
        <f>IFERROR(VLOOKUP(B290,Conciliação!C293:L1288,4,0),"")</f>
        <v/>
      </c>
      <c r="F290" s="64" t="str">
        <f>IFERROR(VLOOKUP(B290,Conciliação!C293:L1288,5,0),"")</f>
        <v/>
      </c>
      <c r="G290" s="64" t="str">
        <f>IFERROR(VLOOKUP(B290,Conciliação!C293:L1288,6,0),"")</f>
        <v/>
      </c>
      <c r="H290" s="56" t="str">
        <f>IFERROR(VLOOKUP(B290,Conciliação!C293:L1288,7,0),"")</f>
        <v/>
      </c>
      <c r="I290" s="65" t="str">
        <f>IFERROR(VLOOKUP(B290,Conciliação!C293:L1288,8,0),"")</f>
        <v/>
      </c>
      <c r="J290" s="56" t="str">
        <f>IFERROR(VLOOKUP(B290,Conciliação!C293:L1288,9,0),"")</f>
        <v/>
      </c>
      <c r="K290" s="56" t="str">
        <f>IFERROR(VLOOKUP(B290,Conciliação!C293:L1288,10,0),"")</f>
        <v/>
      </c>
      <c r="R290" s="55" t="str">
        <f>IF(Conciliação!G293='Filtro (Categoria)'!$C$2,$C$2,"x")</f>
        <v>x</v>
      </c>
      <c r="S290" s="55" t="str">
        <f>IF(R290="x","x",MAX($S$4:S289)+1)</f>
        <v>x</v>
      </c>
      <c r="T290" s="55">
        <v>286</v>
      </c>
      <c r="U290" s="55" t="str">
        <f t="shared" si="26"/>
        <v/>
      </c>
      <c r="V290" s="55" t="str">
        <f t="shared" si="27"/>
        <v/>
      </c>
      <c r="W290" s="45">
        <f>IF(Conciliação!G293='Filtro (Categoria)'!R290,1,0)</f>
        <v>0</v>
      </c>
      <c r="X290" s="45">
        <f>W290+Conciliação!A293</f>
        <v>286</v>
      </c>
      <c r="Y290" s="45">
        <v>286</v>
      </c>
      <c r="Z290" s="55" t="str">
        <f>IF(X290=Y290,"",Conciliação!C293)</f>
        <v/>
      </c>
      <c r="AA290" s="55">
        <f>IF(Z290="x","x",MAX($S$4:AA289)+1)</f>
        <v>291</v>
      </c>
      <c r="AB290" s="55">
        <v>286</v>
      </c>
      <c r="AC290" s="55" t="str">
        <f t="shared" si="28"/>
        <v/>
      </c>
      <c r="AD290" s="55" t="str">
        <f t="shared" si="29"/>
        <v/>
      </c>
    </row>
    <row r="291" spans="2:30" ht="15" customHeight="1" x14ac:dyDescent="0.2">
      <c r="B291" s="121" t="str">
        <f t="shared" si="24"/>
        <v/>
      </c>
      <c r="C291" s="57" t="str">
        <f>IFERROR(VLOOKUP(B291,Conciliação!C294:L1289,2,0),"")</f>
        <v/>
      </c>
      <c r="D291" s="64" t="str">
        <f t="shared" si="25"/>
        <v/>
      </c>
      <c r="E291" s="64" t="str">
        <f>IFERROR(VLOOKUP(B291,Conciliação!C294:L1289,4,0),"")</f>
        <v/>
      </c>
      <c r="F291" s="64" t="str">
        <f>IFERROR(VLOOKUP(B291,Conciliação!C294:L1289,5,0),"")</f>
        <v/>
      </c>
      <c r="G291" s="64" t="str">
        <f>IFERROR(VLOOKUP(B291,Conciliação!C294:L1289,6,0),"")</f>
        <v/>
      </c>
      <c r="H291" s="56" t="str">
        <f>IFERROR(VLOOKUP(B291,Conciliação!C294:L1289,7,0),"")</f>
        <v/>
      </c>
      <c r="I291" s="65" t="str">
        <f>IFERROR(VLOOKUP(B291,Conciliação!C294:L1289,8,0),"")</f>
        <v/>
      </c>
      <c r="J291" s="56" t="str">
        <f>IFERROR(VLOOKUP(B291,Conciliação!C294:L1289,9,0),"")</f>
        <v/>
      </c>
      <c r="K291" s="56" t="str">
        <f>IFERROR(VLOOKUP(B291,Conciliação!C294:L1289,10,0),"")</f>
        <v/>
      </c>
      <c r="R291" s="55" t="str">
        <f>IF(Conciliação!G294='Filtro (Categoria)'!$C$2,$C$2,"x")</f>
        <v>x</v>
      </c>
      <c r="S291" s="55" t="str">
        <f>IF(R291="x","x",MAX($S$4:S290)+1)</f>
        <v>x</v>
      </c>
      <c r="T291" s="55">
        <v>287</v>
      </c>
      <c r="U291" s="55" t="str">
        <f t="shared" si="26"/>
        <v/>
      </c>
      <c r="V291" s="55" t="str">
        <f t="shared" si="27"/>
        <v/>
      </c>
      <c r="W291" s="45">
        <f>IF(Conciliação!G294='Filtro (Categoria)'!R291,1,0)</f>
        <v>0</v>
      </c>
      <c r="X291" s="45">
        <f>W291+Conciliação!A294</f>
        <v>287</v>
      </c>
      <c r="Y291" s="45">
        <v>287</v>
      </c>
      <c r="Z291" s="55" t="str">
        <f>IF(X291=Y291,"",Conciliação!C294)</f>
        <v/>
      </c>
      <c r="AA291" s="55">
        <f>IF(Z291="x","x",MAX($S$4:AA290)+1)</f>
        <v>292</v>
      </c>
      <c r="AB291" s="55">
        <v>287</v>
      </c>
      <c r="AC291" s="55" t="str">
        <f t="shared" si="28"/>
        <v/>
      </c>
      <c r="AD291" s="55" t="str">
        <f t="shared" si="29"/>
        <v/>
      </c>
    </row>
    <row r="292" spans="2:30" ht="15" customHeight="1" x14ac:dyDescent="0.2">
      <c r="B292" s="121" t="str">
        <f t="shared" si="24"/>
        <v/>
      </c>
      <c r="C292" s="57" t="str">
        <f>IFERROR(VLOOKUP(B292,Conciliação!C295:L1290,2,0),"")</f>
        <v/>
      </c>
      <c r="D292" s="64" t="str">
        <f t="shared" si="25"/>
        <v/>
      </c>
      <c r="E292" s="64" t="str">
        <f>IFERROR(VLOOKUP(B292,Conciliação!C295:L1290,4,0),"")</f>
        <v/>
      </c>
      <c r="F292" s="64" t="str">
        <f>IFERROR(VLOOKUP(B292,Conciliação!C295:L1290,5,0),"")</f>
        <v/>
      </c>
      <c r="G292" s="64" t="str">
        <f>IFERROR(VLOOKUP(B292,Conciliação!C295:L1290,6,0),"")</f>
        <v/>
      </c>
      <c r="H292" s="56" t="str">
        <f>IFERROR(VLOOKUP(B292,Conciliação!C295:L1290,7,0),"")</f>
        <v/>
      </c>
      <c r="I292" s="65" t="str">
        <f>IFERROR(VLOOKUP(B292,Conciliação!C295:L1290,8,0),"")</f>
        <v/>
      </c>
      <c r="J292" s="56" t="str">
        <f>IFERROR(VLOOKUP(B292,Conciliação!C295:L1290,9,0),"")</f>
        <v/>
      </c>
      <c r="K292" s="56" t="str">
        <f>IFERROR(VLOOKUP(B292,Conciliação!C295:L1290,10,0),"")</f>
        <v/>
      </c>
      <c r="R292" s="55" t="str">
        <f>IF(Conciliação!G295='Filtro (Categoria)'!$C$2,$C$2,"x")</f>
        <v>x</v>
      </c>
      <c r="S292" s="55" t="str">
        <f>IF(R292="x","x",MAX($S$4:S291)+1)</f>
        <v>x</v>
      </c>
      <c r="T292" s="55">
        <v>288</v>
      </c>
      <c r="U292" s="55" t="str">
        <f t="shared" si="26"/>
        <v/>
      </c>
      <c r="V292" s="55" t="str">
        <f t="shared" si="27"/>
        <v/>
      </c>
      <c r="W292" s="45">
        <f>IF(Conciliação!G295='Filtro (Categoria)'!R292,1,0)</f>
        <v>0</v>
      </c>
      <c r="X292" s="45">
        <f>W292+Conciliação!A295</f>
        <v>288</v>
      </c>
      <c r="Y292" s="45">
        <v>288</v>
      </c>
      <c r="Z292" s="55" t="str">
        <f>IF(X292=Y292,"",Conciliação!C295)</f>
        <v/>
      </c>
      <c r="AA292" s="55">
        <f>IF(Z292="x","x",MAX($S$4:AA291)+1)</f>
        <v>293</v>
      </c>
      <c r="AB292" s="55">
        <v>288</v>
      </c>
      <c r="AC292" s="55" t="str">
        <f t="shared" si="28"/>
        <v/>
      </c>
      <c r="AD292" s="55" t="str">
        <f t="shared" si="29"/>
        <v/>
      </c>
    </row>
    <row r="293" spans="2:30" ht="15" customHeight="1" x14ac:dyDescent="0.2">
      <c r="B293" s="121" t="str">
        <f t="shared" si="24"/>
        <v/>
      </c>
      <c r="C293" s="57" t="str">
        <f>IFERROR(VLOOKUP(B293,Conciliação!C296:L1291,2,0),"")</f>
        <v/>
      </c>
      <c r="D293" s="64" t="str">
        <f t="shared" si="25"/>
        <v/>
      </c>
      <c r="E293" s="64" t="str">
        <f>IFERROR(VLOOKUP(B293,Conciliação!C296:L1291,4,0),"")</f>
        <v/>
      </c>
      <c r="F293" s="64" t="str">
        <f>IFERROR(VLOOKUP(B293,Conciliação!C296:L1291,5,0),"")</f>
        <v/>
      </c>
      <c r="G293" s="64" t="str">
        <f>IFERROR(VLOOKUP(B293,Conciliação!C296:L1291,6,0),"")</f>
        <v/>
      </c>
      <c r="H293" s="56" t="str">
        <f>IFERROR(VLOOKUP(B293,Conciliação!C296:L1291,7,0),"")</f>
        <v/>
      </c>
      <c r="I293" s="65" t="str">
        <f>IFERROR(VLOOKUP(B293,Conciliação!C296:L1291,8,0),"")</f>
        <v/>
      </c>
      <c r="J293" s="56" t="str">
        <f>IFERROR(VLOOKUP(B293,Conciliação!C296:L1291,9,0),"")</f>
        <v/>
      </c>
      <c r="K293" s="56" t="str">
        <f>IFERROR(VLOOKUP(B293,Conciliação!C296:L1291,10,0),"")</f>
        <v/>
      </c>
      <c r="R293" s="55" t="str">
        <f>IF(Conciliação!G296='Filtro (Categoria)'!$C$2,$C$2,"x")</f>
        <v>x</v>
      </c>
      <c r="S293" s="55" t="str">
        <f>IF(R293="x","x",MAX($S$4:S292)+1)</f>
        <v>x</v>
      </c>
      <c r="T293" s="55">
        <v>289</v>
      </c>
      <c r="U293" s="55" t="str">
        <f t="shared" si="26"/>
        <v/>
      </c>
      <c r="V293" s="55" t="str">
        <f t="shared" si="27"/>
        <v/>
      </c>
      <c r="W293" s="45">
        <f>IF(Conciliação!G296='Filtro (Categoria)'!R293,1,0)</f>
        <v>0</v>
      </c>
      <c r="X293" s="45">
        <f>W293+Conciliação!A296</f>
        <v>289</v>
      </c>
      <c r="Y293" s="45">
        <v>289</v>
      </c>
      <c r="Z293" s="55" t="str">
        <f>IF(X293=Y293,"",Conciliação!C296)</f>
        <v/>
      </c>
      <c r="AA293" s="55">
        <f>IF(Z293="x","x",MAX($S$4:AA292)+1)</f>
        <v>294</v>
      </c>
      <c r="AB293" s="55">
        <v>289</v>
      </c>
      <c r="AC293" s="55" t="str">
        <f t="shared" si="28"/>
        <v/>
      </c>
      <c r="AD293" s="55" t="str">
        <f t="shared" si="29"/>
        <v/>
      </c>
    </row>
    <row r="294" spans="2:30" ht="15" customHeight="1" x14ac:dyDescent="0.2">
      <c r="B294" s="121" t="str">
        <f t="shared" si="24"/>
        <v/>
      </c>
      <c r="C294" s="57" t="str">
        <f>IFERROR(VLOOKUP(B294,Conciliação!C297:L1292,2,0),"")</f>
        <v/>
      </c>
      <c r="D294" s="64" t="str">
        <f t="shared" si="25"/>
        <v/>
      </c>
      <c r="E294" s="64" t="str">
        <f>IFERROR(VLOOKUP(B294,Conciliação!C297:L1292,4,0),"")</f>
        <v/>
      </c>
      <c r="F294" s="64" t="str">
        <f>IFERROR(VLOOKUP(B294,Conciliação!C297:L1292,5,0),"")</f>
        <v/>
      </c>
      <c r="G294" s="64" t="str">
        <f>IFERROR(VLOOKUP(B294,Conciliação!C297:L1292,6,0),"")</f>
        <v/>
      </c>
      <c r="H294" s="56" t="str">
        <f>IFERROR(VLOOKUP(B294,Conciliação!C297:L1292,7,0),"")</f>
        <v/>
      </c>
      <c r="I294" s="65" t="str">
        <f>IFERROR(VLOOKUP(B294,Conciliação!C297:L1292,8,0),"")</f>
        <v/>
      </c>
      <c r="J294" s="56" t="str">
        <f>IFERROR(VLOOKUP(B294,Conciliação!C297:L1292,9,0),"")</f>
        <v/>
      </c>
      <c r="K294" s="56" t="str">
        <f>IFERROR(VLOOKUP(B294,Conciliação!C297:L1292,10,0),"")</f>
        <v/>
      </c>
      <c r="R294" s="55" t="str">
        <f>IF(Conciliação!G297='Filtro (Categoria)'!$C$2,$C$2,"x")</f>
        <v>x</v>
      </c>
      <c r="S294" s="55" t="str">
        <f>IF(R294="x","x",MAX($S$4:S293)+1)</f>
        <v>x</v>
      </c>
      <c r="T294" s="55">
        <v>290</v>
      </c>
      <c r="U294" s="55" t="str">
        <f t="shared" si="26"/>
        <v/>
      </c>
      <c r="V294" s="55" t="str">
        <f t="shared" si="27"/>
        <v/>
      </c>
      <c r="W294" s="45">
        <f>IF(Conciliação!G297='Filtro (Categoria)'!R294,1,0)</f>
        <v>0</v>
      </c>
      <c r="X294" s="45">
        <f>W294+Conciliação!A297</f>
        <v>290</v>
      </c>
      <c r="Y294" s="45">
        <v>290</v>
      </c>
      <c r="Z294" s="55" t="str">
        <f>IF(X294=Y294,"",Conciliação!C297)</f>
        <v/>
      </c>
      <c r="AA294" s="55">
        <f>IF(Z294="x","x",MAX($S$4:AA293)+1)</f>
        <v>295</v>
      </c>
      <c r="AB294" s="55">
        <v>290</v>
      </c>
      <c r="AC294" s="55" t="str">
        <f t="shared" si="28"/>
        <v/>
      </c>
      <c r="AD294" s="55" t="str">
        <f t="shared" si="29"/>
        <v/>
      </c>
    </row>
    <row r="295" spans="2:30" ht="15" customHeight="1" x14ac:dyDescent="0.2">
      <c r="B295" s="121" t="str">
        <f t="shared" si="24"/>
        <v/>
      </c>
      <c r="C295" s="57" t="str">
        <f>IFERROR(VLOOKUP(B295,Conciliação!C298:L1293,2,0),"")</f>
        <v/>
      </c>
      <c r="D295" s="64" t="str">
        <f t="shared" si="25"/>
        <v/>
      </c>
      <c r="E295" s="64" t="str">
        <f>IFERROR(VLOOKUP(B295,Conciliação!C298:L1293,4,0),"")</f>
        <v/>
      </c>
      <c r="F295" s="64" t="str">
        <f>IFERROR(VLOOKUP(B295,Conciliação!C298:L1293,5,0),"")</f>
        <v/>
      </c>
      <c r="G295" s="64" t="str">
        <f>IFERROR(VLOOKUP(B295,Conciliação!C298:L1293,6,0),"")</f>
        <v/>
      </c>
      <c r="H295" s="56" t="str">
        <f>IFERROR(VLOOKUP(B295,Conciliação!C298:L1293,7,0),"")</f>
        <v/>
      </c>
      <c r="I295" s="65" t="str">
        <f>IFERROR(VLOOKUP(B295,Conciliação!C298:L1293,8,0),"")</f>
        <v/>
      </c>
      <c r="J295" s="56" t="str">
        <f>IFERROR(VLOOKUP(B295,Conciliação!C298:L1293,9,0),"")</f>
        <v/>
      </c>
      <c r="K295" s="56" t="str">
        <f>IFERROR(VLOOKUP(B295,Conciliação!C298:L1293,10,0),"")</f>
        <v/>
      </c>
      <c r="R295" s="55" t="str">
        <f>IF(Conciliação!G298='Filtro (Categoria)'!$C$2,$C$2,"x")</f>
        <v>x</v>
      </c>
      <c r="S295" s="55" t="str">
        <f>IF(R295="x","x",MAX($S$4:S294)+1)</f>
        <v>x</v>
      </c>
      <c r="T295" s="55">
        <v>291</v>
      </c>
      <c r="U295" s="55" t="str">
        <f t="shared" si="26"/>
        <v/>
      </c>
      <c r="V295" s="55" t="str">
        <f t="shared" si="27"/>
        <v/>
      </c>
      <c r="W295" s="45">
        <f>IF(Conciliação!G298='Filtro (Categoria)'!R295,1,0)</f>
        <v>0</v>
      </c>
      <c r="X295" s="45">
        <f>W295+Conciliação!A298</f>
        <v>291</v>
      </c>
      <c r="Y295" s="45">
        <v>291</v>
      </c>
      <c r="Z295" s="55" t="str">
        <f>IF(X295=Y295,"",Conciliação!C298)</f>
        <v/>
      </c>
      <c r="AA295" s="55">
        <f>IF(Z295="x","x",MAX($S$4:AA294)+1)</f>
        <v>296</v>
      </c>
      <c r="AB295" s="55">
        <v>291</v>
      </c>
      <c r="AC295" s="55" t="str">
        <f t="shared" si="28"/>
        <v/>
      </c>
      <c r="AD295" s="55" t="str">
        <f t="shared" si="29"/>
        <v/>
      </c>
    </row>
    <row r="296" spans="2:30" ht="15" customHeight="1" x14ac:dyDescent="0.2">
      <c r="B296" s="121" t="str">
        <f t="shared" si="24"/>
        <v/>
      </c>
      <c r="C296" s="57" t="str">
        <f>IFERROR(VLOOKUP(B296,Conciliação!C299:L1294,2,0),"")</f>
        <v/>
      </c>
      <c r="D296" s="64" t="str">
        <f t="shared" si="25"/>
        <v/>
      </c>
      <c r="E296" s="64" t="str">
        <f>IFERROR(VLOOKUP(B296,Conciliação!C299:L1294,4,0),"")</f>
        <v/>
      </c>
      <c r="F296" s="64" t="str">
        <f>IFERROR(VLOOKUP(B296,Conciliação!C299:L1294,5,0),"")</f>
        <v/>
      </c>
      <c r="G296" s="64" t="str">
        <f>IFERROR(VLOOKUP(B296,Conciliação!C299:L1294,6,0),"")</f>
        <v/>
      </c>
      <c r="H296" s="56" t="str">
        <f>IFERROR(VLOOKUP(B296,Conciliação!C299:L1294,7,0),"")</f>
        <v/>
      </c>
      <c r="I296" s="65" t="str">
        <f>IFERROR(VLOOKUP(B296,Conciliação!C299:L1294,8,0),"")</f>
        <v/>
      </c>
      <c r="J296" s="56" t="str">
        <f>IFERROR(VLOOKUP(B296,Conciliação!C299:L1294,9,0),"")</f>
        <v/>
      </c>
      <c r="K296" s="56" t="str">
        <f>IFERROR(VLOOKUP(B296,Conciliação!C299:L1294,10,0),"")</f>
        <v/>
      </c>
      <c r="R296" s="55" t="str">
        <f>IF(Conciliação!G299='Filtro (Categoria)'!$C$2,$C$2,"x")</f>
        <v>x</v>
      </c>
      <c r="S296" s="55" t="str">
        <f>IF(R296="x","x",MAX($S$4:S295)+1)</f>
        <v>x</v>
      </c>
      <c r="T296" s="55">
        <v>292</v>
      </c>
      <c r="U296" s="55" t="str">
        <f t="shared" si="26"/>
        <v/>
      </c>
      <c r="V296" s="55" t="str">
        <f t="shared" si="27"/>
        <v/>
      </c>
      <c r="W296" s="45">
        <f>IF(Conciliação!G299='Filtro (Categoria)'!R296,1,0)</f>
        <v>0</v>
      </c>
      <c r="X296" s="45">
        <f>W296+Conciliação!A299</f>
        <v>292</v>
      </c>
      <c r="Y296" s="45">
        <v>292</v>
      </c>
      <c r="Z296" s="55" t="str">
        <f>IF(X296=Y296,"",Conciliação!C299)</f>
        <v/>
      </c>
      <c r="AA296" s="55">
        <f>IF(Z296="x","x",MAX($S$4:AA295)+1)</f>
        <v>297</v>
      </c>
      <c r="AB296" s="55">
        <v>292</v>
      </c>
      <c r="AC296" s="55" t="str">
        <f t="shared" si="28"/>
        <v/>
      </c>
      <c r="AD296" s="55" t="str">
        <f t="shared" si="29"/>
        <v/>
      </c>
    </row>
    <row r="297" spans="2:30" ht="15" customHeight="1" x14ac:dyDescent="0.2">
      <c r="B297" s="121" t="str">
        <f t="shared" si="24"/>
        <v/>
      </c>
      <c r="C297" s="57" t="str">
        <f>IFERROR(VLOOKUP(B297,Conciliação!C300:L1295,2,0),"")</f>
        <v/>
      </c>
      <c r="D297" s="64" t="str">
        <f t="shared" si="25"/>
        <v/>
      </c>
      <c r="E297" s="64" t="str">
        <f>IFERROR(VLOOKUP(B297,Conciliação!C300:L1295,4,0),"")</f>
        <v/>
      </c>
      <c r="F297" s="64" t="str">
        <f>IFERROR(VLOOKUP(B297,Conciliação!C300:L1295,5,0),"")</f>
        <v/>
      </c>
      <c r="G297" s="64" t="str">
        <f>IFERROR(VLOOKUP(B297,Conciliação!C300:L1295,6,0),"")</f>
        <v/>
      </c>
      <c r="H297" s="56" t="str">
        <f>IFERROR(VLOOKUP(B297,Conciliação!C300:L1295,7,0),"")</f>
        <v/>
      </c>
      <c r="I297" s="65" t="str">
        <f>IFERROR(VLOOKUP(B297,Conciliação!C300:L1295,8,0),"")</f>
        <v/>
      </c>
      <c r="J297" s="56" t="str">
        <f>IFERROR(VLOOKUP(B297,Conciliação!C300:L1295,9,0),"")</f>
        <v/>
      </c>
      <c r="K297" s="56" t="str">
        <f>IFERROR(VLOOKUP(B297,Conciliação!C300:L1295,10,0),"")</f>
        <v/>
      </c>
      <c r="R297" s="55" t="str">
        <f>IF(Conciliação!G300='Filtro (Categoria)'!$C$2,$C$2,"x")</f>
        <v>x</v>
      </c>
      <c r="S297" s="55" t="str">
        <f>IF(R297="x","x",MAX($S$4:S296)+1)</f>
        <v>x</v>
      </c>
      <c r="T297" s="55">
        <v>293</v>
      </c>
      <c r="U297" s="55" t="str">
        <f t="shared" si="26"/>
        <v/>
      </c>
      <c r="V297" s="55" t="str">
        <f t="shared" si="27"/>
        <v/>
      </c>
      <c r="W297" s="45">
        <f>IF(Conciliação!G300='Filtro (Categoria)'!R297,1,0)</f>
        <v>0</v>
      </c>
      <c r="X297" s="45">
        <f>W297+Conciliação!A300</f>
        <v>293</v>
      </c>
      <c r="Y297" s="45">
        <v>293</v>
      </c>
      <c r="Z297" s="55" t="str">
        <f>IF(X297=Y297,"",Conciliação!C300)</f>
        <v/>
      </c>
      <c r="AA297" s="55">
        <f>IF(Z297="x","x",MAX($S$4:AA296)+1)</f>
        <v>298</v>
      </c>
      <c r="AB297" s="55">
        <v>293</v>
      </c>
      <c r="AC297" s="55" t="str">
        <f t="shared" si="28"/>
        <v/>
      </c>
      <c r="AD297" s="55" t="str">
        <f t="shared" si="29"/>
        <v/>
      </c>
    </row>
    <row r="298" spans="2:30" ht="15" customHeight="1" x14ac:dyDescent="0.2">
      <c r="B298" s="121" t="str">
        <f t="shared" si="24"/>
        <v/>
      </c>
      <c r="C298" s="57" t="str">
        <f>IFERROR(VLOOKUP(B298,Conciliação!C301:L1296,2,0),"")</f>
        <v/>
      </c>
      <c r="D298" s="64" t="str">
        <f t="shared" si="25"/>
        <v/>
      </c>
      <c r="E298" s="64" t="str">
        <f>IFERROR(VLOOKUP(B298,Conciliação!C301:L1296,4,0),"")</f>
        <v/>
      </c>
      <c r="F298" s="64" t="str">
        <f>IFERROR(VLOOKUP(B298,Conciliação!C301:L1296,5,0),"")</f>
        <v/>
      </c>
      <c r="G298" s="64" t="str">
        <f>IFERROR(VLOOKUP(B298,Conciliação!C301:L1296,6,0),"")</f>
        <v/>
      </c>
      <c r="H298" s="56" t="str">
        <f>IFERROR(VLOOKUP(B298,Conciliação!C301:L1296,7,0),"")</f>
        <v/>
      </c>
      <c r="I298" s="65" t="str">
        <f>IFERROR(VLOOKUP(B298,Conciliação!C301:L1296,8,0),"")</f>
        <v/>
      </c>
      <c r="J298" s="56" t="str">
        <f>IFERROR(VLOOKUP(B298,Conciliação!C301:L1296,9,0),"")</f>
        <v/>
      </c>
      <c r="K298" s="56" t="str">
        <f>IFERROR(VLOOKUP(B298,Conciliação!C301:L1296,10,0),"")</f>
        <v/>
      </c>
      <c r="R298" s="55" t="str">
        <f>IF(Conciliação!G301='Filtro (Categoria)'!$C$2,$C$2,"x")</f>
        <v>x</v>
      </c>
      <c r="S298" s="55" t="str">
        <f>IF(R298="x","x",MAX($S$4:S297)+1)</f>
        <v>x</v>
      </c>
      <c r="T298" s="55">
        <v>294</v>
      </c>
      <c r="U298" s="55" t="str">
        <f t="shared" si="26"/>
        <v/>
      </c>
      <c r="V298" s="55" t="str">
        <f t="shared" si="27"/>
        <v/>
      </c>
      <c r="W298" s="45">
        <f>IF(Conciliação!G301='Filtro (Categoria)'!R298,1,0)</f>
        <v>0</v>
      </c>
      <c r="X298" s="45">
        <f>W298+Conciliação!A301</f>
        <v>294</v>
      </c>
      <c r="Y298" s="45">
        <v>294</v>
      </c>
      <c r="Z298" s="55" t="str">
        <f>IF(X298=Y298,"",Conciliação!C301)</f>
        <v/>
      </c>
      <c r="AA298" s="55">
        <f>IF(Z298="x","x",MAX($S$4:AA297)+1)</f>
        <v>299</v>
      </c>
      <c r="AB298" s="55">
        <v>294</v>
      </c>
      <c r="AC298" s="55" t="str">
        <f t="shared" si="28"/>
        <v/>
      </c>
      <c r="AD298" s="55" t="str">
        <f t="shared" si="29"/>
        <v/>
      </c>
    </row>
    <row r="299" spans="2:30" ht="15" customHeight="1" x14ac:dyDescent="0.2">
      <c r="B299" s="121" t="str">
        <f t="shared" si="24"/>
        <v/>
      </c>
      <c r="C299" s="57" t="str">
        <f>IFERROR(VLOOKUP(B299,Conciliação!C302:L1297,2,0),"")</f>
        <v/>
      </c>
      <c r="D299" s="64" t="str">
        <f t="shared" si="25"/>
        <v/>
      </c>
      <c r="E299" s="64" t="str">
        <f>IFERROR(VLOOKUP(B299,Conciliação!C302:L1297,4,0),"")</f>
        <v/>
      </c>
      <c r="F299" s="64" t="str">
        <f>IFERROR(VLOOKUP(B299,Conciliação!C302:L1297,5,0),"")</f>
        <v/>
      </c>
      <c r="G299" s="64" t="str">
        <f>IFERROR(VLOOKUP(B299,Conciliação!C302:L1297,6,0),"")</f>
        <v/>
      </c>
      <c r="H299" s="56" t="str">
        <f>IFERROR(VLOOKUP(B299,Conciliação!C302:L1297,7,0),"")</f>
        <v/>
      </c>
      <c r="I299" s="65" t="str">
        <f>IFERROR(VLOOKUP(B299,Conciliação!C302:L1297,8,0),"")</f>
        <v/>
      </c>
      <c r="J299" s="56" t="str">
        <f>IFERROR(VLOOKUP(B299,Conciliação!C302:L1297,9,0),"")</f>
        <v/>
      </c>
      <c r="K299" s="56" t="str">
        <f>IFERROR(VLOOKUP(B299,Conciliação!C302:L1297,10,0),"")</f>
        <v/>
      </c>
      <c r="R299" s="55" t="str">
        <f>IF(Conciliação!G302='Filtro (Categoria)'!$C$2,$C$2,"x")</f>
        <v>x</v>
      </c>
      <c r="S299" s="55" t="str">
        <f>IF(R299="x","x",MAX($S$4:S298)+1)</f>
        <v>x</v>
      </c>
      <c r="T299" s="55">
        <v>295</v>
      </c>
      <c r="U299" s="55" t="str">
        <f t="shared" si="26"/>
        <v/>
      </c>
      <c r="V299" s="55" t="str">
        <f t="shared" si="27"/>
        <v/>
      </c>
      <c r="W299" s="45">
        <f>IF(Conciliação!G302='Filtro (Categoria)'!R299,1,0)</f>
        <v>0</v>
      </c>
      <c r="X299" s="45">
        <f>W299+Conciliação!A302</f>
        <v>295</v>
      </c>
      <c r="Y299" s="45">
        <v>295</v>
      </c>
      <c r="Z299" s="55" t="str">
        <f>IF(X299=Y299,"",Conciliação!C302)</f>
        <v/>
      </c>
      <c r="AA299" s="55">
        <f>IF(Z299="x","x",MAX($S$4:AA298)+1)</f>
        <v>300</v>
      </c>
      <c r="AB299" s="55">
        <v>295</v>
      </c>
      <c r="AC299" s="55" t="str">
        <f t="shared" si="28"/>
        <v/>
      </c>
      <c r="AD299" s="55" t="str">
        <f t="shared" si="29"/>
        <v/>
      </c>
    </row>
    <row r="300" spans="2:30" ht="15" customHeight="1" x14ac:dyDescent="0.2">
      <c r="B300" s="121" t="str">
        <f t="shared" si="24"/>
        <v/>
      </c>
      <c r="C300" s="57" t="str">
        <f>IFERROR(VLOOKUP(B300,Conciliação!C303:L1298,2,0),"")</f>
        <v/>
      </c>
      <c r="D300" s="64" t="str">
        <f t="shared" si="25"/>
        <v/>
      </c>
      <c r="E300" s="64" t="str">
        <f>IFERROR(VLOOKUP(B300,Conciliação!C303:L1298,4,0),"")</f>
        <v/>
      </c>
      <c r="F300" s="64" t="str">
        <f>IFERROR(VLOOKUP(B300,Conciliação!C303:L1298,5,0),"")</f>
        <v/>
      </c>
      <c r="G300" s="64" t="str">
        <f>IFERROR(VLOOKUP(B300,Conciliação!C303:L1298,6,0),"")</f>
        <v/>
      </c>
      <c r="H300" s="56" t="str">
        <f>IFERROR(VLOOKUP(B300,Conciliação!C303:L1298,7,0),"")</f>
        <v/>
      </c>
      <c r="I300" s="65" t="str">
        <f>IFERROR(VLOOKUP(B300,Conciliação!C303:L1298,8,0),"")</f>
        <v/>
      </c>
      <c r="J300" s="56" t="str">
        <f>IFERROR(VLOOKUP(B300,Conciliação!C303:L1298,9,0),"")</f>
        <v/>
      </c>
      <c r="K300" s="56" t="str">
        <f>IFERROR(VLOOKUP(B300,Conciliação!C303:L1298,10,0),"")</f>
        <v/>
      </c>
      <c r="R300" s="55" t="str">
        <f>IF(Conciliação!G303='Filtro (Categoria)'!$C$2,$C$2,"x")</f>
        <v>x</v>
      </c>
      <c r="S300" s="55" t="str">
        <f>IF(R300="x","x",MAX($S$4:S299)+1)</f>
        <v>x</v>
      </c>
      <c r="T300" s="55">
        <v>296</v>
      </c>
      <c r="U300" s="55" t="str">
        <f t="shared" si="26"/>
        <v/>
      </c>
      <c r="V300" s="55" t="str">
        <f t="shared" si="27"/>
        <v/>
      </c>
      <c r="W300" s="45">
        <f>IF(Conciliação!G303='Filtro (Categoria)'!R300,1,0)</f>
        <v>0</v>
      </c>
      <c r="X300" s="45">
        <f>W300+Conciliação!A303</f>
        <v>296</v>
      </c>
      <c r="Y300" s="45">
        <v>296</v>
      </c>
      <c r="Z300" s="55" t="str">
        <f>IF(X300=Y300,"",Conciliação!C303)</f>
        <v/>
      </c>
      <c r="AA300" s="55">
        <f>IF(Z300="x","x",MAX($S$4:AA299)+1)</f>
        <v>301</v>
      </c>
      <c r="AB300" s="55">
        <v>296</v>
      </c>
      <c r="AC300" s="55" t="str">
        <f t="shared" si="28"/>
        <v/>
      </c>
      <c r="AD300" s="55" t="str">
        <f t="shared" si="29"/>
        <v/>
      </c>
    </row>
    <row r="301" spans="2:30" ht="15" customHeight="1" x14ac:dyDescent="0.2">
      <c r="B301" s="121" t="str">
        <f t="shared" si="24"/>
        <v/>
      </c>
      <c r="C301" s="57" t="str">
        <f>IFERROR(VLOOKUP(B301,Conciliação!C304:L1299,2,0),"")</f>
        <v/>
      </c>
      <c r="D301" s="64" t="str">
        <f t="shared" si="25"/>
        <v/>
      </c>
      <c r="E301" s="64" t="str">
        <f>IFERROR(VLOOKUP(B301,Conciliação!C304:L1299,4,0),"")</f>
        <v/>
      </c>
      <c r="F301" s="64" t="str">
        <f>IFERROR(VLOOKUP(B301,Conciliação!C304:L1299,5,0),"")</f>
        <v/>
      </c>
      <c r="G301" s="64" t="str">
        <f>IFERROR(VLOOKUP(B301,Conciliação!C304:L1299,6,0),"")</f>
        <v/>
      </c>
      <c r="H301" s="56" t="str">
        <f>IFERROR(VLOOKUP(B301,Conciliação!C304:L1299,7,0),"")</f>
        <v/>
      </c>
      <c r="I301" s="65" t="str">
        <f>IFERROR(VLOOKUP(B301,Conciliação!C304:L1299,8,0),"")</f>
        <v/>
      </c>
      <c r="J301" s="56" t="str">
        <f>IFERROR(VLOOKUP(B301,Conciliação!C304:L1299,9,0),"")</f>
        <v/>
      </c>
      <c r="K301" s="56" t="str">
        <f>IFERROR(VLOOKUP(B301,Conciliação!C304:L1299,10,0),"")</f>
        <v/>
      </c>
      <c r="R301" s="55" t="str">
        <f>IF(Conciliação!G304='Filtro (Categoria)'!$C$2,$C$2,"x")</f>
        <v>x</v>
      </c>
      <c r="S301" s="55" t="str">
        <f>IF(R301="x","x",MAX($S$4:S300)+1)</f>
        <v>x</v>
      </c>
      <c r="T301" s="55">
        <v>297</v>
      </c>
      <c r="U301" s="55" t="str">
        <f t="shared" si="26"/>
        <v/>
      </c>
      <c r="V301" s="55" t="str">
        <f t="shared" si="27"/>
        <v/>
      </c>
      <c r="W301" s="45">
        <f>IF(Conciliação!G304='Filtro (Categoria)'!R301,1,0)</f>
        <v>0</v>
      </c>
      <c r="X301" s="45">
        <f>W301+Conciliação!A304</f>
        <v>297</v>
      </c>
      <c r="Y301" s="45">
        <v>297</v>
      </c>
      <c r="Z301" s="55" t="str">
        <f>IF(X301=Y301,"",Conciliação!C304)</f>
        <v/>
      </c>
      <c r="AA301" s="55">
        <f>IF(Z301="x","x",MAX($S$4:AA300)+1)</f>
        <v>302</v>
      </c>
      <c r="AB301" s="55">
        <v>297</v>
      </c>
      <c r="AC301" s="55" t="str">
        <f t="shared" si="28"/>
        <v/>
      </c>
      <c r="AD301" s="55" t="str">
        <f t="shared" si="29"/>
        <v/>
      </c>
    </row>
    <row r="302" spans="2:30" ht="15" customHeight="1" x14ac:dyDescent="0.2">
      <c r="B302" s="121" t="str">
        <f t="shared" si="24"/>
        <v/>
      </c>
      <c r="C302" s="57" t="str">
        <f>IFERROR(VLOOKUP(B302,Conciliação!C305:L1300,2,0),"")</f>
        <v/>
      </c>
      <c r="D302" s="64" t="str">
        <f t="shared" si="25"/>
        <v/>
      </c>
      <c r="E302" s="64" t="str">
        <f>IFERROR(VLOOKUP(B302,Conciliação!C305:L1300,4,0),"")</f>
        <v/>
      </c>
      <c r="F302" s="64" t="str">
        <f>IFERROR(VLOOKUP(B302,Conciliação!C305:L1300,5,0),"")</f>
        <v/>
      </c>
      <c r="G302" s="64" t="str">
        <f>IFERROR(VLOOKUP(B302,Conciliação!C305:L1300,6,0),"")</f>
        <v/>
      </c>
      <c r="H302" s="56" t="str">
        <f>IFERROR(VLOOKUP(B302,Conciliação!C305:L1300,7,0),"")</f>
        <v/>
      </c>
      <c r="I302" s="65" t="str">
        <f>IFERROR(VLOOKUP(B302,Conciliação!C305:L1300,8,0),"")</f>
        <v/>
      </c>
      <c r="J302" s="56" t="str">
        <f>IFERROR(VLOOKUP(B302,Conciliação!C305:L1300,9,0),"")</f>
        <v/>
      </c>
      <c r="K302" s="56" t="str">
        <f>IFERROR(VLOOKUP(B302,Conciliação!C305:L1300,10,0),"")</f>
        <v/>
      </c>
      <c r="R302" s="55" t="str">
        <f>IF(Conciliação!G305='Filtro (Categoria)'!$C$2,$C$2,"x")</f>
        <v>x</v>
      </c>
      <c r="S302" s="55" t="str">
        <f>IF(R302="x","x",MAX($S$4:S301)+1)</f>
        <v>x</v>
      </c>
      <c r="T302" s="55">
        <v>298</v>
      </c>
      <c r="U302" s="55" t="str">
        <f t="shared" si="26"/>
        <v/>
      </c>
      <c r="V302" s="55" t="str">
        <f t="shared" si="27"/>
        <v/>
      </c>
      <c r="W302" s="45">
        <f>IF(Conciliação!G305='Filtro (Categoria)'!R302,1,0)</f>
        <v>0</v>
      </c>
      <c r="X302" s="45">
        <f>W302+Conciliação!A305</f>
        <v>298</v>
      </c>
      <c r="Y302" s="45">
        <v>298</v>
      </c>
      <c r="Z302" s="55" t="str">
        <f>IF(X302=Y302,"",Conciliação!C305)</f>
        <v/>
      </c>
      <c r="AA302" s="55">
        <f>IF(Z302="x","x",MAX($S$4:AA301)+1)</f>
        <v>303</v>
      </c>
      <c r="AB302" s="55">
        <v>298</v>
      </c>
      <c r="AC302" s="55" t="str">
        <f t="shared" si="28"/>
        <v/>
      </c>
      <c r="AD302" s="55" t="str">
        <f t="shared" si="29"/>
        <v/>
      </c>
    </row>
    <row r="303" spans="2:30" ht="15" customHeight="1" x14ac:dyDescent="0.2">
      <c r="B303" s="121" t="str">
        <f t="shared" si="24"/>
        <v/>
      </c>
      <c r="C303" s="57" t="str">
        <f>IFERROR(VLOOKUP(B303,Conciliação!C306:L1301,2,0),"")</f>
        <v/>
      </c>
      <c r="D303" s="64" t="str">
        <f t="shared" si="25"/>
        <v/>
      </c>
      <c r="E303" s="64" t="str">
        <f>IFERROR(VLOOKUP(B303,Conciliação!C306:L1301,4,0),"")</f>
        <v/>
      </c>
      <c r="F303" s="64" t="str">
        <f>IFERROR(VLOOKUP(B303,Conciliação!C306:L1301,5,0),"")</f>
        <v/>
      </c>
      <c r="G303" s="64" t="str">
        <f>IFERROR(VLOOKUP(B303,Conciliação!C306:L1301,6,0),"")</f>
        <v/>
      </c>
      <c r="H303" s="56" t="str">
        <f>IFERROR(VLOOKUP(B303,Conciliação!C306:L1301,7,0),"")</f>
        <v/>
      </c>
      <c r="I303" s="65" t="str">
        <f>IFERROR(VLOOKUP(B303,Conciliação!C306:L1301,8,0),"")</f>
        <v/>
      </c>
      <c r="J303" s="56" t="str">
        <f>IFERROR(VLOOKUP(B303,Conciliação!C306:L1301,9,0),"")</f>
        <v/>
      </c>
      <c r="K303" s="56" t="str">
        <f>IFERROR(VLOOKUP(B303,Conciliação!C306:L1301,10,0),"")</f>
        <v/>
      </c>
      <c r="R303" s="55" t="str">
        <f>IF(Conciliação!G306='Filtro (Categoria)'!$C$2,$C$2,"x")</f>
        <v>x</v>
      </c>
      <c r="S303" s="55" t="str">
        <f>IF(R303="x","x",MAX($S$4:S302)+1)</f>
        <v>x</v>
      </c>
      <c r="T303" s="55">
        <v>299</v>
      </c>
      <c r="U303" s="55" t="str">
        <f t="shared" si="26"/>
        <v/>
      </c>
      <c r="V303" s="55" t="str">
        <f t="shared" si="27"/>
        <v/>
      </c>
      <c r="W303" s="45">
        <f>IF(Conciliação!G306='Filtro (Categoria)'!R303,1,0)</f>
        <v>0</v>
      </c>
      <c r="X303" s="45">
        <f>W303+Conciliação!A306</f>
        <v>299</v>
      </c>
      <c r="Y303" s="45">
        <v>299</v>
      </c>
      <c r="Z303" s="55" t="str">
        <f>IF(X303=Y303,"",Conciliação!C306)</f>
        <v/>
      </c>
      <c r="AA303" s="55">
        <f>IF(Z303="x","x",MAX($S$4:AA302)+1)</f>
        <v>304</v>
      </c>
      <c r="AB303" s="55">
        <v>299</v>
      </c>
      <c r="AC303" s="55" t="str">
        <f t="shared" si="28"/>
        <v/>
      </c>
      <c r="AD303" s="55" t="str">
        <f t="shared" si="29"/>
        <v/>
      </c>
    </row>
    <row r="304" spans="2:30" ht="15" customHeight="1" x14ac:dyDescent="0.2">
      <c r="B304" s="121" t="str">
        <f t="shared" si="24"/>
        <v/>
      </c>
      <c r="C304" s="57" t="str">
        <f>IFERROR(VLOOKUP(B304,Conciliação!C307:L1302,2,0),"")</f>
        <v/>
      </c>
      <c r="D304" s="64" t="str">
        <f t="shared" si="25"/>
        <v/>
      </c>
      <c r="E304" s="64" t="str">
        <f>IFERROR(VLOOKUP(B304,Conciliação!C307:L1302,4,0),"")</f>
        <v/>
      </c>
      <c r="F304" s="64" t="str">
        <f>IFERROR(VLOOKUP(B304,Conciliação!C307:L1302,5,0),"")</f>
        <v/>
      </c>
      <c r="G304" s="64" t="str">
        <f>IFERROR(VLOOKUP(B304,Conciliação!C307:L1302,6,0),"")</f>
        <v/>
      </c>
      <c r="H304" s="56" t="str">
        <f>IFERROR(VLOOKUP(B304,Conciliação!C307:L1302,7,0),"")</f>
        <v/>
      </c>
      <c r="I304" s="65" t="str">
        <f>IFERROR(VLOOKUP(B304,Conciliação!C307:L1302,8,0),"")</f>
        <v/>
      </c>
      <c r="J304" s="56" t="str">
        <f>IFERROR(VLOOKUP(B304,Conciliação!C307:L1302,9,0),"")</f>
        <v/>
      </c>
      <c r="K304" s="56" t="str">
        <f>IFERROR(VLOOKUP(B304,Conciliação!C307:L1302,10,0),"")</f>
        <v/>
      </c>
      <c r="R304" s="55" t="str">
        <f>IF(Conciliação!G307='Filtro (Categoria)'!$C$2,$C$2,"x")</f>
        <v>x</v>
      </c>
      <c r="S304" s="55" t="str">
        <f>IF(R304="x","x",MAX($S$4:S303)+1)</f>
        <v>x</v>
      </c>
      <c r="T304" s="55">
        <v>300</v>
      </c>
      <c r="U304" s="55" t="str">
        <f t="shared" si="26"/>
        <v/>
      </c>
      <c r="V304" s="55" t="str">
        <f t="shared" si="27"/>
        <v/>
      </c>
      <c r="W304" s="45">
        <f>IF(Conciliação!G307='Filtro (Categoria)'!R304,1,0)</f>
        <v>0</v>
      </c>
      <c r="X304" s="45">
        <f>W304+Conciliação!A307</f>
        <v>300</v>
      </c>
      <c r="Y304" s="45">
        <v>300</v>
      </c>
      <c r="Z304" s="55" t="str">
        <f>IF(X304=Y304,"",Conciliação!C307)</f>
        <v/>
      </c>
      <c r="AA304" s="55">
        <f>IF(Z304="x","x",MAX($S$4:AA303)+1)</f>
        <v>305</v>
      </c>
      <c r="AB304" s="55">
        <v>300</v>
      </c>
      <c r="AC304" s="55" t="str">
        <f t="shared" si="28"/>
        <v/>
      </c>
      <c r="AD304" s="55" t="str">
        <f t="shared" si="29"/>
        <v/>
      </c>
    </row>
    <row r="305" spans="2:30" ht="15" customHeight="1" x14ac:dyDescent="0.2">
      <c r="B305" s="121" t="str">
        <f t="shared" si="24"/>
        <v/>
      </c>
      <c r="C305" s="57" t="str">
        <f>IFERROR(VLOOKUP(B305,Conciliação!C308:L1303,2,0),"")</f>
        <v/>
      </c>
      <c r="D305" s="64" t="str">
        <f t="shared" si="25"/>
        <v/>
      </c>
      <c r="E305" s="64" t="str">
        <f>IFERROR(VLOOKUP(B305,Conciliação!C308:L1303,4,0),"")</f>
        <v/>
      </c>
      <c r="F305" s="64" t="str">
        <f>IFERROR(VLOOKUP(B305,Conciliação!C308:L1303,5,0),"")</f>
        <v/>
      </c>
      <c r="G305" s="64" t="str">
        <f>IFERROR(VLOOKUP(B305,Conciliação!C308:L1303,6,0),"")</f>
        <v/>
      </c>
      <c r="H305" s="56" t="str">
        <f>IFERROR(VLOOKUP(B305,Conciliação!C308:L1303,7,0),"")</f>
        <v/>
      </c>
      <c r="I305" s="65" t="str">
        <f>IFERROR(VLOOKUP(B305,Conciliação!C308:L1303,8,0),"")</f>
        <v/>
      </c>
      <c r="J305" s="56" t="str">
        <f>IFERROR(VLOOKUP(B305,Conciliação!C308:L1303,9,0),"")</f>
        <v/>
      </c>
      <c r="K305" s="56" t="str">
        <f>IFERROR(VLOOKUP(B305,Conciliação!C308:L1303,10,0),"")</f>
        <v/>
      </c>
      <c r="R305" s="55" t="str">
        <f>IF(Conciliação!G308='Filtro (Categoria)'!$C$2,$C$2,"x")</f>
        <v>x</v>
      </c>
      <c r="S305" s="55" t="str">
        <f>IF(R305="x","x",MAX($S$4:S304)+1)</f>
        <v>x</v>
      </c>
      <c r="T305" s="55">
        <v>301</v>
      </c>
      <c r="U305" s="55" t="str">
        <f t="shared" si="26"/>
        <v/>
      </c>
      <c r="V305" s="55" t="str">
        <f t="shared" si="27"/>
        <v/>
      </c>
      <c r="W305" s="45">
        <f>IF(Conciliação!G308='Filtro (Categoria)'!R305,1,0)</f>
        <v>0</v>
      </c>
      <c r="X305" s="45">
        <f>W305+Conciliação!A308</f>
        <v>301</v>
      </c>
      <c r="Y305" s="45">
        <v>301</v>
      </c>
      <c r="Z305" s="55" t="str">
        <f>IF(X305=Y305,"",Conciliação!C308)</f>
        <v/>
      </c>
      <c r="AA305" s="55">
        <f>IF(Z305="x","x",MAX($S$4:AA304)+1)</f>
        <v>306</v>
      </c>
      <c r="AB305" s="55">
        <v>301</v>
      </c>
      <c r="AC305" s="55" t="str">
        <f t="shared" si="28"/>
        <v/>
      </c>
      <c r="AD305" s="55" t="str">
        <f t="shared" si="29"/>
        <v/>
      </c>
    </row>
    <row r="306" spans="2:30" ht="15" customHeight="1" x14ac:dyDescent="0.2">
      <c r="B306" s="121" t="str">
        <f t="shared" si="24"/>
        <v/>
      </c>
      <c r="C306" s="57" t="str">
        <f>IFERROR(VLOOKUP(B306,Conciliação!C309:L1304,2,0),"")</f>
        <v/>
      </c>
      <c r="D306" s="64" t="str">
        <f t="shared" si="25"/>
        <v/>
      </c>
      <c r="E306" s="64" t="str">
        <f>IFERROR(VLOOKUP(B306,Conciliação!C309:L1304,4,0),"")</f>
        <v/>
      </c>
      <c r="F306" s="64" t="str">
        <f>IFERROR(VLOOKUP(B306,Conciliação!C309:L1304,5,0),"")</f>
        <v/>
      </c>
      <c r="G306" s="64" t="str">
        <f>IFERROR(VLOOKUP(B306,Conciliação!C309:L1304,6,0),"")</f>
        <v/>
      </c>
      <c r="H306" s="56" t="str">
        <f>IFERROR(VLOOKUP(B306,Conciliação!C309:L1304,7,0),"")</f>
        <v/>
      </c>
      <c r="I306" s="65" t="str">
        <f>IFERROR(VLOOKUP(B306,Conciliação!C309:L1304,8,0),"")</f>
        <v/>
      </c>
      <c r="J306" s="56" t="str">
        <f>IFERROR(VLOOKUP(B306,Conciliação!C309:L1304,9,0),"")</f>
        <v/>
      </c>
      <c r="K306" s="56" t="str">
        <f>IFERROR(VLOOKUP(B306,Conciliação!C309:L1304,10,0),"")</f>
        <v/>
      </c>
      <c r="R306" s="55" t="str">
        <f>IF(Conciliação!G309='Filtro (Categoria)'!$C$2,$C$2,"x")</f>
        <v>x</v>
      </c>
      <c r="S306" s="55" t="str">
        <f>IF(R306="x","x",MAX($S$4:S305)+1)</f>
        <v>x</v>
      </c>
      <c r="T306" s="55">
        <v>302</v>
      </c>
      <c r="U306" s="55" t="str">
        <f t="shared" si="26"/>
        <v/>
      </c>
      <c r="V306" s="55" t="str">
        <f t="shared" si="27"/>
        <v/>
      </c>
      <c r="W306" s="45">
        <f>IF(Conciliação!G309='Filtro (Categoria)'!R306,1,0)</f>
        <v>0</v>
      </c>
      <c r="X306" s="45">
        <f>W306+Conciliação!A309</f>
        <v>302</v>
      </c>
      <c r="Y306" s="45">
        <v>302</v>
      </c>
      <c r="Z306" s="55" t="str">
        <f>IF(X306=Y306,"",Conciliação!C309)</f>
        <v/>
      </c>
      <c r="AA306" s="55">
        <f>IF(Z306="x","x",MAX($S$4:AA305)+1)</f>
        <v>307</v>
      </c>
      <c r="AB306" s="55">
        <v>302</v>
      </c>
      <c r="AC306" s="55" t="str">
        <f t="shared" si="28"/>
        <v/>
      </c>
      <c r="AD306" s="55" t="str">
        <f t="shared" si="29"/>
        <v/>
      </c>
    </row>
    <row r="307" spans="2:30" ht="15" customHeight="1" x14ac:dyDescent="0.2">
      <c r="B307" s="121" t="str">
        <f t="shared" si="24"/>
        <v/>
      </c>
      <c r="C307" s="57" t="str">
        <f>IFERROR(VLOOKUP(B307,Conciliação!C310:L1305,2,0),"")</f>
        <v/>
      </c>
      <c r="D307" s="64" t="str">
        <f t="shared" si="25"/>
        <v/>
      </c>
      <c r="E307" s="64" t="str">
        <f>IFERROR(VLOOKUP(B307,Conciliação!C310:L1305,4,0),"")</f>
        <v/>
      </c>
      <c r="F307" s="64" t="str">
        <f>IFERROR(VLOOKUP(B307,Conciliação!C310:L1305,5,0),"")</f>
        <v/>
      </c>
      <c r="G307" s="64" t="str">
        <f>IFERROR(VLOOKUP(B307,Conciliação!C310:L1305,6,0),"")</f>
        <v/>
      </c>
      <c r="H307" s="56" t="str">
        <f>IFERROR(VLOOKUP(B307,Conciliação!C310:L1305,7,0),"")</f>
        <v/>
      </c>
      <c r="I307" s="65" t="str">
        <f>IFERROR(VLOOKUP(B307,Conciliação!C310:L1305,8,0),"")</f>
        <v/>
      </c>
      <c r="J307" s="56" t="str">
        <f>IFERROR(VLOOKUP(B307,Conciliação!C310:L1305,9,0),"")</f>
        <v/>
      </c>
      <c r="K307" s="56" t="str">
        <f>IFERROR(VLOOKUP(B307,Conciliação!C310:L1305,10,0),"")</f>
        <v/>
      </c>
      <c r="R307" s="55" t="str">
        <f>IF(Conciliação!G310='Filtro (Categoria)'!$C$2,$C$2,"x")</f>
        <v>x</v>
      </c>
      <c r="S307" s="55" t="str">
        <f>IF(R307="x","x",MAX($S$4:S306)+1)</f>
        <v>x</v>
      </c>
      <c r="T307" s="55">
        <v>303</v>
      </c>
      <c r="U307" s="55" t="str">
        <f t="shared" si="26"/>
        <v/>
      </c>
      <c r="V307" s="55" t="str">
        <f t="shared" si="27"/>
        <v/>
      </c>
      <c r="W307" s="45">
        <f>IF(Conciliação!G310='Filtro (Categoria)'!R307,1,0)</f>
        <v>0</v>
      </c>
      <c r="X307" s="45">
        <f>W307+Conciliação!A310</f>
        <v>303</v>
      </c>
      <c r="Y307" s="45">
        <v>303</v>
      </c>
      <c r="Z307" s="55" t="str">
        <f>IF(X307=Y307,"",Conciliação!C310)</f>
        <v/>
      </c>
      <c r="AA307" s="55">
        <f>IF(Z307="x","x",MAX($S$4:AA306)+1)</f>
        <v>308</v>
      </c>
      <c r="AB307" s="55">
        <v>303</v>
      </c>
      <c r="AC307" s="55" t="str">
        <f t="shared" si="28"/>
        <v/>
      </c>
      <c r="AD307" s="55" t="str">
        <f t="shared" si="29"/>
        <v/>
      </c>
    </row>
    <row r="308" spans="2:30" ht="15" customHeight="1" x14ac:dyDescent="0.2">
      <c r="B308" s="121" t="str">
        <f t="shared" si="24"/>
        <v/>
      </c>
      <c r="C308" s="57" t="str">
        <f>IFERROR(VLOOKUP(B308,Conciliação!C311:L1306,2,0),"")</f>
        <v/>
      </c>
      <c r="D308" s="64" t="str">
        <f t="shared" si="25"/>
        <v/>
      </c>
      <c r="E308" s="64" t="str">
        <f>IFERROR(VLOOKUP(B308,Conciliação!C311:L1306,4,0),"")</f>
        <v/>
      </c>
      <c r="F308" s="64" t="str">
        <f>IFERROR(VLOOKUP(B308,Conciliação!C311:L1306,5,0),"")</f>
        <v/>
      </c>
      <c r="G308" s="64" t="str">
        <f>IFERROR(VLOOKUP(B308,Conciliação!C311:L1306,6,0),"")</f>
        <v/>
      </c>
      <c r="H308" s="56" t="str">
        <f>IFERROR(VLOOKUP(B308,Conciliação!C311:L1306,7,0),"")</f>
        <v/>
      </c>
      <c r="I308" s="65" t="str">
        <f>IFERROR(VLOOKUP(B308,Conciliação!C311:L1306,8,0),"")</f>
        <v/>
      </c>
      <c r="J308" s="56" t="str">
        <f>IFERROR(VLOOKUP(B308,Conciliação!C311:L1306,9,0),"")</f>
        <v/>
      </c>
      <c r="K308" s="56" t="str">
        <f>IFERROR(VLOOKUP(B308,Conciliação!C311:L1306,10,0),"")</f>
        <v/>
      </c>
      <c r="R308" s="55" t="str">
        <f>IF(Conciliação!G311='Filtro (Categoria)'!$C$2,$C$2,"x")</f>
        <v>x</v>
      </c>
      <c r="S308" s="55" t="str">
        <f>IF(R308="x","x",MAX($S$4:S307)+1)</f>
        <v>x</v>
      </c>
      <c r="T308" s="55">
        <v>304</v>
      </c>
      <c r="U308" s="55" t="str">
        <f t="shared" si="26"/>
        <v/>
      </c>
      <c r="V308" s="55" t="str">
        <f t="shared" si="27"/>
        <v/>
      </c>
      <c r="W308" s="45">
        <f>IF(Conciliação!G311='Filtro (Categoria)'!R308,1,0)</f>
        <v>0</v>
      </c>
      <c r="X308" s="45">
        <f>W308+Conciliação!A311</f>
        <v>304</v>
      </c>
      <c r="Y308" s="45">
        <v>304</v>
      </c>
      <c r="Z308" s="55" t="str">
        <f>IF(X308=Y308,"",Conciliação!C311)</f>
        <v/>
      </c>
      <c r="AA308" s="55">
        <f>IF(Z308="x","x",MAX($S$4:AA307)+1)</f>
        <v>309</v>
      </c>
      <c r="AB308" s="55">
        <v>304</v>
      </c>
      <c r="AC308" s="55" t="str">
        <f t="shared" si="28"/>
        <v/>
      </c>
      <c r="AD308" s="55" t="str">
        <f t="shared" si="29"/>
        <v/>
      </c>
    </row>
    <row r="309" spans="2:30" ht="15" customHeight="1" x14ac:dyDescent="0.2">
      <c r="B309" s="121" t="str">
        <f t="shared" si="24"/>
        <v/>
      </c>
      <c r="C309" s="57" t="str">
        <f>IFERROR(VLOOKUP(B309,Conciliação!C312:L1307,2,0),"")</f>
        <v/>
      </c>
      <c r="D309" s="64" t="str">
        <f t="shared" si="25"/>
        <v/>
      </c>
      <c r="E309" s="64" t="str">
        <f>IFERROR(VLOOKUP(B309,Conciliação!C312:L1307,4,0),"")</f>
        <v/>
      </c>
      <c r="F309" s="64" t="str">
        <f>IFERROR(VLOOKUP(B309,Conciliação!C312:L1307,5,0),"")</f>
        <v/>
      </c>
      <c r="G309" s="64" t="str">
        <f>IFERROR(VLOOKUP(B309,Conciliação!C312:L1307,6,0),"")</f>
        <v/>
      </c>
      <c r="H309" s="56" t="str">
        <f>IFERROR(VLOOKUP(B309,Conciliação!C312:L1307,7,0),"")</f>
        <v/>
      </c>
      <c r="I309" s="65" t="str">
        <f>IFERROR(VLOOKUP(B309,Conciliação!C312:L1307,8,0),"")</f>
        <v/>
      </c>
      <c r="J309" s="56" t="str">
        <f>IFERROR(VLOOKUP(B309,Conciliação!C312:L1307,9,0),"")</f>
        <v/>
      </c>
      <c r="K309" s="56" t="str">
        <f>IFERROR(VLOOKUP(B309,Conciliação!C312:L1307,10,0),"")</f>
        <v/>
      </c>
      <c r="R309" s="55" t="str">
        <f>IF(Conciliação!G312='Filtro (Categoria)'!$C$2,$C$2,"x")</f>
        <v>x</v>
      </c>
      <c r="S309" s="55" t="str">
        <f>IF(R309="x","x",MAX($S$4:S308)+1)</f>
        <v>x</v>
      </c>
      <c r="T309" s="55">
        <v>305</v>
      </c>
      <c r="U309" s="55" t="str">
        <f t="shared" si="26"/>
        <v/>
      </c>
      <c r="V309" s="55" t="str">
        <f t="shared" si="27"/>
        <v/>
      </c>
      <c r="W309" s="45">
        <f>IF(Conciliação!G312='Filtro (Categoria)'!R309,1,0)</f>
        <v>0</v>
      </c>
      <c r="X309" s="45">
        <f>W309+Conciliação!A312</f>
        <v>305</v>
      </c>
      <c r="Y309" s="45">
        <v>305</v>
      </c>
      <c r="Z309" s="55" t="str">
        <f>IF(X309=Y309,"",Conciliação!C312)</f>
        <v/>
      </c>
      <c r="AA309" s="55">
        <f>IF(Z309="x","x",MAX($S$4:AA308)+1)</f>
        <v>310</v>
      </c>
      <c r="AB309" s="55">
        <v>305</v>
      </c>
      <c r="AC309" s="55" t="str">
        <f t="shared" si="28"/>
        <v/>
      </c>
      <c r="AD309" s="55" t="str">
        <f t="shared" si="29"/>
        <v/>
      </c>
    </row>
    <row r="310" spans="2:30" ht="15" customHeight="1" x14ac:dyDescent="0.2">
      <c r="B310" s="121" t="str">
        <f t="shared" si="24"/>
        <v/>
      </c>
      <c r="C310" s="57" t="str">
        <f>IFERROR(VLOOKUP(B310,Conciliação!C313:L1308,2,0),"")</f>
        <v/>
      </c>
      <c r="D310" s="64" t="str">
        <f t="shared" si="25"/>
        <v/>
      </c>
      <c r="E310" s="64" t="str">
        <f>IFERROR(VLOOKUP(B310,Conciliação!C313:L1308,4,0),"")</f>
        <v/>
      </c>
      <c r="F310" s="64" t="str">
        <f>IFERROR(VLOOKUP(B310,Conciliação!C313:L1308,5,0),"")</f>
        <v/>
      </c>
      <c r="G310" s="64" t="str">
        <f>IFERROR(VLOOKUP(B310,Conciliação!C313:L1308,6,0),"")</f>
        <v/>
      </c>
      <c r="H310" s="56" t="str">
        <f>IFERROR(VLOOKUP(B310,Conciliação!C313:L1308,7,0),"")</f>
        <v/>
      </c>
      <c r="I310" s="65" t="str">
        <f>IFERROR(VLOOKUP(B310,Conciliação!C313:L1308,8,0),"")</f>
        <v/>
      </c>
      <c r="J310" s="56" t="str">
        <f>IFERROR(VLOOKUP(B310,Conciliação!C313:L1308,9,0),"")</f>
        <v/>
      </c>
      <c r="K310" s="56" t="str">
        <f>IFERROR(VLOOKUP(B310,Conciliação!C313:L1308,10,0),"")</f>
        <v/>
      </c>
      <c r="R310" s="55" t="str">
        <f>IF(Conciliação!G313='Filtro (Categoria)'!$C$2,$C$2,"x")</f>
        <v>x</v>
      </c>
      <c r="S310" s="55" t="str">
        <f>IF(R310="x","x",MAX($S$4:S309)+1)</f>
        <v>x</v>
      </c>
      <c r="T310" s="55">
        <v>306</v>
      </c>
      <c r="U310" s="55" t="str">
        <f t="shared" si="26"/>
        <v/>
      </c>
      <c r="V310" s="55" t="str">
        <f t="shared" si="27"/>
        <v/>
      </c>
      <c r="W310" s="45">
        <f>IF(Conciliação!G313='Filtro (Categoria)'!R310,1,0)</f>
        <v>0</v>
      </c>
      <c r="X310" s="45">
        <f>W310+Conciliação!A313</f>
        <v>306</v>
      </c>
      <c r="Y310" s="45">
        <v>306</v>
      </c>
      <c r="Z310" s="55" t="str">
        <f>IF(X310=Y310,"",Conciliação!C313)</f>
        <v/>
      </c>
      <c r="AA310" s="55">
        <f>IF(Z310="x","x",MAX($S$4:AA309)+1)</f>
        <v>311</v>
      </c>
      <c r="AB310" s="55">
        <v>306</v>
      </c>
      <c r="AC310" s="55" t="str">
        <f t="shared" si="28"/>
        <v/>
      </c>
      <c r="AD310" s="55" t="str">
        <f t="shared" si="29"/>
        <v/>
      </c>
    </row>
    <row r="311" spans="2:30" ht="15" customHeight="1" x14ac:dyDescent="0.2">
      <c r="B311" s="121" t="str">
        <f t="shared" si="24"/>
        <v/>
      </c>
      <c r="C311" s="57" t="str">
        <f>IFERROR(VLOOKUP(B311,Conciliação!C314:L1309,2,0),"")</f>
        <v/>
      </c>
      <c r="D311" s="64" t="str">
        <f t="shared" si="25"/>
        <v/>
      </c>
      <c r="E311" s="64" t="str">
        <f>IFERROR(VLOOKUP(B311,Conciliação!C314:L1309,4,0),"")</f>
        <v/>
      </c>
      <c r="F311" s="64" t="str">
        <f>IFERROR(VLOOKUP(B311,Conciliação!C314:L1309,5,0),"")</f>
        <v/>
      </c>
      <c r="G311" s="64" t="str">
        <f>IFERROR(VLOOKUP(B311,Conciliação!C314:L1309,6,0),"")</f>
        <v/>
      </c>
      <c r="H311" s="56" t="str">
        <f>IFERROR(VLOOKUP(B311,Conciliação!C314:L1309,7,0),"")</f>
        <v/>
      </c>
      <c r="I311" s="65" t="str">
        <f>IFERROR(VLOOKUP(B311,Conciliação!C314:L1309,8,0),"")</f>
        <v/>
      </c>
      <c r="J311" s="56" t="str">
        <f>IFERROR(VLOOKUP(B311,Conciliação!C314:L1309,9,0),"")</f>
        <v/>
      </c>
      <c r="K311" s="56" t="str">
        <f>IFERROR(VLOOKUP(B311,Conciliação!C314:L1309,10,0),"")</f>
        <v/>
      </c>
      <c r="R311" s="55" t="str">
        <f>IF(Conciliação!G314='Filtro (Categoria)'!$C$2,$C$2,"x")</f>
        <v>x</v>
      </c>
      <c r="S311" s="55" t="str">
        <f>IF(R311="x","x",MAX($S$4:S310)+1)</f>
        <v>x</v>
      </c>
      <c r="T311" s="55">
        <v>307</v>
      </c>
      <c r="U311" s="55" t="str">
        <f t="shared" si="26"/>
        <v/>
      </c>
      <c r="V311" s="55" t="str">
        <f t="shared" si="27"/>
        <v/>
      </c>
      <c r="W311" s="45">
        <f>IF(Conciliação!G314='Filtro (Categoria)'!R311,1,0)</f>
        <v>0</v>
      </c>
      <c r="X311" s="45">
        <f>W311+Conciliação!A314</f>
        <v>307</v>
      </c>
      <c r="Y311" s="45">
        <v>307</v>
      </c>
      <c r="Z311" s="55" t="str">
        <f>IF(X311=Y311,"",Conciliação!C314)</f>
        <v/>
      </c>
      <c r="AA311" s="55">
        <f>IF(Z311="x","x",MAX($S$4:AA310)+1)</f>
        <v>312</v>
      </c>
      <c r="AB311" s="55">
        <v>307</v>
      </c>
      <c r="AC311" s="55" t="str">
        <f t="shared" si="28"/>
        <v/>
      </c>
      <c r="AD311" s="55" t="str">
        <f t="shared" si="29"/>
        <v/>
      </c>
    </row>
    <row r="312" spans="2:30" ht="15" customHeight="1" x14ac:dyDescent="0.2">
      <c r="B312" s="121" t="str">
        <f t="shared" si="24"/>
        <v/>
      </c>
      <c r="C312" s="57" t="str">
        <f>IFERROR(VLOOKUP(B312,Conciliação!C315:L1310,2,0),"")</f>
        <v/>
      </c>
      <c r="D312" s="64" t="str">
        <f t="shared" si="25"/>
        <v/>
      </c>
      <c r="E312" s="64" t="str">
        <f>IFERROR(VLOOKUP(B312,Conciliação!C315:L1310,4,0),"")</f>
        <v/>
      </c>
      <c r="F312" s="64" t="str">
        <f>IFERROR(VLOOKUP(B312,Conciliação!C315:L1310,5,0),"")</f>
        <v/>
      </c>
      <c r="G312" s="64" t="str">
        <f>IFERROR(VLOOKUP(B312,Conciliação!C315:L1310,6,0),"")</f>
        <v/>
      </c>
      <c r="H312" s="56" t="str">
        <f>IFERROR(VLOOKUP(B312,Conciliação!C315:L1310,7,0),"")</f>
        <v/>
      </c>
      <c r="I312" s="65" t="str">
        <f>IFERROR(VLOOKUP(B312,Conciliação!C315:L1310,8,0),"")</f>
        <v/>
      </c>
      <c r="J312" s="56" t="str">
        <f>IFERROR(VLOOKUP(B312,Conciliação!C315:L1310,9,0),"")</f>
        <v/>
      </c>
      <c r="K312" s="56" t="str">
        <f>IFERROR(VLOOKUP(B312,Conciliação!C315:L1310,10,0),"")</f>
        <v/>
      </c>
      <c r="R312" s="55" t="str">
        <f>IF(Conciliação!G315='Filtro (Categoria)'!$C$2,$C$2,"x")</f>
        <v>x</v>
      </c>
      <c r="S312" s="55" t="str">
        <f>IF(R312="x","x",MAX($S$4:S311)+1)</f>
        <v>x</v>
      </c>
      <c r="T312" s="55">
        <v>308</v>
      </c>
      <c r="U312" s="55" t="str">
        <f t="shared" si="26"/>
        <v/>
      </c>
      <c r="V312" s="55" t="str">
        <f t="shared" si="27"/>
        <v/>
      </c>
      <c r="W312" s="45">
        <f>IF(Conciliação!G315='Filtro (Categoria)'!R312,1,0)</f>
        <v>0</v>
      </c>
      <c r="X312" s="45">
        <f>W312+Conciliação!A315</f>
        <v>308</v>
      </c>
      <c r="Y312" s="45">
        <v>308</v>
      </c>
      <c r="Z312" s="55" t="str">
        <f>IF(X312=Y312,"",Conciliação!C315)</f>
        <v/>
      </c>
      <c r="AA312" s="55">
        <f>IF(Z312="x","x",MAX($S$4:AA311)+1)</f>
        <v>313</v>
      </c>
      <c r="AB312" s="55">
        <v>308</v>
      </c>
      <c r="AC312" s="55" t="str">
        <f t="shared" si="28"/>
        <v/>
      </c>
      <c r="AD312" s="55" t="str">
        <f t="shared" si="29"/>
        <v/>
      </c>
    </row>
    <row r="313" spans="2:30" ht="15" customHeight="1" x14ac:dyDescent="0.2">
      <c r="B313" s="121" t="str">
        <f t="shared" si="24"/>
        <v/>
      </c>
      <c r="C313" s="57" t="str">
        <f>IFERROR(VLOOKUP(B313,Conciliação!C316:L1311,2,0),"")</f>
        <v/>
      </c>
      <c r="D313" s="64" t="str">
        <f t="shared" si="25"/>
        <v/>
      </c>
      <c r="E313" s="64" t="str">
        <f>IFERROR(VLOOKUP(B313,Conciliação!C316:L1311,4,0),"")</f>
        <v/>
      </c>
      <c r="F313" s="64" t="str">
        <f>IFERROR(VLOOKUP(B313,Conciliação!C316:L1311,5,0),"")</f>
        <v/>
      </c>
      <c r="G313" s="64" t="str">
        <f>IFERROR(VLOOKUP(B313,Conciliação!C316:L1311,6,0),"")</f>
        <v/>
      </c>
      <c r="H313" s="56" t="str">
        <f>IFERROR(VLOOKUP(B313,Conciliação!C316:L1311,7,0),"")</f>
        <v/>
      </c>
      <c r="I313" s="65" t="str">
        <f>IFERROR(VLOOKUP(B313,Conciliação!C316:L1311,8,0),"")</f>
        <v/>
      </c>
      <c r="J313" s="56" t="str">
        <f>IFERROR(VLOOKUP(B313,Conciliação!C316:L1311,9,0),"")</f>
        <v/>
      </c>
      <c r="K313" s="56" t="str">
        <f>IFERROR(VLOOKUP(B313,Conciliação!C316:L1311,10,0),"")</f>
        <v/>
      </c>
      <c r="R313" s="55" t="str">
        <f>IF(Conciliação!G316='Filtro (Categoria)'!$C$2,$C$2,"x")</f>
        <v>x</v>
      </c>
      <c r="S313" s="55" t="str">
        <f>IF(R313="x","x",MAX($S$4:S312)+1)</f>
        <v>x</v>
      </c>
      <c r="T313" s="55">
        <v>309</v>
      </c>
      <c r="U313" s="55" t="str">
        <f t="shared" si="26"/>
        <v/>
      </c>
      <c r="V313" s="55" t="str">
        <f t="shared" si="27"/>
        <v/>
      </c>
      <c r="W313" s="45">
        <f>IF(Conciliação!G316='Filtro (Categoria)'!R313,1,0)</f>
        <v>0</v>
      </c>
      <c r="X313" s="45">
        <f>W313+Conciliação!A316</f>
        <v>309</v>
      </c>
      <c r="Y313" s="45">
        <v>309</v>
      </c>
      <c r="Z313" s="55" t="str">
        <f>IF(X313=Y313,"",Conciliação!C316)</f>
        <v/>
      </c>
      <c r="AA313" s="55">
        <f>IF(Z313="x","x",MAX($S$4:AA312)+1)</f>
        <v>314</v>
      </c>
      <c r="AB313" s="55">
        <v>309</v>
      </c>
      <c r="AC313" s="55" t="str">
        <f t="shared" si="28"/>
        <v/>
      </c>
      <c r="AD313" s="55" t="str">
        <f t="shared" si="29"/>
        <v/>
      </c>
    </row>
    <row r="314" spans="2:30" ht="15" customHeight="1" x14ac:dyDescent="0.2">
      <c r="B314" s="121" t="str">
        <f t="shared" si="24"/>
        <v/>
      </c>
      <c r="C314" s="57" t="str">
        <f>IFERROR(VLOOKUP(B314,Conciliação!C317:L1312,2,0),"")</f>
        <v/>
      </c>
      <c r="D314" s="64" t="str">
        <f t="shared" si="25"/>
        <v/>
      </c>
      <c r="E314" s="64" t="str">
        <f>IFERROR(VLOOKUP(B314,Conciliação!C317:L1312,4,0),"")</f>
        <v/>
      </c>
      <c r="F314" s="64" t="str">
        <f>IFERROR(VLOOKUP(B314,Conciliação!C317:L1312,5,0),"")</f>
        <v/>
      </c>
      <c r="G314" s="64" t="str">
        <f>IFERROR(VLOOKUP(B314,Conciliação!C317:L1312,6,0),"")</f>
        <v/>
      </c>
      <c r="H314" s="56" t="str">
        <f>IFERROR(VLOOKUP(B314,Conciliação!C317:L1312,7,0),"")</f>
        <v/>
      </c>
      <c r="I314" s="65" t="str">
        <f>IFERROR(VLOOKUP(B314,Conciliação!C317:L1312,8,0),"")</f>
        <v/>
      </c>
      <c r="J314" s="56" t="str">
        <f>IFERROR(VLOOKUP(B314,Conciliação!C317:L1312,9,0),"")</f>
        <v/>
      </c>
      <c r="K314" s="56" t="str">
        <f>IFERROR(VLOOKUP(B314,Conciliação!C317:L1312,10,0),"")</f>
        <v/>
      </c>
      <c r="R314" s="55" t="str">
        <f>IF(Conciliação!G317='Filtro (Categoria)'!$C$2,$C$2,"x")</f>
        <v>x</v>
      </c>
      <c r="S314" s="55" t="str">
        <f>IF(R314="x","x",MAX($S$4:S313)+1)</f>
        <v>x</v>
      </c>
      <c r="T314" s="55">
        <v>310</v>
      </c>
      <c r="U314" s="55" t="str">
        <f t="shared" si="26"/>
        <v/>
      </c>
      <c r="V314" s="55" t="str">
        <f t="shared" si="27"/>
        <v/>
      </c>
      <c r="W314" s="45">
        <f>IF(Conciliação!G317='Filtro (Categoria)'!R314,1,0)</f>
        <v>0</v>
      </c>
      <c r="X314" s="45">
        <f>W314+Conciliação!A317</f>
        <v>310</v>
      </c>
      <c r="Y314" s="45">
        <v>310</v>
      </c>
      <c r="Z314" s="55" t="str">
        <f>IF(X314=Y314,"",Conciliação!C317)</f>
        <v/>
      </c>
      <c r="AA314" s="55">
        <f>IF(Z314="x","x",MAX($S$4:AA313)+1)</f>
        <v>315</v>
      </c>
      <c r="AB314" s="55">
        <v>310</v>
      </c>
      <c r="AC314" s="55" t="str">
        <f t="shared" si="28"/>
        <v/>
      </c>
      <c r="AD314" s="55" t="str">
        <f t="shared" si="29"/>
        <v/>
      </c>
    </row>
    <row r="315" spans="2:30" ht="15" customHeight="1" x14ac:dyDescent="0.2">
      <c r="B315" s="121" t="str">
        <f t="shared" si="24"/>
        <v/>
      </c>
      <c r="C315" s="57" t="str">
        <f>IFERROR(VLOOKUP(B315,Conciliação!C318:L1313,2,0),"")</f>
        <v/>
      </c>
      <c r="D315" s="64" t="str">
        <f t="shared" si="25"/>
        <v/>
      </c>
      <c r="E315" s="64" t="str">
        <f>IFERROR(VLOOKUP(B315,Conciliação!C318:L1313,4,0),"")</f>
        <v/>
      </c>
      <c r="F315" s="64" t="str">
        <f>IFERROR(VLOOKUP(B315,Conciliação!C318:L1313,5,0),"")</f>
        <v/>
      </c>
      <c r="G315" s="64" t="str">
        <f>IFERROR(VLOOKUP(B315,Conciliação!C318:L1313,6,0),"")</f>
        <v/>
      </c>
      <c r="H315" s="56" t="str">
        <f>IFERROR(VLOOKUP(B315,Conciliação!C318:L1313,7,0),"")</f>
        <v/>
      </c>
      <c r="I315" s="65" t="str">
        <f>IFERROR(VLOOKUP(B315,Conciliação!C318:L1313,8,0),"")</f>
        <v/>
      </c>
      <c r="J315" s="56" t="str">
        <f>IFERROR(VLOOKUP(B315,Conciliação!C318:L1313,9,0),"")</f>
        <v/>
      </c>
      <c r="K315" s="56" t="str">
        <f>IFERROR(VLOOKUP(B315,Conciliação!C318:L1313,10,0),"")</f>
        <v/>
      </c>
      <c r="R315" s="55" t="str">
        <f>IF(Conciliação!G318='Filtro (Categoria)'!$C$2,$C$2,"x")</f>
        <v>x</v>
      </c>
      <c r="S315" s="55" t="str">
        <f>IF(R315="x","x",MAX($S$4:S314)+1)</f>
        <v>x</v>
      </c>
      <c r="T315" s="55">
        <v>311</v>
      </c>
      <c r="U315" s="55" t="str">
        <f t="shared" si="26"/>
        <v/>
      </c>
      <c r="V315" s="55" t="str">
        <f t="shared" si="27"/>
        <v/>
      </c>
      <c r="W315" s="45">
        <f>IF(Conciliação!G318='Filtro (Categoria)'!R315,1,0)</f>
        <v>0</v>
      </c>
      <c r="X315" s="45">
        <f>W315+Conciliação!A318</f>
        <v>311</v>
      </c>
      <c r="Y315" s="45">
        <v>311</v>
      </c>
      <c r="Z315" s="55" t="str">
        <f>IF(X315=Y315,"",Conciliação!C318)</f>
        <v/>
      </c>
      <c r="AA315" s="55">
        <f>IF(Z315="x","x",MAX($S$4:AA314)+1)</f>
        <v>316</v>
      </c>
      <c r="AB315" s="55">
        <v>311</v>
      </c>
      <c r="AC315" s="55" t="str">
        <f t="shared" si="28"/>
        <v/>
      </c>
      <c r="AD315" s="55" t="str">
        <f t="shared" si="29"/>
        <v/>
      </c>
    </row>
    <row r="316" spans="2:30" ht="15" customHeight="1" x14ac:dyDescent="0.2">
      <c r="B316" s="121" t="str">
        <f t="shared" si="24"/>
        <v/>
      </c>
      <c r="C316" s="57" t="str">
        <f>IFERROR(VLOOKUP(B316,Conciliação!C319:L1314,2,0),"")</f>
        <v/>
      </c>
      <c r="D316" s="64" t="str">
        <f t="shared" si="25"/>
        <v/>
      </c>
      <c r="E316" s="64" t="str">
        <f>IFERROR(VLOOKUP(B316,Conciliação!C319:L1314,4,0),"")</f>
        <v/>
      </c>
      <c r="F316" s="64" t="str">
        <f>IFERROR(VLOOKUP(B316,Conciliação!C319:L1314,5,0),"")</f>
        <v/>
      </c>
      <c r="G316" s="64" t="str">
        <f>IFERROR(VLOOKUP(B316,Conciliação!C319:L1314,6,0),"")</f>
        <v/>
      </c>
      <c r="H316" s="56" t="str">
        <f>IFERROR(VLOOKUP(B316,Conciliação!C319:L1314,7,0),"")</f>
        <v/>
      </c>
      <c r="I316" s="65" t="str">
        <f>IFERROR(VLOOKUP(B316,Conciliação!C319:L1314,8,0),"")</f>
        <v/>
      </c>
      <c r="J316" s="56" t="str">
        <f>IFERROR(VLOOKUP(B316,Conciliação!C319:L1314,9,0),"")</f>
        <v/>
      </c>
      <c r="K316" s="56" t="str">
        <f>IFERROR(VLOOKUP(B316,Conciliação!C319:L1314,10,0),"")</f>
        <v/>
      </c>
      <c r="R316" s="55" t="str">
        <f>IF(Conciliação!G319='Filtro (Categoria)'!$C$2,$C$2,"x")</f>
        <v>x</v>
      </c>
      <c r="S316" s="55" t="str">
        <f>IF(R316="x","x",MAX($S$4:S315)+1)</f>
        <v>x</v>
      </c>
      <c r="T316" s="55">
        <v>312</v>
      </c>
      <c r="U316" s="55" t="str">
        <f t="shared" si="26"/>
        <v/>
      </c>
      <c r="V316" s="55" t="str">
        <f t="shared" si="27"/>
        <v/>
      </c>
      <c r="W316" s="45">
        <f>IF(Conciliação!G319='Filtro (Categoria)'!R316,1,0)</f>
        <v>0</v>
      </c>
      <c r="X316" s="45">
        <f>W316+Conciliação!A319</f>
        <v>312</v>
      </c>
      <c r="Y316" s="45">
        <v>312</v>
      </c>
      <c r="Z316" s="55" t="str">
        <f>IF(X316=Y316,"",Conciliação!C319)</f>
        <v/>
      </c>
      <c r="AA316" s="55">
        <f>IF(Z316="x","x",MAX($S$4:AA315)+1)</f>
        <v>317</v>
      </c>
      <c r="AB316" s="55">
        <v>312</v>
      </c>
      <c r="AC316" s="55" t="str">
        <f t="shared" si="28"/>
        <v/>
      </c>
      <c r="AD316" s="55" t="str">
        <f t="shared" si="29"/>
        <v/>
      </c>
    </row>
    <row r="317" spans="2:30" ht="15" customHeight="1" x14ac:dyDescent="0.2">
      <c r="B317" s="121" t="str">
        <f t="shared" si="24"/>
        <v/>
      </c>
      <c r="C317" s="57" t="str">
        <f>IFERROR(VLOOKUP(B317,Conciliação!C320:L1315,2,0),"")</f>
        <v/>
      </c>
      <c r="D317" s="64" t="str">
        <f t="shared" si="25"/>
        <v/>
      </c>
      <c r="E317" s="64" t="str">
        <f>IFERROR(VLOOKUP(B317,Conciliação!C320:L1315,4,0),"")</f>
        <v/>
      </c>
      <c r="F317" s="64" t="str">
        <f>IFERROR(VLOOKUP(B317,Conciliação!C320:L1315,5,0),"")</f>
        <v/>
      </c>
      <c r="G317" s="64" t="str">
        <f>IFERROR(VLOOKUP(B317,Conciliação!C320:L1315,6,0),"")</f>
        <v/>
      </c>
      <c r="H317" s="56" t="str">
        <f>IFERROR(VLOOKUP(B317,Conciliação!C320:L1315,7,0),"")</f>
        <v/>
      </c>
      <c r="I317" s="65" t="str">
        <f>IFERROR(VLOOKUP(B317,Conciliação!C320:L1315,8,0),"")</f>
        <v/>
      </c>
      <c r="J317" s="56" t="str">
        <f>IFERROR(VLOOKUP(B317,Conciliação!C320:L1315,9,0),"")</f>
        <v/>
      </c>
      <c r="K317" s="56" t="str">
        <f>IFERROR(VLOOKUP(B317,Conciliação!C320:L1315,10,0),"")</f>
        <v/>
      </c>
      <c r="R317" s="55" t="str">
        <f>IF(Conciliação!G320='Filtro (Categoria)'!$C$2,$C$2,"x")</f>
        <v>x</v>
      </c>
      <c r="S317" s="55" t="str">
        <f>IF(R317="x","x",MAX($S$4:S316)+1)</f>
        <v>x</v>
      </c>
      <c r="T317" s="55">
        <v>313</v>
      </c>
      <c r="U317" s="55" t="str">
        <f t="shared" si="26"/>
        <v/>
      </c>
      <c r="V317" s="55" t="str">
        <f t="shared" si="27"/>
        <v/>
      </c>
      <c r="W317" s="45">
        <f>IF(Conciliação!G320='Filtro (Categoria)'!R317,1,0)</f>
        <v>0</v>
      </c>
      <c r="X317" s="45">
        <f>W317+Conciliação!A320</f>
        <v>313</v>
      </c>
      <c r="Y317" s="45">
        <v>313</v>
      </c>
      <c r="Z317" s="55" t="str">
        <f>IF(X317=Y317,"",Conciliação!C320)</f>
        <v/>
      </c>
      <c r="AA317" s="55">
        <f>IF(Z317="x","x",MAX($S$4:AA316)+1)</f>
        <v>318</v>
      </c>
      <c r="AB317" s="55">
        <v>313</v>
      </c>
      <c r="AC317" s="55" t="str">
        <f t="shared" si="28"/>
        <v/>
      </c>
      <c r="AD317" s="55" t="str">
        <f t="shared" si="29"/>
        <v/>
      </c>
    </row>
    <row r="318" spans="2:30" ht="15" customHeight="1" x14ac:dyDescent="0.2">
      <c r="B318" s="121" t="str">
        <f t="shared" si="24"/>
        <v/>
      </c>
      <c r="C318" s="57" t="str">
        <f>IFERROR(VLOOKUP(B318,Conciliação!C321:L1316,2,0),"")</f>
        <v/>
      </c>
      <c r="D318" s="64" t="str">
        <f t="shared" si="25"/>
        <v/>
      </c>
      <c r="E318" s="64" t="str">
        <f>IFERROR(VLOOKUP(B318,Conciliação!C321:L1316,4,0),"")</f>
        <v/>
      </c>
      <c r="F318" s="64" t="str">
        <f>IFERROR(VLOOKUP(B318,Conciliação!C321:L1316,5,0),"")</f>
        <v/>
      </c>
      <c r="G318" s="64" t="str">
        <f>IFERROR(VLOOKUP(B318,Conciliação!C321:L1316,6,0),"")</f>
        <v/>
      </c>
      <c r="H318" s="56" t="str">
        <f>IFERROR(VLOOKUP(B318,Conciliação!C321:L1316,7,0),"")</f>
        <v/>
      </c>
      <c r="I318" s="65" t="str">
        <f>IFERROR(VLOOKUP(B318,Conciliação!C321:L1316,8,0),"")</f>
        <v/>
      </c>
      <c r="J318" s="56" t="str">
        <f>IFERROR(VLOOKUP(B318,Conciliação!C321:L1316,9,0),"")</f>
        <v/>
      </c>
      <c r="K318" s="56" t="str">
        <f>IFERROR(VLOOKUP(B318,Conciliação!C321:L1316,10,0),"")</f>
        <v/>
      </c>
      <c r="R318" s="55" t="str">
        <f>IF(Conciliação!G321='Filtro (Categoria)'!$C$2,$C$2,"x")</f>
        <v>x</v>
      </c>
      <c r="S318" s="55" t="str">
        <f>IF(R318="x","x",MAX($S$4:S317)+1)</f>
        <v>x</v>
      </c>
      <c r="T318" s="55">
        <v>314</v>
      </c>
      <c r="U318" s="55" t="str">
        <f t="shared" si="26"/>
        <v/>
      </c>
      <c r="V318" s="55" t="str">
        <f t="shared" si="27"/>
        <v/>
      </c>
      <c r="W318" s="45">
        <f>IF(Conciliação!G321='Filtro (Categoria)'!R318,1,0)</f>
        <v>0</v>
      </c>
      <c r="X318" s="45">
        <f>W318+Conciliação!A321</f>
        <v>314</v>
      </c>
      <c r="Y318" s="45">
        <v>314</v>
      </c>
      <c r="Z318" s="55" t="str">
        <f>IF(X318=Y318,"",Conciliação!C321)</f>
        <v/>
      </c>
      <c r="AA318" s="55">
        <f>IF(Z318="x","x",MAX($S$4:AA317)+1)</f>
        <v>319</v>
      </c>
      <c r="AB318" s="55">
        <v>314</v>
      </c>
      <c r="AC318" s="55" t="str">
        <f t="shared" si="28"/>
        <v/>
      </c>
      <c r="AD318" s="55" t="str">
        <f t="shared" si="29"/>
        <v/>
      </c>
    </row>
    <row r="319" spans="2:30" ht="15" customHeight="1" x14ac:dyDescent="0.2">
      <c r="B319" s="121" t="str">
        <f t="shared" si="24"/>
        <v/>
      </c>
      <c r="C319" s="57" t="str">
        <f>IFERROR(VLOOKUP(B319,Conciliação!C322:L1317,2,0),"")</f>
        <v/>
      </c>
      <c r="D319" s="64" t="str">
        <f t="shared" si="25"/>
        <v/>
      </c>
      <c r="E319" s="64" t="str">
        <f>IFERROR(VLOOKUP(B319,Conciliação!C322:L1317,4,0),"")</f>
        <v/>
      </c>
      <c r="F319" s="64" t="str">
        <f>IFERROR(VLOOKUP(B319,Conciliação!C322:L1317,5,0),"")</f>
        <v/>
      </c>
      <c r="G319" s="64" t="str">
        <f>IFERROR(VLOOKUP(B319,Conciliação!C322:L1317,6,0),"")</f>
        <v/>
      </c>
      <c r="H319" s="56" t="str">
        <f>IFERROR(VLOOKUP(B319,Conciliação!C322:L1317,7,0),"")</f>
        <v/>
      </c>
      <c r="I319" s="65" t="str">
        <f>IFERROR(VLOOKUP(B319,Conciliação!C322:L1317,8,0),"")</f>
        <v/>
      </c>
      <c r="J319" s="56" t="str">
        <f>IFERROR(VLOOKUP(B319,Conciliação!C322:L1317,9,0),"")</f>
        <v/>
      </c>
      <c r="K319" s="56" t="str">
        <f>IFERROR(VLOOKUP(B319,Conciliação!C322:L1317,10,0),"")</f>
        <v/>
      </c>
      <c r="R319" s="55" t="str">
        <f>IF(Conciliação!G322='Filtro (Categoria)'!$C$2,$C$2,"x")</f>
        <v>x</v>
      </c>
      <c r="S319" s="55" t="str">
        <f>IF(R319="x","x",MAX($S$4:S318)+1)</f>
        <v>x</v>
      </c>
      <c r="T319" s="55">
        <v>315</v>
      </c>
      <c r="U319" s="55" t="str">
        <f t="shared" si="26"/>
        <v/>
      </c>
      <c r="V319" s="55" t="str">
        <f t="shared" si="27"/>
        <v/>
      </c>
      <c r="W319" s="45">
        <f>IF(Conciliação!G322='Filtro (Categoria)'!R319,1,0)</f>
        <v>0</v>
      </c>
      <c r="X319" s="45">
        <f>W319+Conciliação!A322</f>
        <v>315</v>
      </c>
      <c r="Y319" s="45">
        <v>315</v>
      </c>
      <c r="Z319" s="55" t="str">
        <f>IF(X319=Y319,"",Conciliação!C322)</f>
        <v/>
      </c>
      <c r="AA319" s="55">
        <f>IF(Z319="x","x",MAX($S$4:AA318)+1)</f>
        <v>320</v>
      </c>
      <c r="AB319" s="55">
        <v>315</v>
      </c>
      <c r="AC319" s="55" t="str">
        <f t="shared" si="28"/>
        <v/>
      </c>
      <c r="AD319" s="55" t="str">
        <f t="shared" si="29"/>
        <v/>
      </c>
    </row>
    <row r="320" spans="2:30" ht="15" customHeight="1" x14ac:dyDescent="0.2">
      <c r="B320" s="121" t="str">
        <f t="shared" si="24"/>
        <v/>
      </c>
      <c r="C320" s="57" t="str">
        <f>IFERROR(VLOOKUP(B320,Conciliação!C323:L1318,2,0),"")</f>
        <v/>
      </c>
      <c r="D320" s="64" t="str">
        <f t="shared" si="25"/>
        <v/>
      </c>
      <c r="E320" s="64" t="str">
        <f>IFERROR(VLOOKUP(B320,Conciliação!C323:L1318,4,0),"")</f>
        <v/>
      </c>
      <c r="F320" s="64" t="str">
        <f>IFERROR(VLOOKUP(B320,Conciliação!C323:L1318,5,0),"")</f>
        <v/>
      </c>
      <c r="G320" s="64" t="str">
        <f>IFERROR(VLOOKUP(B320,Conciliação!C323:L1318,6,0),"")</f>
        <v/>
      </c>
      <c r="H320" s="56" t="str">
        <f>IFERROR(VLOOKUP(B320,Conciliação!C323:L1318,7,0),"")</f>
        <v/>
      </c>
      <c r="I320" s="65" t="str">
        <f>IFERROR(VLOOKUP(B320,Conciliação!C323:L1318,8,0),"")</f>
        <v/>
      </c>
      <c r="J320" s="56" t="str">
        <f>IFERROR(VLOOKUP(B320,Conciliação!C323:L1318,9,0),"")</f>
        <v/>
      </c>
      <c r="K320" s="56" t="str">
        <f>IFERROR(VLOOKUP(B320,Conciliação!C323:L1318,10,0),"")</f>
        <v/>
      </c>
      <c r="R320" s="55" t="str">
        <f>IF(Conciliação!G323='Filtro (Categoria)'!$C$2,$C$2,"x")</f>
        <v>x</v>
      </c>
      <c r="S320" s="55" t="str">
        <f>IF(R320="x","x",MAX($S$4:S319)+1)</f>
        <v>x</v>
      </c>
      <c r="T320" s="55">
        <v>316</v>
      </c>
      <c r="U320" s="55" t="str">
        <f t="shared" si="26"/>
        <v/>
      </c>
      <c r="V320" s="55" t="str">
        <f t="shared" si="27"/>
        <v/>
      </c>
      <c r="W320" s="45">
        <f>IF(Conciliação!G323='Filtro (Categoria)'!R320,1,0)</f>
        <v>0</v>
      </c>
      <c r="X320" s="45">
        <f>W320+Conciliação!A323</f>
        <v>316</v>
      </c>
      <c r="Y320" s="45">
        <v>316</v>
      </c>
      <c r="Z320" s="55" t="str">
        <f>IF(X320=Y320,"",Conciliação!C323)</f>
        <v/>
      </c>
      <c r="AA320" s="55">
        <f>IF(Z320="x","x",MAX($S$4:AA319)+1)</f>
        <v>321</v>
      </c>
      <c r="AB320" s="55">
        <v>316</v>
      </c>
      <c r="AC320" s="55" t="str">
        <f t="shared" si="28"/>
        <v/>
      </c>
      <c r="AD320" s="55" t="str">
        <f t="shared" si="29"/>
        <v/>
      </c>
    </row>
    <row r="321" spans="2:30" ht="15" customHeight="1" x14ac:dyDescent="0.2">
      <c r="B321" s="121" t="str">
        <f t="shared" si="24"/>
        <v/>
      </c>
      <c r="C321" s="57" t="str">
        <f>IFERROR(VLOOKUP(B321,Conciliação!C324:L1319,2,0),"")</f>
        <v/>
      </c>
      <c r="D321" s="64" t="str">
        <f t="shared" si="25"/>
        <v/>
      </c>
      <c r="E321" s="64" t="str">
        <f>IFERROR(VLOOKUP(B321,Conciliação!C324:L1319,4,0),"")</f>
        <v/>
      </c>
      <c r="F321" s="64" t="str">
        <f>IFERROR(VLOOKUP(B321,Conciliação!C324:L1319,5,0),"")</f>
        <v/>
      </c>
      <c r="G321" s="64" t="str">
        <f>IFERROR(VLOOKUP(B321,Conciliação!C324:L1319,6,0),"")</f>
        <v/>
      </c>
      <c r="H321" s="56" t="str">
        <f>IFERROR(VLOOKUP(B321,Conciliação!C324:L1319,7,0),"")</f>
        <v/>
      </c>
      <c r="I321" s="65" t="str">
        <f>IFERROR(VLOOKUP(B321,Conciliação!C324:L1319,8,0),"")</f>
        <v/>
      </c>
      <c r="J321" s="56" t="str">
        <f>IFERROR(VLOOKUP(B321,Conciliação!C324:L1319,9,0),"")</f>
        <v/>
      </c>
      <c r="K321" s="56" t="str">
        <f>IFERROR(VLOOKUP(B321,Conciliação!C324:L1319,10,0),"")</f>
        <v/>
      </c>
      <c r="R321" s="55" t="str">
        <f>IF(Conciliação!G324='Filtro (Categoria)'!$C$2,$C$2,"x")</f>
        <v>x</v>
      </c>
      <c r="S321" s="55" t="str">
        <f>IF(R321="x","x",MAX($S$4:S320)+1)</f>
        <v>x</v>
      </c>
      <c r="T321" s="55">
        <v>317</v>
      </c>
      <c r="U321" s="55" t="str">
        <f t="shared" si="26"/>
        <v/>
      </c>
      <c r="V321" s="55" t="str">
        <f t="shared" si="27"/>
        <v/>
      </c>
      <c r="W321" s="45">
        <f>IF(Conciliação!G324='Filtro (Categoria)'!R321,1,0)</f>
        <v>0</v>
      </c>
      <c r="X321" s="45">
        <f>W321+Conciliação!A324</f>
        <v>317</v>
      </c>
      <c r="Y321" s="45">
        <v>317</v>
      </c>
      <c r="Z321" s="55" t="str">
        <f>IF(X321=Y321,"",Conciliação!C324)</f>
        <v/>
      </c>
      <c r="AA321" s="55">
        <f>IF(Z321="x","x",MAX($S$4:AA320)+1)</f>
        <v>322</v>
      </c>
      <c r="AB321" s="55">
        <v>317</v>
      </c>
      <c r="AC321" s="55" t="str">
        <f t="shared" si="28"/>
        <v/>
      </c>
      <c r="AD321" s="55" t="str">
        <f t="shared" si="29"/>
        <v/>
      </c>
    </row>
    <row r="322" spans="2:30" ht="15" customHeight="1" x14ac:dyDescent="0.2">
      <c r="B322" s="121" t="str">
        <f t="shared" si="24"/>
        <v/>
      </c>
      <c r="C322" s="57" t="str">
        <f>IFERROR(VLOOKUP(B322,Conciliação!C325:L1320,2,0),"")</f>
        <v/>
      </c>
      <c r="D322" s="64" t="str">
        <f t="shared" si="25"/>
        <v/>
      </c>
      <c r="E322" s="64" t="str">
        <f>IFERROR(VLOOKUP(B322,Conciliação!C325:L1320,4,0),"")</f>
        <v/>
      </c>
      <c r="F322" s="64" t="str">
        <f>IFERROR(VLOOKUP(B322,Conciliação!C325:L1320,5,0),"")</f>
        <v/>
      </c>
      <c r="G322" s="64" t="str">
        <f>IFERROR(VLOOKUP(B322,Conciliação!C325:L1320,6,0),"")</f>
        <v/>
      </c>
      <c r="H322" s="56" t="str">
        <f>IFERROR(VLOOKUP(B322,Conciliação!C325:L1320,7,0),"")</f>
        <v/>
      </c>
      <c r="I322" s="65" t="str">
        <f>IFERROR(VLOOKUP(B322,Conciliação!C325:L1320,8,0),"")</f>
        <v/>
      </c>
      <c r="J322" s="56" t="str">
        <f>IFERROR(VLOOKUP(B322,Conciliação!C325:L1320,9,0),"")</f>
        <v/>
      </c>
      <c r="K322" s="56" t="str">
        <f>IFERROR(VLOOKUP(B322,Conciliação!C325:L1320,10,0),"")</f>
        <v/>
      </c>
      <c r="R322" s="55" t="str">
        <f>IF(Conciliação!G325='Filtro (Categoria)'!$C$2,$C$2,"x")</f>
        <v>x</v>
      </c>
      <c r="S322" s="55" t="str">
        <f>IF(R322="x","x",MAX($S$4:S321)+1)</f>
        <v>x</v>
      </c>
      <c r="T322" s="55">
        <v>318</v>
      </c>
      <c r="U322" s="55" t="str">
        <f t="shared" si="26"/>
        <v/>
      </c>
      <c r="V322" s="55" t="str">
        <f t="shared" si="27"/>
        <v/>
      </c>
      <c r="W322" s="45">
        <f>IF(Conciliação!G325='Filtro (Categoria)'!R322,1,0)</f>
        <v>0</v>
      </c>
      <c r="X322" s="45">
        <f>W322+Conciliação!A325</f>
        <v>318</v>
      </c>
      <c r="Y322" s="45">
        <v>318</v>
      </c>
      <c r="Z322" s="55" t="str">
        <f>IF(X322=Y322,"",Conciliação!C325)</f>
        <v/>
      </c>
      <c r="AA322" s="55">
        <f>IF(Z322="x","x",MAX($S$4:AA321)+1)</f>
        <v>323</v>
      </c>
      <c r="AB322" s="55">
        <v>318</v>
      </c>
      <c r="AC322" s="55" t="str">
        <f t="shared" si="28"/>
        <v/>
      </c>
      <c r="AD322" s="55" t="str">
        <f t="shared" si="29"/>
        <v/>
      </c>
    </row>
    <row r="323" spans="2:30" ht="15" customHeight="1" x14ac:dyDescent="0.2">
      <c r="B323" s="121" t="str">
        <f t="shared" si="24"/>
        <v/>
      </c>
      <c r="C323" s="57" t="str">
        <f>IFERROR(VLOOKUP(B323,Conciliação!C326:L1321,2,0),"")</f>
        <v/>
      </c>
      <c r="D323" s="64" t="str">
        <f t="shared" si="25"/>
        <v/>
      </c>
      <c r="E323" s="64" t="str">
        <f>IFERROR(VLOOKUP(B323,Conciliação!C326:L1321,4,0),"")</f>
        <v/>
      </c>
      <c r="F323" s="64" t="str">
        <f>IFERROR(VLOOKUP(B323,Conciliação!C326:L1321,5,0),"")</f>
        <v/>
      </c>
      <c r="G323" s="64" t="str">
        <f>IFERROR(VLOOKUP(B323,Conciliação!C326:L1321,6,0),"")</f>
        <v/>
      </c>
      <c r="H323" s="56" t="str">
        <f>IFERROR(VLOOKUP(B323,Conciliação!C326:L1321,7,0),"")</f>
        <v/>
      </c>
      <c r="I323" s="65" t="str">
        <f>IFERROR(VLOOKUP(B323,Conciliação!C326:L1321,8,0),"")</f>
        <v/>
      </c>
      <c r="J323" s="56" t="str">
        <f>IFERROR(VLOOKUP(B323,Conciliação!C326:L1321,9,0),"")</f>
        <v/>
      </c>
      <c r="K323" s="56" t="str">
        <f>IFERROR(VLOOKUP(B323,Conciliação!C326:L1321,10,0),"")</f>
        <v/>
      </c>
      <c r="R323" s="55" t="str">
        <f>IF(Conciliação!G326='Filtro (Categoria)'!$C$2,$C$2,"x")</f>
        <v>x</v>
      </c>
      <c r="S323" s="55" t="str">
        <f>IF(R323="x","x",MAX($S$4:S322)+1)</f>
        <v>x</v>
      </c>
      <c r="T323" s="55">
        <v>319</v>
      </c>
      <c r="U323" s="55" t="str">
        <f t="shared" si="26"/>
        <v/>
      </c>
      <c r="V323" s="55" t="str">
        <f t="shared" si="27"/>
        <v/>
      </c>
      <c r="W323" s="45">
        <f>IF(Conciliação!G326='Filtro (Categoria)'!R323,1,0)</f>
        <v>0</v>
      </c>
      <c r="X323" s="45">
        <f>W323+Conciliação!A326</f>
        <v>319</v>
      </c>
      <c r="Y323" s="45">
        <v>319</v>
      </c>
      <c r="Z323" s="55" t="str">
        <f>IF(X323=Y323,"",Conciliação!C326)</f>
        <v/>
      </c>
      <c r="AA323" s="55">
        <f>IF(Z323="x","x",MAX($S$4:AA322)+1)</f>
        <v>324</v>
      </c>
      <c r="AB323" s="55">
        <v>319</v>
      </c>
      <c r="AC323" s="55" t="str">
        <f t="shared" si="28"/>
        <v/>
      </c>
      <c r="AD323" s="55" t="str">
        <f t="shared" si="29"/>
        <v/>
      </c>
    </row>
    <row r="324" spans="2:30" ht="15" customHeight="1" x14ac:dyDescent="0.2">
      <c r="B324" s="121" t="str">
        <f t="shared" si="24"/>
        <v/>
      </c>
      <c r="C324" s="57" t="str">
        <f>IFERROR(VLOOKUP(B324,Conciliação!C327:L1322,2,0),"")</f>
        <v/>
      </c>
      <c r="D324" s="64" t="str">
        <f t="shared" si="25"/>
        <v/>
      </c>
      <c r="E324" s="64" t="str">
        <f>IFERROR(VLOOKUP(B324,Conciliação!C327:L1322,4,0),"")</f>
        <v/>
      </c>
      <c r="F324" s="64" t="str">
        <f>IFERROR(VLOOKUP(B324,Conciliação!C327:L1322,5,0),"")</f>
        <v/>
      </c>
      <c r="G324" s="64" t="str">
        <f>IFERROR(VLOOKUP(B324,Conciliação!C327:L1322,6,0),"")</f>
        <v/>
      </c>
      <c r="H324" s="56" t="str">
        <f>IFERROR(VLOOKUP(B324,Conciliação!C327:L1322,7,0),"")</f>
        <v/>
      </c>
      <c r="I324" s="65" t="str">
        <f>IFERROR(VLOOKUP(B324,Conciliação!C327:L1322,8,0),"")</f>
        <v/>
      </c>
      <c r="J324" s="56" t="str">
        <f>IFERROR(VLOOKUP(B324,Conciliação!C327:L1322,9,0),"")</f>
        <v/>
      </c>
      <c r="K324" s="56" t="str">
        <f>IFERROR(VLOOKUP(B324,Conciliação!C327:L1322,10,0),"")</f>
        <v/>
      </c>
      <c r="R324" s="55" t="str">
        <f>IF(Conciliação!G327='Filtro (Categoria)'!$C$2,$C$2,"x")</f>
        <v>x</v>
      </c>
      <c r="S324" s="55" t="str">
        <f>IF(R324="x","x",MAX($S$4:S323)+1)</f>
        <v>x</v>
      </c>
      <c r="T324" s="55">
        <v>320</v>
      </c>
      <c r="U324" s="55" t="str">
        <f t="shared" si="26"/>
        <v/>
      </c>
      <c r="V324" s="55" t="str">
        <f t="shared" si="27"/>
        <v/>
      </c>
      <c r="W324" s="45">
        <f>IF(Conciliação!G327='Filtro (Categoria)'!R324,1,0)</f>
        <v>0</v>
      </c>
      <c r="X324" s="45">
        <f>W324+Conciliação!A327</f>
        <v>320</v>
      </c>
      <c r="Y324" s="45">
        <v>320</v>
      </c>
      <c r="Z324" s="55" t="str">
        <f>IF(X324=Y324,"",Conciliação!C327)</f>
        <v/>
      </c>
      <c r="AA324" s="55">
        <f>IF(Z324="x","x",MAX($S$4:AA323)+1)</f>
        <v>325</v>
      </c>
      <c r="AB324" s="55">
        <v>320</v>
      </c>
      <c r="AC324" s="55" t="str">
        <f t="shared" si="28"/>
        <v/>
      </c>
      <c r="AD324" s="55" t="str">
        <f t="shared" si="29"/>
        <v/>
      </c>
    </row>
    <row r="325" spans="2:30" ht="15" customHeight="1" x14ac:dyDescent="0.2">
      <c r="B325" s="121" t="str">
        <f t="shared" ref="B325:B388" si="30">(AD325)</f>
        <v/>
      </c>
      <c r="C325" s="57" t="str">
        <f>IFERROR(VLOOKUP(B325,Conciliação!C328:L1323,2,0),"")</f>
        <v/>
      </c>
      <c r="D325" s="64" t="str">
        <f t="shared" ref="D325:D388" si="31">(V325)</f>
        <v/>
      </c>
      <c r="E325" s="64" t="str">
        <f>IFERROR(VLOOKUP(B325,Conciliação!C328:L1323,4,0),"")</f>
        <v/>
      </c>
      <c r="F325" s="64" t="str">
        <f>IFERROR(VLOOKUP(B325,Conciliação!C328:L1323,5,0),"")</f>
        <v/>
      </c>
      <c r="G325" s="64" t="str">
        <f>IFERROR(VLOOKUP(B325,Conciliação!C328:L1323,6,0),"")</f>
        <v/>
      </c>
      <c r="H325" s="56" t="str">
        <f>IFERROR(VLOOKUP(B325,Conciliação!C328:L1323,7,0),"")</f>
        <v/>
      </c>
      <c r="I325" s="65" t="str">
        <f>IFERROR(VLOOKUP(B325,Conciliação!C328:L1323,8,0),"")</f>
        <v/>
      </c>
      <c r="J325" s="56" t="str">
        <f>IFERROR(VLOOKUP(B325,Conciliação!C328:L1323,9,0),"")</f>
        <v/>
      </c>
      <c r="K325" s="56" t="str">
        <f>IFERROR(VLOOKUP(B325,Conciliação!C328:L1323,10,0),"")</f>
        <v/>
      </c>
      <c r="R325" s="55" t="str">
        <f>IF(Conciliação!G328='Filtro (Categoria)'!$C$2,$C$2,"x")</f>
        <v>x</v>
      </c>
      <c r="S325" s="55" t="str">
        <f>IF(R325="x","x",MAX($S$4:S324)+1)</f>
        <v>x</v>
      </c>
      <c r="T325" s="55">
        <v>321</v>
      </c>
      <c r="U325" s="55" t="str">
        <f t="shared" ref="U325:U388" si="32">IFERROR(MATCH(T325,$S$5:$S$1001,0),"")</f>
        <v/>
      </c>
      <c r="V325" s="55" t="str">
        <f t="shared" ref="V325:V388" si="33">IFERROR(INDEX(R$5:R$1048576,U325),"")</f>
        <v/>
      </c>
      <c r="W325" s="45">
        <f>IF(Conciliação!G328='Filtro (Categoria)'!R325,1,0)</f>
        <v>0</v>
      </c>
      <c r="X325" s="45">
        <f>W325+Conciliação!A328</f>
        <v>321</v>
      </c>
      <c r="Y325" s="45">
        <v>321</v>
      </c>
      <c r="Z325" s="55" t="str">
        <f>IF(X325=Y325,"",Conciliação!C328)</f>
        <v/>
      </c>
      <c r="AA325" s="55">
        <f>IF(Z325="x","x",MAX($S$4:AA324)+1)</f>
        <v>326</v>
      </c>
      <c r="AB325" s="55">
        <v>321</v>
      </c>
      <c r="AC325" s="55" t="str">
        <f t="shared" ref="AC325:AC388" si="34">IFERROR(MATCH(AB325,$S$5:$S$1001,0),"")</f>
        <v/>
      </c>
      <c r="AD325" s="55" t="str">
        <f t="shared" ref="AD325:AD388" si="35">IFERROR(INDEX(Z$5:Z$1048576,AC325),"")</f>
        <v/>
      </c>
    </row>
    <row r="326" spans="2:30" ht="15" customHeight="1" x14ac:dyDescent="0.2">
      <c r="B326" s="121" t="str">
        <f t="shared" si="30"/>
        <v/>
      </c>
      <c r="C326" s="57" t="str">
        <f>IFERROR(VLOOKUP(B326,Conciliação!C329:L1324,2,0),"")</f>
        <v/>
      </c>
      <c r="D326" s="64" t="str">
        <f t="shared" si="31"/>
        <v/>
      </c>
      <c r="E326" s="64" t="str">
        <f>IFERROR(VLOOKUP(B326,Conciliação!C329:L1324,4,0),"")</f>
        <v/>
      </c>
      <c r="F326" s="64" t="str">
        <f>IFERROR(VLOOKUP(B326,Conciliação!C329:L1324,5,0),"")</f>
        <v/>
      </c>
      <c r="G326" s="64" t="str">
        <f>IFERROR(VLOOKUP(B326,Conciliação!C329:L1324,6,0),"")</f>
        <v/>
      </c>
      <c r="H326" s="56" t="str">
        <f>IFERROR(VLOOKUP(B326,Conciliação!C329:L1324,7,0),"")</f>
        <v/>
      </c>
      <c r="I326" s="65" t="str">
        <f>IFERROR(VLOOKUP(B326,Conciliação!C329:L1324,8,0),"")</f>
        <v/>
      </c>
      <c r="J326" s="56" t="str">
        <f>IFERROR(VLOOKUP(B326,Conciliação!C329:L1324,9,0),"")</f>
        <v/>
      </c>
      <c r="K326" s="56" t="str">
        <f>IFERROR(VLOOKUP(B326,Conciliação!C329:L1324,10,0),"")</f>
        <v/>
      </c>
      <c r="R326" s="55" t="str">
        <f>IF(Conciliação!G329='Filtro (Categoria)'!$C$2,$C$2,"x")</f>
        <v>x</v>
      </c>
      <c r="S326" s="55" t="str">
        <f>IF(R326="x","x",MAX($S$4:S325)+1)</f>
        <v>x</v>
      </c>
      <c r="T326" s="55">
        <v>322</v>
      </c>
      <c r="U326" s="55" t="str">
        <f t="shared" si="32"/>
        <v/>
      </c>
      <c r="V326" s="55" t="str">
        <f t="shared" si="33"/>
        <v/>
      </c>
      <c r="W326" s="45">
        <f>IF(Conciliação!G329='Filtro (Categoria)'!R326,1,0)</f>
        <v>0</v>
      </c>
      <c r="X326" s="45">
        <f>W326+Conciliação!A329</f>
        <v>322</v>
      </c>
      <c r="Y326" s="45">
        <v>322</v>
      </c>
      <c r="Z326" s="55" t="str">
        <f>IF(X326=Y326,"",Conciliação!C329)</f>
        <v/>
      </c>
      <c r="AA326" s="55">
        <f>IF(Z326="x","x",MAX($S$4:AA325)+1)</f>
        <v>327</v>
      </c>
      <c r="AB326" s="55">
        <v>322</v>
      </c>
      <c r="AC326" s="55" t="str">
        <f t="shared" si="34"/>
        <v/>
      </c>
      <c r="AD326" s="55" t="str">
        <f t="shared" si="35"/>
        <v/>
      </c>
    </row>
    <row r="327" spans="2:30" ht="15" customHeight="1" x14ac:dyDescent="0.2">
      <c r="B327" s="121" t="str">
        <f t="shared" si="30"/>
        <v/>
      </c>
      <c r="C327" s="57" t="str">
        <f>IFERROR(VLOOKUP(B327,Conciliação!C330:L1325,2,0),"")</f>
        <v/>
      </c>
      <c r="D327" s="64" t="str">
        <f t="shared" si="31"/>
        <v/>
      </c>
      <c r="E327" s="64" t="str">
        <f>IFERROR(VLOOKUP(B327,Conciliação!C330:L1325,4,0),"")</f>
        <v/>
      </c>
      <c r="F327" s="64" t="str">
        <f>IFERROR(VLOOKUP(B327,Conciliação!C330:L1325,5,0),"")</f>
        <v/>
      </c>
      <c r="G327" s="64" t="str">
        <f>IFERROR(VLOOKUP(B327,Conciliação!C330:L1325,6,0),"")</f>
        <v/>
      </c>
      <c r="H327" s="56" t="str">
        <f>IFERROR(VLOOKUP(B327,Conciliação!C330:L1325,7,0),"")</f>
        <v/>
      </c>
      <c r="I327" s="65" t="str">
        <f>IFERROR(VLOOKUP(B327,Conciliação!C330:L1325,8,0),"")</f>
        <v/>
      </c>
      <c r="J327" s="56" t="str">
        <f>IFERROR(VLOOKUP(B327,Conciliação!C330:L1325,9,0),"")</f>
        <v/>
      </c>
      <c r="K327" s="56" t="str">
        <f>IFERROR(VLOOKUP(B327,Conciliação!C330:L1325,10,0),"")</f>
        <v/>
      </c>
      <c r="R327" s="55" t="str">
        <f>IF(Conciliação!G330='Filtro (Categoria)'!$C$2,$C$2,"x")</f>
        <v>x</v>
      </c>
      <c r="S327" s="55" t="str">
        <f>IF(R327="x","x",MAX($S$4:S326)+1)</f>
        <v>x</v>
      </c>
      <c r="T327" s="55">
        <v>323</v>
      </c>
      <c r="U327" s="55" t="str">
        <f t="shared" si="32"/>
        <v/>
      </c>
      <c r="V327" s="55" t="str">
        <f t="shared" si="33"/>
        <v/>
      </c>
      <c r="W327" s="45">
        <f>IF(Conciliação!G330='Filtro (Categoria)'!R327,1,0)</f>
        <v>0</v>
      </c>
      <c r="X327" s="45">
        <f>W327+Conciliação!A330</f>
        <v>323</v>
      </c>
      <c r="Y327" s="45">
        <v>323</v>
      </c>
      <c r="Z327" s="55" t="str">
        <f>IF(X327=Y327,"",Conciliação!C330)</f>
        <v/>
      </c>
      <c r="AA327" s="55">
        <f>IF(Z327="x","x",MAX($S$4:AA326)+1)</f>
        <v>328</v>
      </c>
      <c r="AB327" s="55">
        <v>323</v>
      </c>
      <c r="AC327" s="55" t="str">
        <f t="shared" si="34"/>
        <v/>
      </c>
      <c r="AD327" s="55" t="str">
        <f t="shared" si="35"/>
        <v/>
      </c>
    </row>
    <row r="328" spans="2:30" ht="15" customHeight="1" x14ac:dyDescent="0.2">
      <c r="B328" s="121" t="str">
        <f t="shared" si="30"/>
        <v/>
      </c>
      <c r="C328" s="57" t="str">
        <f>IFERROR(VLOOKUP(B328,Conciliação!C331:L1326,2,0),"")</f>
        <v/>
      </c>
      <c r="D328" s="64" t="str">
        <f t="shared" si="31"/>
        <v/>
      </c>
      <c r="E328" s="64" t="str">
        <f>IFERROR(VLOOKUP(B328,Conciliação!C331:L1326,4,0),"")</f>
        <v/>
      </c>
      <c r="F328" s="64" t="str">
        <f>IFERROR(VLOOKUP(B328,Conciliação!C331:L1326,5,0),"")</f>
        <v/>
      </c>
      <c r="G328" s="64" t="str">
        <f>IFERROR(VLOOKUP(B328,Conciliação!C331:L1326,6,0),"")</f>
        <v/>
      </c>
      <c r="H328" s="56" t="str">
        <f>IFERROR(VLOOKUP(B328,Conciliação!C331:L1326,7,0),"")</f>
        <v/>
      </c>
      <c r="I328" s="65" t="str">
        <f>IFERROR(VLOOKUP(B328,Conciliação!C331:L1326,8,0),"")</f>
        <v/>
      </c>
      <c r="J328" s="56" t="str">
        <f>IFERROR(VLOOKUP(B328,Conciliação!C331:L1326,9,0),"")</f>
        <v/>
      </c>
      <c r="K328" s="56" t="str">
        <f>IFERROR(VLOOKUP(B328,Conciliação!C331:L1326,10,0),"")</f>
        <v/>
      </c>
      <c r="R328" s="55" t="str">
        <f>IF(Conciliação!G331='Filtro (Categoria)'!$C$2,$C$2,"x")</f>
        <v>x</v>
      </c>
      <c r="S328" s="55" t="str">
        <f>IF(R328="x","x",MAX($S$4:S327)+1)</f>
        <v>x</v>
      </c>
      <c r="T328" s="55">
        <v>324</v>
      </c>
      <c r="U328" s="55" t="str">
        <f t="shared" si="32"/>
        <v/>
      </c>
      <c r="V328" s="55" t="str">
        <f t="shared" si="33"/>
        <v/>
      </c>
      <c r="W328" s="45">
        <f>IF(Conciliação!G331='Filtro (Categoria)'!R328,1,0)</f>
        <v>0</v>
      </c>
      <c r="X328" s="45">
        <f>W328+Conciliação!A331</f>
        <v>324</v>
      </c>
      <c r="Y328" s="45">
        <v>324</v>
      </c>
      <c r="Z328" s="55" t="str">
        <f>IF(X328=Y328,"",Conciliação!C331)</f>
        <v/>
      </c>
      <c r="AA328" s="55">
        <f>IF(Z328="x","x",MAX($S$4:AA327)+1)</f>
        <v>329</v>
      </c>
      <c r="AB328" s="55">
        <v>324</v>
      </c>
      <c r="AC328" s="55" t="str">
        <f t="shared" si="34"/>
        <v/>
      </c>
      <c r="AD328" s="55" t="str">
        <f t="shared" si="35"/>
        <v/>
      </c>
    </row>
    <row r="329" spans="2:30" ht="15" customHeight="1" x14ac:dyDescent="0.2">
      <c r="B329" s="121" t="str">
        <f t="shared" si="30"/>
        <v/>
      </c>
      <c r="C329" s="57" t="str">
        <f>IFERROR(VLOOKUP(B329,Conciliação!C332:L1327,2,0),"")</f>
        <v/>
      </c>
      <c r="D329" s="64" t="str">
        <f t="shared" si="31"/>
        <v/>
      </c>
      <c r="E329" s="64" t="str">
        <f>IFERROR(VLOOKUP(B329,Conciliação!C332:L1327,4,0),"")</f>
        <v/>
      </c>
      <c r="F329" s="64" t="str">
        <f>IFERROR(VLOOKUP(B329,Conciliação!C332:L1327,5,0),"")</f>
        <v/>
      </c>
      <c r="G329" s="64" t="str">
        <f>IFERROR(VLOOKUP(B329,Conciliação!C332:L1327,6,0),"")</f>
        <v/>
      </c>
      <c r="H329" s="56" t="str">
        <f>IFERROR(VLOOKUP(B329,Conciliação!C332:L1327,7,0),"")</f>
        <v/>
      </c>
      <c r="I329" s="65" t="str">
        <f>IFERROR(VLOOKUP(B329,Conciliação!C332:L1327,8,0),"")</f>
        <v/>
      </c>
      <c r="J329" s="56" t="str">
        <f>IFERROR(VLOOKUP(B329,Conciliação!C332:L1327,9,0),"")</f>
        <v/>
      </c>
      <c r="K329" s="56" t="str">
        <f>IFERROR(VLOOKUP(B329,Conciliação!C332:L1327,10,0),"")</f>
        <v/>
      </c>
      <c r="R329" s="55" t="str">
        <f>IF(Conciliação!G332='Filtro (Categoria)'!$C$2,$C$2,"x")</f>
        <v>x</v>
      </c>
      <c r="S329" s="55" t="str">
        <f>IF(R329="x","x",MAX($S$4:S328)+1)</f>
        <v>x</v>
      </c>
      <c r="T329" s="55">
        <v>325</v>
      </c>
      <c r="U329" s="55" t="str">
        <f t="shared" si="32"/>
        <v/>
      </c>
      <c r="V329" s="55" t="str">
        <f t="shared" si="33"/>
        <v/>
      </c>
      <c r="W329" s="45">
        <f>IF(Conciliação!G332='Filtro (Categoria)'!R329,1,0)</f>
        <v>0</v>
      </c>
      <c r="X329" s="45">
        <f>W329+Conciliação!A332</f>
        <v>325</v>
      </c>
      <c r="Y329" s="45">
        <v>325</v>
      </c>
      <c r="Z329" s="55" t="str">
        <f>IF(X329=Y329,"",Conciliação!C332)</f>
        <v/>
      </c>
      <c r="AA329" s="55">
        <f>IF(Z329="x","x",MAX($S$4:AA328)+1)</f>
        <v>330</v>
      </c>
      <c r="AB329" s="55">
        <v>325</v>
      </c>
      <c r="AC329" s="55" t="str">
        <f t="shared" si="34"/>
        <v/>
      </c>
      <c r="AD329" s="55" t="str">
        <f t="shared" si="35"/>
        <v/>
      </c>
    </row>
    <row r="330" spans="2:30" ht="15" customHeight="1" x14ac:dyDescent="0.2">
      <c r="B330" s="121" t="str">
        <f t="shared" si="30"/>
        <v/>
      </c>
      <c r="C330" s="57" t="str">
        <f>IFERROR(VLOOKUP(B330,Conciliação!C333:L1328,2,0),"")</f>
        <v/>
      </c>
      <c r="D330" s="64" t="str">
        <f t="shared" si="31"/>
        <v/>
      </c>
      <c r="E330" s="64" t="str">
        <f>IFERROR(VLOOKUP(B330,Conciliação!C333:L1328,4,0),"")</f>
        <v/>
      </c>
      <c r="F330" s="64" t="str">
        <f>IFERROR(VLOOKUP(B330,Conciliação!C333:L1328,5,0),"")</f>
        <v/>
      </c>
      <c r="G330" s="64" t="str">
        <f>IFERROR(VLOOKUP(B330,Conciliação!C333:L1328,6,0),"")</f>
        <v/>
      </c>
      <c r="H330" s="56" t="str">
        <f>IFERROR(VLOOKUP(B330,Conciliação!C333:L1328,7,0),"")</f>
        <v/>
      </c>
      <c r="I330" s="65" t="str">
        <f>IFERROR(VLOOKUP(B330,Conciliação!C333:L1328,8,0),"")</f>
        <v/>
      </c>
      <c r="J330" s="56" t="str">
        <f>IFERROR(VLOOKUP(B330,Conciliação!C333:L1328,9,0),"")</f>
        <v/>
      </c>
      <c r="K330" s="56" t="str">
        <f>IFERROR(VLOOKUP(B330,Conciliação!C333:L1328,10,0),"")</f>
        <v/>
      </c>
      <c r="R330" s="55" t="str">
        <f>IF(Conciliação!G333='Filtro (Categoria)'!$C$2,$C$2,"x")</f>
        <v>x</v>
      </c>
      <c r="S330" s="55" t="str">
        <f>IF(R330="x","x",MAX($S$4:S329)+1)</f>
        <v>x</v>
      </c>
      <c r="T330" s="55">
        <v>326</v>
      </c>
      <c r="U330" s="55" t="str">
        <f t="shared" si="32"/>
        <v/>
      </c>
      <c r="V330" s="55" t="str">
        <f t="shared" si="33"/>
        <v/>
      </c>
      <c r="W330" s="45">
        <f>IF(Conciliação!G333='Filtro (Categoria)'!R330,1,0)</f>
        <v>0</v>
      </c>
      <c r="X330" s="45">
        <f>W330+Conciliação!A333</f>
        <v>326</v>
      </c>
      <c r="Y330" s="45">
        <v>326</v>
      </c>
      <c r="Z330" s="55" t="str">
        <f>IF(X330=Y330,"",Conciliação!C333)</f>
        <v/>
      </c>
      <c r="AA330" s="55">
        <f>IF(Z330="x","x",MAX($S$4:AA329)+1)</f>
        <v>331</v>
      </c>
      <c r="AB330" s="55">
        <v>326</v>
      </c>
      <c r="AC330" s="55" t="str">
        <f t="shared" si="34"/>
        <v/>
      </c>
      <c r="AD330" s="55" t="str">
        <f t="shared" si="35"/>
        <v/>
      </c>
    </row>
    <row r="331" spans="2:30" ht="15" customHeight="1" x14ac:dyDescent="0.2">
      <c r="B331" s="121" t="str">
        <f t="shared" si="30"/>
        <v/>
      </c>
      <c r="C331" s="57" t="str">
        <f>IFERROR(VLOOKUP(B331,Conciliação!C334:L1329,2,0),"")</f>
        <v/>
      </c>
      <c r="D331" s="64" t="str">
        <f t="shared" si="31"/>
        <v/>
      </c>
      <c r="E331" s="64" t="str">
        <f>IFERROR(VLOOKUP(B331,Conciliação!C334:L1329,4,0),"")</f>
        <v/>
      </c>
      <c r="F331" s="64" t="str">
        <f>IFERROR(VLOOKUP(B331,Conciliação!C334:L1329,5,0),"")</f>
        <v/>
      </c>
      <c r="G331" s="64" t="str">
        <f>IFERROR(VLOOKUP(B331,Conciliação!C334:L1329,6,0),"")</f>
        <v/>
      </c>
      <c r="H331" s="56" t="str">
        <f>IFERROR(VLOOKUP(B331,Conciliação!C334:L1329,7,0),"")</f>
        <v/>
      </c>
      <c r="I331" s="65" t="str">
        <f>IFERROR(VLOOKUP(B331,Conciliação!C334:L1329,8,0),"")</f>
        <v/>
      </c>
      <c r="J331" s="56" t="str">
        <f>IFERROR(VLOOKUP(B331,Conciliação!C334:L1329,9,0),"")</f>
        <v/>
      </c>
      <c r="K331" s="56" t="str">
        <f>IFERROR(VLOOKUP(B331,Conciliação!C334:L1329,10,0),"")</f>
        <v/>
      </c>
      <c r="R331" s="55" t="str">
        <f>IF(Conciliação!G334='Filtro (Categoria)'!$C$2,$C$2,"x")</f>
        <v>x</v>
      </c>
      <c r="S331" s="55" t="str">
        <f>IF(R331="x","x",MAX($S$4:S330)+1)</f>
        <v>x</v>
      </c>
      <c r="T331" s="55">
        <v>327</v>
      </c>
      <c r="U331" s="55" t="str">
        <f t="shared" si="32"/>
        <v/>
      </c>
      <c r="V331" s="55" t="str">
        <f t="shared" si="33"/>
        <v/>
      </c>
      <c r="W331" s="45">
        <f>IF(Conciliação!G334='Filtro (Categoria)'!R331,1,0)</f>
        <v>0</v>
      </c>
      <c r="X331" s="45">
        <f>W331+Conciliação!A334</f>
        <v>327</v>
      </c>
      <c r="Y331" s="45">
        <v>327</v>
      </c>
      <c r="Z331" s="55" t="str">
        <f>IF(X331=Y331,"",Conciliação!C334)</f>
        <v/>
      </c>
      <c r="AA331" s="55">
        <f>IF(Z331="x","x",MAX($S$4:AA330)+1)</f>
        <v>332</v>
      </c>
      <c r="AB331" s="55">
        <v>327</v>
      </c>
      <c r="AC331" s="55" t="str">
        <f t="shared" si="34"/>
        <v/>
      </c>
      <c r="AD331" s="55" t="str">
        <f t="shared" si="35"/>
        <v/>
      </c>
    </row>
    <row r="332" spans="2:30" ht="15" customHeight="1" x14ac:dyDescent="0.2">
      <c r="B332" s="121" t="str">
        <f t="shared" si="30"/>
        <v/>
      </c>
      <c r="C332" s="57" t="str">
        <f>IFERROR(VLOOKUP(B332,Conciliação!C335:L1330,2,0),"")</f>
        <v/>
      </c>
      <c r="D332" s="64" t="str">
        <f t="shared" si="31"/>
        <v/>
      </c>
      <c r="E332" s="64" t="str">
        <f>IFERROR(VLOOKUP(B332,Conciliação!C335:L1330,4,0),"")</f>
        <v/>
      </c>
      <c r="F332" s="64" t="str">
        <f>IFERROR(VLOOKUP(B332,Conciliação!C335:L1330,5,0),"")</f>
        <v/>
      </c>
      <c r="G332" s="64" t="str">
        <f>IFERROR(VLOOKUP(B332,Conciliação!C335:L1330,6,0),"")</f>
        <v/>
      </c>
      <c r="H332" s="56" t="str">
        <f>IFERROR(VLOOKUP(B332,Conciliação!C335:L1330,7,0),"")</f>
        <v/>
      </c>
      <c r="I332" s="65" t="str">
        <f>IFERROR(VLOOKUP(B332,Conciliação!C335:L1330,8,0),"")</f>
        <v/>
      </c>
      <c r="J332" s="56" t="str">
        <f>IFERROR(VLOOKUP(B332,Conciliação!C335:L1330,9,0),"")</f>
        <v/>
      </c>
      <c r="K332" s="56" t="str">
        <f>IFERROR(VLOOKUP(B332,Conciliação!C335:L1330,10,0),"")</f>
        <v/>
      </c>
      <c r="R332" s="55" t="str">
        <f>IF(Conciliação!G335='Filtro (Categoria)'!$C$2,$C$2,"x")</f>
        <v>x</v>
      </c>
      <c r="S332" s="55" t="str">
        <f>IF(R332="x","x",MAX($S$4:S331)+1)</f>
        <v>x</v>
      </c>
      <c r="T332" s="55">
        <v>328</v>
      </c>
      <c r="U332" s="55" t="str">
        <f t="shared" si="32"/>
        <v/>
      </c>
      <c r="V332" s="55" t="str">
        <f t="shared" si="33"/>
        <v/>
      </c>
      <c r="W332" s="45">
        <f>IF(Conciliação!G335='Filtro (Categoria)'!R332,1,0)</f>
        <v>0</v>
      </c>
      <c r="X332" s="45">
        <f>W332+Conciliação!A335</f>
        <v>328</v>
      </c>
      <c r="Y332" s="45">
        <v>328</v>
      </c>
      <c r="Z332" s="55" t="str">
        <f>IF(X332=Y332,"",Conciliação!C335)</f>
        <v/>
      </c>
      <c r="AA332" s="55">
        <f>IF(Z332="x","x",MAX($S$4:AA331)+1)</f>
        <v>333</v>
      </c>
      <c r="AB332" s="55">
        <v>328</v>
      </c>
      <c r="AC332" s="55" t="str">
        <f t="shared" si="34"/>
        <v/>
      </c>
      <c r="AD332" s="55" t="str">
        <f t="shared" si="35"/>
        <v/>
      </c>
    </row>
    <row r="333" spans="2:30" ht="15" customHeight="1" x14ac:dyDescent="0.2">
      <c r="B333" s="121" t="str">
        <f t="shared" si="30"/>
        <v/>
      </c>
      <c r="C333" s="57" t="str">
        <f>IFERROR(VLOOKUP(B333,Conciliação!C336:L1331,2,0),"")</f>
        <v/>
      </c>
      <c r="D333" s="64" t="str">
        <f t="shared" si="31"/>
        <v/>
      </c>
      <c r="E333" s="64" t="str">
        <f>IFERROR(VLOOKUP(B333,Conciliação!C336:L1331,4,0),"")</f>
        <v/>
      </c>
      <c r="F333" s="64" t="str">
        <f>IFERROR(VLOOKUP(B333,Conciliação!C336:L1331,5,0),"")</f>
        <v/>
      </c>
      <c r="G333" s="64" t="str">
        <f>IFERROR(VLOOKUP(B333,Conciliação!C336:L1331,6,0),"")</f>
        <v/>
      </c>
      <c r="H333" s="56" t="str">
        <f>IFERROR(VLOOKUP(B333,Conciliação!C336:L1331,7,0),"")</f>
        <v/>
      </c>
      <c r="I333" s="65" t="str">
        <f>IFERROR(VLOOKUP(B333,Conciliação!C336:L1331,8,0),"")</f>
        <v/>
      </c>
      <c r="J333" s="56" t="str">
        <f>IFERROR(VLOOKUP(B333,Conciliação!C336:L1331,9,0),"")</f>
        <v/>
      </c>
      <c r="K333" s="56" t="str">
        <f>IFERROR(VLOOKUP(B333,Conciliação!C336:L1331,10,0),"")</f>
        <v/>
      </c>
      <c r="R333" s="55" t="str">
        <f>IF(Conciliação!G336='Filtro (Categoria)'!$C$2,$C$2,"x")</f>
        <v>x</v>
      </c>
      <c r="S333" s="55" t="str">
        <f>IF(R333="x","x",MAX($S$4:S332)+1)</f>
        <v>x</v>
      </c>
      <c r="T333" s="55">
        <v>329</v>
      </c>
      <c r="U333" s="55" t="str">
        <f t="shared" si="32"/>
        <v/>
      </c>
      <c r="V333" s="55" t="str">
        <f t="shared" si="33"/>
        <v/>
      </c>
      <c r="W333" s="45">
        <f>IF(Conciliação!G336='Filtro (Categoria)'!R333,1,0)</f>
        <v>0</v>
      </c>
      <c r="X333" s="45">
        <f>W333+Conciliação!A336</f>
        <v>329</v>
      </c>
      <c r="Y333" s="45">
        <v>329</v>
      </c>
      <c r="Z333" s="55" t="str">
        <f>IF(X333=Y333,"",Conciliação!C336)</f>
        <v/>
      </c>
      <c r="AA333" s="55">
        <f>IF(Z333="x","x",MAX($S$4:AA332)+1)</f>
        <v>334</v>
      </c>
      <c r="AB333" s="55">
        <v>329</v>
      </c>
      <c r="AC333" s="55" t="str">
        <f t="shared" si="34"/>
        <v/>
      </c>
      <c r="AD333" s="55" t="str">
        <f t="shared" si="35"/>
        <v/>
      </c>
    </row>
    <row r="334" spans="2:30" ht="15" customHeight="1" x14ac:dyDescent="0.2">
      <c r="B334" s="121" t="str">
        <f t="shared" si="30"/>
        <v/>
      </c>
      <c r="C334" s="57" t="str">
        <f>IFERROR(VLOOKUP(B334,Conciliação!C337:L1332,2,0),"")</f>
        <v/>
      </c>
      <c r="D334" s="64" t="str">
        <f t="shared" si="31"/>
        <v/>
      </c>
      <c r="E334" s="64" t="str">
        <f>IFERROR(VLOOKUP(B334,Conciliação!C337:L1332,4,0),"")</f>
        <v/>
      </c>
      <c r="F334" s="64" t="str">
        <f>IFERROR(VLOOKUP(B334,Conciliação!C337:L1332,5,0),"")</f>
        <v/>
      </c>
      <c r="G334" s="64" t="str">
        <f>IFERROR(VLOOKUP(B334,Conciliação!C337:L1332,6,0),"")</f>
        <v/>
      </c>
      <c r="H334" s="56" t="str">
        <f>IFERROR(VLOOKUP(B334,Conciliação!C337:L1332,7,0),"")</f>
        <v/>
      </c>
      <c r="I334" s="65" t="str">
        <f>IFERROR(VLOOKUP(B334,Conciliação!C337:L1332,8,0),"")</f>
        <v/>
      </c>
      <c r="J334" s="56" t="str">
        <f>IFERROR(VLOOKUP(B334,Conciliação!C337:L1332,9,0),"")</f>
        <v/>
      </c>
      <c r="K334" s="56" t="str">
        <f>IFERROR(VLOOKUP(B334,Conciliação!C337:L1332,10,0),"")</f>
        <v/>
      </c>
      <c r="R334" s="55" t="str">
        <f>IF(Conciliação!G337='Filtro (Categoria)'!$C$2,$C$2,"x")</f>
        <v>x</v>
      </c>
      <c r="S334" s="55" t="str">
        <f>IF(R334="x","x",MAX($S$4:S333)+1)</f>
        <v>x</v>
      </c>
      <c r="T334" s="55">
        <v>330</v>
      </c>
      <c r="U334" s="55" t="str">
        <f t="shared" si="32"/>
        <v/>
      </c>
      <c r="V334" s="55" t="str">
        <f t="shared" si="33"/>
        <v/>
      </c>
      <c r="W334" s="45">
        <f>IF(Conciliação!G337='Filtro (Categoria)'!R334,1,0)</f>
        <v>0</v>
      </c>
      <c r="X334" s="45">
        <f>W334+Conciliação!A337</f>
        <v>330</v>
      </c>
      <c r="Y334" s="45">
        <v>330</v>
      </c>
      <c r="Z334" s="55" t="str">
        <f>IF(X334=Y334,"",Conciliação!C337)</f>
        <v/>
      </c>
      <c r="AA334" s="55">
        <f>IF(Z334="x","x",MAX($S$4:AA333)+1)</f>
        <v>335</v>
      </c>
      <c r="AB334" s="55">
        <v>330</v>
      </c>
      <c r="AC334" s="55" t="str">
        <f t="shared" si="34"/>
        <v/>
      </c>
      <c r="AD334" s="55" t="str">
        <f t="shared" si="35"/>
        <v/>
      </c>
    </row>
    <row r="335" spans="2:30" ht="15" customHeight="1" x14ac:dyDescent="0.2">
      <c r="B335" s="121" t="str">
        <f t="shared" si="30"/>
        <v/>
      </c>
      <c r="C335" s="57" t="str">
        <f>IFERROR(VLOOKUP(B335,Conciliação!C338:L1333,2,0),"")</f>
        <v/>
      </c>
      <c r="D335" s="64" t="str">
        <f t="shared" si="31"/>
        <v/>
      </c>
      <c r="E335" s="64" t="str">
        <f>IFERROR(VLOOKUP(B335,Conciliação!C338:L1333,4,0),"")</f>
        <v/>
      </c>
      <c r="F335" s="64" t="str">
        <f>IFERROR(VLOOKUP(B335,Conciliação!C338:L1333,5,0),"")</f>
        <v/>
      </c>
      <c r="G335" s="64" t="str">
        <f>IFERROR(VLOOKUP(B335,Conciliação!C338:L1333,6,0),"")</f>
        <v/>
      </c>
      <c r="H335" s="56" t="str">
        <f>IFERROR(VLOOKUP(B335,Conciliação!C338:L1333,7,0),"")</f>
        <v/>
      </c>
      <c r="I335" s="65" t="str">
        <f>IFERROR(VLOOKUP(B335,Conciliação!C338:L1333,8,0),"")</f>
        <v/>
      </c>
      <c r="J335" s="56" t="str">
        <f>IFERROR(VLOOKUP(B335,Conciliação!C338:L1333,9,0),"")</f>
        <v/>
      </c>
      <c r="K335" s="56" t="str">
        <f>IFERROR(VLOOKUP(B335,Conciliação!C338:L1333,10,0),"")</f>
        <v/>
      </c>
      <c r="R335" s="55" t="str">
        <f>IF(Conciliação!G338='Filtro (Categoria)'!$C$2,$C$2,"x")</f>
        <v>x</v>
      </c>
      <c r="S335" s="55" t="str">
        <f>IF(R335="x","x",MAX($S$4:S334)+1)</f>
        <v>x</v>
      </c>
      <c r="T335" s="55">
        <v>331</v>
      </c>
      <c r="U335" s="55" t="str">
        <f t="shared" si="32"/>
        <v/>
      </c>
      <c r="V335" s="55" t="str">
        <f t="shared" si="33"/>
        <v/>
      </c>
      <c r="W335" s="45">
        <f>IF(Conciliação!G338='Filtro (Categoria)'!R335,1,0)</f>
        <v>0</v>
      </c>
      <c r="X335" s="45">
        <f>W335+Conciliação!A338</f>
        <v>331</v>
      </c>
      <c r="Y335" s="45">
        <v>331</v>
      </c>
      <c r="Z335" s="55" t="str">
        <f>IF(X335=Y335,"",Conciliação!C338)</f>
        <v/>
      </c>
      <c r="AA335" s="55">
        <f>IF(Z335="x","x",MAX($S$4:AA334)+1)</f>
        <v>336</v>
      </c>
      <c r="AB335" s="55">
        <v>331</v>
      </c>
      <c r="AC335" s="55" t="str">
        <f t="shared" si="34"/>
        <v/>
      </c>
      <c r="AD335" s="55" t="str">
        <f t="shared" si="35"/>
        <v/>
      </c>
    </row>
    <row r="336" spans="2:30" ht="15" customHeight="1" x14ac:dyDescent="0.2">
      <c r="B336" s="121" t="str">
        <f t="shared" si="30"/>
        <v/>
      </c>
      <c r="C336" s="57" t="str">
        <f>IFERROR(VLOOKUP(B336,Conciliação!C339:L1334,2,0),"")</f>
        <v/>
      </c>
      <c r="D336" s="64" t="str">
        <f t="shared" si="31"/>
        <v/>
      </c>
      <c r="E336" s="64" t="str">
        <f>IFERROR(VLOOKUP(B336,Conciliação!C339:L1334,4,0),"")</f>
        <v/>
      </c>
      <c r="F336" s="64" t="str">
        <f>IFERROR(VLOOKUP(B336,Conciliação!C339:L1334,5,0),"")</f>
        <v/>
      </c>
      <c r="G336" s="64" t="str">
        <f>IFERROR(VLOOKUP(B336,Conciliação!C339:L1334,6,0),"")</f>
        <v/>
      </c>
      <c r="H336" s="56" t="str">
        <f>IFERROR(VLOOKUP(B336,Conciliação!C339:L1334,7,0),"")</f>
        <v/>
      </c>
      <c r="I336" s="65" t="str">
        <f>IFERROR(VLOOKUP(B336,Conciliação!C339:L1334,8,0),"")</f>
        <v/>
      </c>
      <c r="J336" s="56" t="str">
        <f>IFERROR(VLOOKUP(B336,Conciliação!C339:L1334,9,0),"")</f>
        <v/>
      </c>
      <c r="K336" s="56" t="str">
        <f>IFERROR(VLOOKUP(B336,Conciliação!C339:L1334,10,0),"")</f>
        <v/>
      </c>
      <c r="R336" s="55" t="str">
        <f>IF(Conciliação!G339='Filtro (Categoria)'!$C$2,$C$2,"x")</f>
        <v>x</v>
      </c>
      <c r="S336" s="55" t="str">
        <f>IF(R336="x","x",MAX($S$4:S335)+1)</f>
        <v>x</v>
      </c>
      <c r="T336" s="55">
        <v>332</v>
      </c>
      <c r="U336" s="55" t="str">
        <f t="shared" si="32"/>
        <v/>
      </c>
      <c r="V336" s="55" t="str">
        <f t="shared" si="33"/>
        <v/>
      </c>
      <c r="W336" s="45">
        <f>IF(Conciliação!G339='Filtro (Categoria)'!R336,1,0)</f>
        <v>0</v>
      </c>
      <c r="X336" s="45">
        <f>W336+Conciliação!A339</f>
        <v>332</v>
      </c>
      <c r="Y336" s="45">
        <v>332</v>
      </c>
      <c r="Z336" s="55" t="str">
        <f>IF(X336=Y336,"",Conciliação!C339)</f>
        <v/>
      </c>
      <c r="AA336" s="55">
        <f>IF(Z336="x","x",MAX($S$4:AA335)+1)</f>
        <v>337</v>
      </c>
      <c r="AB336" s="55">
        <v>332</v>
      </c>
      <c r="AC336" s="55" t="str">
        <f t="shared" si="34"/>
        <v/>
      </c>
      <c r="AD336" s="55" t="str">
        <f t="shared" si="35"/>
        <v/>
      </c>
    </row>
    <row r="337" spans="2:30" ht="15" customHeight="1" x14ac:dyDescent="0.2">
      <c r="B337" s="121" t="str">
        <f t="shared" si="30"/>
        <v/>
      </c>
      <c r="C337" s="57" t="str">
        <f>IFERROR(VLOOKUP(B337,Conciliação!C340:L1335,2,0),"")</f>
        <v/>
      </c>
      <c r="D337" s="64" t="str">
        <f t="shared" si="31"/>
        <v/>
      </c>
      <c r="E337" s="64" t="str">
        <f>IFERROR(VLOOKUP(B337,Conciliação!C340:L1335,4,0),"")</f>
        <v/>
      </c>
      <c r="F337" s="64" t="str">
        <f>IFERROR(VLOOKUP(B337,Conciliação!C340:L1335,5,0),"")</f>
        <v/>
      </c>
      <c r="G337" s="64" t="str">
        <f>IFERROR(VLOOKUP(B337,Conciliação!C340:L1335,6,0),"")</f>
        <v/>
      </c>
      <c r="H337" s="56" t="str">
        <f>IFERROR(VLOOKUP(B337,Conciliação!C340:L1335,7,0),"")</f>
        <v/>
      </c>
      <c r="I337" s="65" t="str">
        <f>IFERROR(VLOOKUP(B337,Conciliação!C340:L1335,8,0),"")</f>
        <v/>
      </c>
      <c r="J337" s="56" t="str">
        <f>IFERROR(VLOOKUP(B337,Conciliação!C340:L1335,9,0),"")</f>
        <v/>
      </c>
      <c r="K337" s="56" t="str">
        <f>IFERROR(VLOOKUP(B337,Conciliação!C340:L1335,10,0),"")</f>
        <v/>
      </c>
      <c r="R337" s="55" t="str">
        <f>IF(Conciliação!G340='Filtro (Categoria)'!$C$2,$C$2,"x")</f>
        <v>x</v>
      </c>
      <c r="S337" s="55" t="str">
        <f>IF(R337="x","x",MAX($S$4:S336)+1)</f>
        <v>x</v>
      </c>
      <c r="T337" s="55">
        <v>333</v>
      </c>
      <c r="U337" s="55" t="str">
        <f t="shared" si="32"/>
        <v/>
      </c>
      <c r="V337" s="55" t="str">
        <f t="shared" si="33"/>
        <v/>
      </c>
      <c r="W337" s="45">
        <f>IF(Conciliação!G340='Filtro (Categoria)'!R337,1,0)</f>
        <v>0</v>
      </c>
      <c r="X337" s="45">
        <f>W337+Conciliação!A340</f>
        <v>333</v>
      </c>
      <c r="Y337" s="45">
        <v>333</v>
      </c>
      <c r="Z337" s="55" t="str">
        <f>IF(X337=Y337,"",Conciliação!C340)</f>
        <v/>
      </c>
      <c r="AA337" s="55">
        <f>IF(Z337="x","x",MAX($S$4:AA336)+1)</f>
        <v>338</v>
      </c>
      <c r="AB337" s="55">
        <v>333</v>
      </c>
      <c r="AC337" s="55" t="str">
        <f t="shared" si="34"/>
        <v/>
      </c>
      <c r="AD337" s="55" t="str">
        <f t="shared" si="35"/>
        <v/>
      </c>
    </row>
    <row r="338" spans="2:30" ht="15" customHeight="1" x14ac:dyDescent="0.2">
      <c r="B338" s="121" t="str">
        <f t="shared" si="30"/>
        <v/>
      </c>
      <c r="C338" s="57" t="str">
        <f>IFERROR(VLOOKUP(B338,Conciliação!C341:L1336,2,0),"")</f>
        <v/>
      </c>
      <c r="D338" s="64" t="str">
        <f t="shared" si="31"/>
        <v/>
      </c>
      <c r="E338" s="64" t="str">
        <f>IFERROR(VLOOKUP(B338,Conciliação!C341:L1336,4,0),"")</f>
        <v/>
      </c>
      <c r="F338" s="64" t="str">
        <f>IFERROR(VLOOKUP(B338,Conciliação!C341:L1336,5,0),"")</f>
        <v/>
      </c>
      <c r="G338" s="64" t="str">
        <f>IFERROR(VLOOKUP(B338,Conciliação!C341:L1336,6,0),"")</f>
        <v/>
      </c>
      <c r="H338" s="56" t="str">
        <f>IFERROR(VLOOKUP(B338,Conciliação!C341:L1336,7,0),"")</f>
        <v/>
      </c>
      <c r="I338" s="65" t="str">
        <f>IFERROR(VLOOKUP(B338,Conciliação!C341:L1336,8,0),"")</f>
        <v/>
      </c>
      <c r="J338" s="56" t="str">
        <f>IFERROR(VLOOKUP(B338,Conciliação!C341:L1336,9,0),"")</f>
        <v/>
      </c>
      <c r="K338" s="56" t="str">
        <f>IFERROR(VLOOKUP(B338,Conciliação!C341:L1336,10,0),"")</f>
        <v/>
      </c>
      <c r="R338" s="55" t="str">
        <f>IF(Conciliação!G341='Filtro (Categoria)'!$C$2,$C$2,"x")</f>
        <v>x</v>
      </c>
      <c r="S338" s="55" t="str">
        <f>IF(R338="x","x",MAX($S$4:S337)+1)</f>
        <v>x</v>
      </c>
      <c r="T338" s="55">
        <v>334</v>
      </c>
      <c r="U338" s="55" t="str">
        <f t="shared" si="32"/>
        <v/>
      </c>
      <c r="V338" s="55" t="str">
        <f t="shared" si="33"/>
        <v/>
      </c>
      <c r="W338" s="45">
        <f>IF(Conciliação!G341='Filtro (Categoria)'!R338,1,0)</f>
        <v>0</v>
      </c>
      <c r="X338" s="45">
        <f>W338+Conciliação!A341</f>
        <v>334</v>
      </c>
      <c r="Y338" s="45">
        <v>334</v>
      </c>
      <c r="Z338" s="55" t="str">
        <f>IF(X338=Y338,"",Conciliação!C341)</f>
        <v/>
      </c>
      <c r="AA338" s="55">
        <f>IF(Z338="x","x",MAX($S$4:AA337)+1)</f>
        <v>339</v>
      </c>
      <c r="AB338" s="55">
        <v>334</v>
      </c>
      <c r="AC338" s="55" t="str">
        <f t="shared" si="34"/>
        <v/>
      </c>
      <c r="AD338" s="55" t="str">
        <f t="shared" si="35"/>
        <v/>
      </c>
    </row>
    <row r="339" spans="2:30" ht="15" customHeight="1" x14ac:dyDescent="0.2">
      <c r="B339" s="121" t="str">
        <f t="shared" si="30"/>
        <v/>
      </c>
      <c r="C339" s="57" t="str">
        <f>IFERROR(VLOOKUP(B339,Conciliação!C342:L1337,2,0),"")</f>
        <v/>
      </c>
      <c r="D339" s="64" t="str">
        <f t="shared" si="31"/>
        <v/>
      </c>
      <c r="E339" s="64" t="str">
        <f>IFERROR(VLOOKUP(B339,Conciliação!C342:L1337,4,0),"")</f>
        <v/>
      </c>
      <c r="F339" s="64" t="str">
        <f>IFERROR(VLOOKUP(B339,Conciliação!C342:L1337,5,0),"")</f>
        <v/>
      </c>
      <c r="G339" s="64" t="str">
        <f>IFERROR(VLOOKUP(B339,Conciliação!C342:L1337,6,0),"")</f>
        <v/>
      </c>
      <c r="H339" s="56" t="str">
        <f>IFERROR(VLOOKUP(B339,Conciliação!C342:L1337,7,0),"")</f>
        <v/>
      </c>
      <c r="I339" s="65" t="str">
        <f>IFERROR(VLOOKUP(B339,Conciliação!C342:L1337,8,0),"")</f>
        <v/>
      </c>
      <c r="J339" s="56" t="str">
        <f>IFERROR(VLOOKUP(B339,Conciliação!C342:L1337,9,0),"")</f>
        <v/>
      </c>
      <c r="K339" s="56" t="str">
        <f>IFERROR(VLOOKUP(B339,Conciliação!C342:L1337,10,0),"")</f>
        <v/>
      </c>
      <c r="R339" s="55" t="str">
        <f>IF(Conciliação!G342='Filtro (Categoria)'!$C$2,$C$2,"x")</f>
        <v>x</v>
      </c>
      <c r="S339" s="55" t="str">
        <f>IF(R339="x","x",MAX($S$4:S338)+1)</f>
        <v>x</v>
      </c>
      <c r="T339" s="55">
        <v>335</v>
      </c>
      <c r="U339" s="55" t="str">
        <f t="shared" si="32"/>
        <v/>
      </c>
      <c r="V339" s="55" t="str">
        <f t="shared" si="33"/>
        <v/>
      </c>
      <c r="W339" s="45">
        <f>IF(Conciliação!G342='Filtro (Categoria)'!R339,1,0)</f>
        <v>0</v>
      </c>
      <c r="X339" s="45">
        <f>W339+Conciliação!A342</f>
        <v>335</v>
      </c>
      <c r="Y339" s="45">
        <v>335</v>
      </c>
      <c r="Z339" s="55" t="str">
        <f>IF(X339=Y339,"",Conciliação!C342)</f>
        <v/>
      </c>
      <c r="AA339" s="55">
        <f>IF(Z339="x","x",MAX($S$4:AA338)+1)</f>
        <v>340</v>
      </c>
      <c r="AB339" s="55">
        <v>335</v>
      </c>
      <c r="AC339" s="55" t="str">
        <f t="shared" si="34"/>
        <v/>
      </c>
      <c r="AD339" s="55" t="str">
        <f t="shared" si="35"/>
        <v/>
      </c>
    </row>
    <row r="340" spans="2:30" ht="15" customHeight="1" x14ac:dyDescent="0.2">
      <c r="B340" s="121" t="str">
        <f t="shared" si="30"/>
        <v/>
      </c>
      <c r="C340" s="57" t="str">
        <f>IFERROR(VLOOKUP(B340,Conciliação!C343:L1338,2,0),"")</f>
        <v/>
      </c>
      <c r="D340" s="64" t="str">
        <f t="shared" si="31"/>
        <v/>
      </c>
      <c r="E340" s="64" t="str">
        <f>IFERROR(VLOOKUP(B340,Conciliação!C343:L1338,4,0),"")</f>
        <v/>
      </c>
      <c r="F340" s="64" t="str">
        <f>IFERROR(VLOOKUP(B340,Conciliação!C343:L1338,5,0),"")</f>
        <v/>
      </c>
      <c r="G340" s="64" t="str">
        <f>IFERROR(VLOOKUP(B340,Conciliação!C343:L1338,6,0),"")</f>
        <v/>
      </c>
      <c r="H340" s="56" t="str">
        <f>IFERROR(VLOOKUP(B340,Conciliação!C343:L1338,7,0),"")</f>
        <v/>
      </c>
      <c r="I340" s="65" t="str">
        <f>IFERROR(VLOOKUP(B340,Conciliação!C343:L1338,8,0),"")</f>
        <v/>
      </c>
      <c r="J340" s="56" t="str">
        <f>IFERROR(VLOOKUP(B340,Conciliação!C343:L1338,9,0),"")</f>
        <v/>
      </c>
      <c r="K340" s="56" t="str">
        <f>IFERROR(VLOOKUP(B340,Conciliação!C343:L1338,10,0),"")</f>
        <v/>
      </c>
      <c r="R340" s="55" t="str">
        <f>IF(Conciliação!G343='Filtro (Categoria)'!$C$2,$C$2,"x")</f>
        <v>x</v>
      </c>
      <c r="S340" s="55" t="str">
        <f>IF(R340="x","x",MAX($S$4:S339)+1)</f>
        <v>x</v>
      </c>
      <c r="T340" s="55">
        <v>336</v>
      </c>
      <c r="U340" s="55" t="str">
        <f t="shared" si="32"/>
        <v/>
      </c>
      <c r="V340" s="55" t="str">
        <f t="shared" si="33"/>
        <v/>
      </c>
      <c r="W340" s="45">
        <f>IF(Conciliação!G343='Filtro (Categoria)'!R340,1,0)</f>
        <v>0</v>
      </c>
      <c r="X340" s="45">
        <f>W340+Conciliação!A343</f>
        <v>336</v>
      </c>
      <c r="Y340" s="45">
        <v>336</v>
      </c>
      <c r="Z340" s="55" t="str">
        <f>IF(X340=Y340,"",Conciliação!C343)</f>
        <v/>
      </c>
      <c r="AA340" s="55">
        <f>IF(Z340="x","x",MAX($S$4:AA339)+1)</f>
        <v>341</v>
      </c>
      <c r="AB340" s="55">
        <v>336</v>
      </c>
      <c r="AC340" s="55" t="str">
        <f t="shared" si="34"/>
        <v/>
      </c>
      <c r="AD340" s="55" t="str">
        <f t="shared" si="35"/>
        <v/>
      </c>
    </row>
    <row r="341" spans="2:30" ht="15" customHeight="1" x14ac:dyDescent="0.2">
      <c r="B341" s="121" t="str">
        <f t="shared" si="30"/>
        <v/>
      </c>
      <c r="C341" s="57" t="str">
        <f>IFERROR(VLOOKUP(B341,Conciliação!C344:L1339,2,0),"")</f>
        <v/>
      </c>
      <c r="D341" s="64" t="str">
        <f t="shared" si="31"/>
        <v/>
      </c>
      <c r="E341" s="64" t="str">
        <f>IFERROR(VLOOKUP(B341,Conciliação!C344:L1339,4,0),"")</f>
        <v/>
      </c>
      <c r="F341" s="64" t="str">
        <f>IFERROR(VLOOKUP(B341,Conciliação!C344:L1339,5,0),"")</f>
        <v/>
      </c>
      <c r="G341" s="64" t="str">
        <f>IFERROR(VLOOKUP(B341,Conciliação!C344:L1339,6,0),"")</f>
        <v/>
      </c>
      <c r="H341" s="56" t="str">
        <f>IFERROR(VLOOKUP(B341,Conciliação!C344:L1339,7,0),"")</f>
        <v/>
      </c>
      <c r="I341" s="65" t="str">
        <f>IFERROR(VLOOKUP(B341,Conciliação!C344:L1339,8,0),"")</f>
        <v/>
      </c>
      <c r="J341" s="56" t="str">
        <f>IFERROR(VLOOKUP(B341,Conciliação!C344:L1339,9,0),"")</f>
        <v/>
      </c>
      <c r="K341" s="56" t="str">
        <f>IFERROR(VLOOKUP(B341,Conciliação!C344:L1339,10,0),"")</f>
        <v/>
      </c>
      <c r="R341" s="55" t="str">
        <f>IF(Conciliação!G344='Filtro (Categoria)'!$C$2,$C$2,"x")</f>
        <v>x</v>
      </c>
      <c r="S341" s="55" t="str">
        <f>IF(R341="x","x",MAX($S$4:S340)+1)</f>
        <v>x</v>
      </c>
      <c r="T341" s="55">
        <v>337</v>
      </c>
      <c r="U341" s="55" t="str">
        <f t="shared" si="32"/>
        <v/>
      </c>
      <c r="V341" s="55" t="str">
        <f t="shared" si="33"/>
        <v/>
      </c>
      <c r="W341" s="45">
        <f>IF(Conciliação!G344='Filtro (Categoria)'!R341,1,0)</f>
        <v>0</v>
      </c>
      <c r="X341" s="45">
        <f>W341+Conciliação!A344</f>
        <v>337</v>
      </c>
      <c r="Y341" s="45">
        <v>337</v>
      </c>
      <c r="Z341" s="55" t="str">
        <f>IF(X341=Y341,"",Conciliação!C344)</f>
        <v/>
      </c>
      <c r="AA341" s="55">
        <f>IF(Z341="x","x",MAX($S$4:AA340)+1)</f>
        <v>342</v>
      </c>
      <c r="AB341" s="55">
        <v>337</v>
      </c>
      <c r="AC341" s="55" t="str">
        <f t="shared" si="34"/>
        <v/>
      </c>
      <c r="AD341" s="55" t="str">
        <f t="shared" si="35"/>
        <v/>
      </c>
    </row>
    <row r="342" spans="2:30" ht="15" customHeight="1" x14ac:dyDescent="0.2">
      <c r="B342" s="121" t="str">
        <f t="shared" si="30"/>
        <v/>
      </c>
      <c r="C342" s="57" t="str">
        <f>IFERROR(VLOOKUP(B342,Conciliação!C345:L1340,2,0),"")</f>
        <v/>
      </c>
      <c r="D342" s="64" t="str">
        <f t="shared" si="31"/>
        <v/>
      </c>
      <c r="E342" s="64" t="str">
        <f>IFERROR(VLOOKUP(B342,Conciliação!C345:L1340,4,0),"")</f>
        <v/>
      </c>
      <c r="F342" s="64" t="str">
        <f>IFERROR(VLOOKUP(B342,Conciliação!C345:L1340,5,0),"")</f>
        <v/>
      </c>
      <c r="G342" s="64" t="str">
        <f>IFERROR(VLOOKUP(B342,Conciliação!C345:L1340,6,0),"")</f>
        <v/>
      </c>
      <c r="H342" s="56" t="str">
        <f>IFERROR(VLOOKUP(B342,Conciliação!C345:L1340,7,0),"")</f>
        <v/>
      </c>
      <c r="I342" s="65" t="str">
        <f>IFERROR(VLOOKUP(B342,Conciliação!C345:L1340,8,0),"")</f>
        <v/>
      </c>
      <c r="J342" s="56" t="str">
        <f>IFERROR(VLOOKUP(B342,Conciliação!C345:L1340,9,0),"")</f>
        <v/>
      </c>
      <c r="K342" s="56" t="str">
        <f>IFERROR(VLOOKUP(B342,Conciliação!C345:L1340,10,0),"")</f>
        <v/>
      </c>
      <c r="R342" s="55" t="str">
        <f>IF(Conciliação!G345='Filtro (Categoria)'!$C$2,$C$2,"x")</f>
        <v>x</v>
      </c>
      <c r="S342" s="55" t="str">
        <f>IF(R342="x","x",MAX($S$4:S341)+1)</f>
        <v>x</v>
      </c>
      <c r="T342" s="55">
        <v>338</v>
      </c>
      <c r="U342" s="55" t="str">
        <f t="shared" si="32"/>
        <v/>
      </c>
      <c r="V342" s="55" t="str">
        <f t="shared" si="33"/>
        <v/>
      </c>
      <c r="W342" s="45">
        <f>IF(Conciliação!G345='Filtro (Categoria)'!R342,1,0)</f>
        <v>0</v>
      </c>
      <c r="X342" s="45">
        <f>W342+Conciliação!A345</f>
        <v>338</v>
      </c>
      <c r="Y342" s="45">
        <v>338</v>
      </c>
      <c r="Z342" s="55" t="str">
        <f>IF(X342=Y342,"",Conciliação!C345)</f>
        <v/>
      </c>
      <c r="AA342" s="55">
        <f>IF(Z342="x","x",MAX($S$4:AA341)+1)</f>
        <v>343</v>
      </c>
      <c r="AB342" s="55">
        <v>338</v>
      </c>
      <c r="AC342" s="55" t="str">
        <f t="shared" si="34"/>
        <v/>
      </c>
      <c r="AD342" s="55" t="str">
        <f t="shared" si="35"/>
        <v/>
      </c>
    </row>
    <row r="343" spans="2:30" ht="15" customHeight="1" x14ac:dyDescent="0.2">
      <c r="B343" s="121" t="str">
        <f t="shared" si="30"/>
        <v/>
      </c>
      <c r="C343" s="57" t="str">
        <f>IFERROR(VLOOKUP(B343,Conciliação!C346:L1341,2,0),"")</f>
        <v/>
      </c>
      <c r="D343" s="64" t="str">
        <f t="shared" si="31"/>
        <v/>
      </c>
      <c r="E343" s="64" t="str">
        <f>IFERROR(VLOOKUP(B343,Conciliação!C346:L1341,4,0),"")</f>
        <v/>
      </c>
      <c r="F343" s="64" t="str">
        <f>IFERROR(VLOOKUP(B343,Conciliação!C346:L1341,5,0),"")</f>
        <v/>
      </c>
      <c r="G343" s="64" t="str">
        <f>IFERROR(VLOOKUP(B343,Conciliação!C346:L1341,6,0),"")</f>
        <v/>
      </c>
      <c r="H343" s="56" t="str">
        <f>IFERROR(VLOOKUP(B343,Conciliação!C346:L1341,7,0),"")</f>
        <v/>
      </c>
      <c r="I343" s="65" t="str">
        <f>IFERROR(VLOOKUP(B343,Conciliação!C346:L1341,8,0),"")</f>
        <v/>
      </c>
      <c r="J343" s="56" t="str">
        <f>IFERROR(VLOOKUP(B343,Conciliação!C346:L1341,9,0),"")</f>
        <v/>
      </c>
      <c r="K343" s="56" t="str">
        <f>IFERROR(VLOOKUP(B343,Conciliação!C346:L1341,10,0),"")</f>
        <v/>
      </c>
      <c r="R343" s="55" t="str">
        <f>IF(Conciliação!G346='Filtro (Categoria)'!$C$2,$C$2,"x")</f>
        <v>x</v>
      </c>
      <c r="S343" s="55" t="str">
        <f>IF(R343="x","x",MAX($S$4:S342)+1)</f>
        <v>x</v>
      </c>
      <c r="T343" s="55">
        <v>339</v>
      </c>
      <c r="U343" s="55" t="str">
        <f t="shared" si="32"/>
        <v/>
      </c>
      <c r="V343" s="55" t="str">
        <f t="shared" si="33"/>
        <v/>
      </c>
      <c r="W343" s="45">
        <f>IF(Conciliação!G346='Filtro (Categoria)'!R343,1,0)</f>
        <v>0</v>
      </c>
      <c r="X343" s="45">
        <f>W343+Conciliação!A346</f>
        <v>339</v>
      </c>
      <c r="Y343" s="45">
        <v>339</v>
      </c>
      <c r="Z343" s="55" t="str">
        <f>IF(X343=Y343,"",Conciliação!C346)</f>
        <v/>
      </c>
      <c r="AA343" s="55">
        <f>IF(Z343="x","x",MAX($S$4:AA342)+1)</f>
        <v>344</v>
      </c>
      <c r="AB343" s="55">
        <v>339</v>
      </c>
      <c r="AC343" s="55" t="str">
        <f t="shared" si="34"/>
        <v/>
      </c>
      <c r="AD343" s="55" t="str">
        <f t="shared" si="35"/>
        <v/>
      </c>
    </row>
    <row r="344" spans="2:30" ht="15" customHeight="1" x14ac:dyDescent="0.2">
      <c r="B344" s="121" t="str">
        <f t="shared" si="30"/>
        <v/>
      </c>
      <c r="C344" s="57" t="str">
        <f>IFERROR(VLOOKUP(B344,Conciliação!C347:L1342,2,0),"")</f>
        <v/>
      </c>
      <c r="D344" s="64" t="str">
        <f t="shared" si="31"/>
        <v/>
      </c>
      <c r="E344" s="64" t="str">
        <f>IFERROR(VLOOKUP(B344,Conciliação!C347:L1342,4,0),"")</f>
        <v/>
      </c>
      <c r="F344" s="64" t="str">
        <f>IFERROR(VLOOKUP(B344,Conciliação!C347:L1342,5,0),"")</f>
        <v/>
      </c>
      <c r="G344" s="64" t="str">
        <f>IFERROR(VLOOKUP(B344,Conciliação!C347:L1342,6,0),"")</f>
        <v/>
      </c>
      <c r="H344" s="56" t="str">
        <f>IFERROR(VLOOKUP(B344,Conciliação!C347:L1342,7,0),"")</f>
        <v/>
      </c>
      <c r="I344" s="65" t="str">
        <f>IFERROR(VLOOKUP(B344,Conciliação!C347:L1342,8,0),"")</f>
        <v/>
      </c>
      <c r="J344" s="56" t="str">
        <f>IFERROR(VLOOKUP(B344,Conciliação!C347:L1342,9,0),"")</f>
        <v/>
      </c>
      <c r="K344" s="56" t="str">
        <f>IFERROR(VLOOKUP(B344,Conciliação!C347:L1342,10,0),"")</f>
        <v/>
      </c>
      <c r="R344" s="55" t="str">
        <f>IF(Conciliação!G347='Filtro (Categoria)'!$C$2,$C$2,"x")</f>
        <v>x</v>
      </c>
      <c r="S344" s="55" t="str">
        <f>IF(R344="x","x",MAX($S$4:S343)+1)</f>
        <v>x</v>
      </c>
      <c r="T344" s="55">
        <v>340</v>
      </c>
      <c r="U344" s="55" t="str">
        <f t="shared" si="32"/>
        <v/>
      </c>
      <c r="V344" s="55" t="str">
        <f t="shared" si="33"/>
        <v/>
      </c>
      <c r="W344" s="45">
        <f>IF(Conciliação!G347='Filtro (Categoria)'!R344,1,0)</f>
        <v>0</v>
      </c>
      <c r="X344" s="45">
        <f>W344+Conciliação!A347</f>
        <v>340</v>
      </c>
      <c r="Y344" s="45">
        <v>340</v>
      </c>
      <c r="Z344" s="55" t="str">
        <f>IF(X344=Y344,"",Conciliação!C347)</f>
        <v/>
      </c>
      <c r="AA344" s="55">
        <f>IF(Z344="x","x",MAX($S$4:AA343)+1)</f>
        <v>345</v>
      </c>
      <c r="AB344" s="55">
        <v>340</v>
      </c>
      <c r="AC344" s="55" t="str">
        <f t="shared" si="34"/>
        <v/>
      </c>
      <c r="AD344" s="55" t="str">
        <f t="shared" si="35"/>
        <v/>
      </c>
    </row>
    <row r="345" spans="2:30" ht="15" customHeight="1" x14ac:dyDescent="0.2">
      <c r="B345" s="121" t="str">
        <f t="shared" si="30"/>
        <v/>
      </c>
      <c r="C345" s="57" t="str">
        <f>IFERROR(VLOOKUP(B345,Conciliação!C348:L1343,2,0),"")</f>
        <v/>
      </c>
      <c r="D345" s="64" t="str">
        <f t="shared" si="31"/>
        <v/>
      </c>
      <c r="E345" s="64" t="str">
        <f>IFERROR(VLOOKUP(B345,Conciliação!C348:L1343,4,0),"")</f>
        <v/>
      </c>
      <c r="F345" s="64" t="str">
        <f>IFERROR(VLOOKUP(B345,Conciliação!C348:L1343,5,0),"")</f>
        <v/>
      </c>
      <c r="G345" s="64" t="str">
        <f>IFERROR(VLOOKUP(B345,Conciliação!C348:L1343,6,0),"")</f>
        <v/>
      </c>
      <c r="H345" s="56" t="str">
        <f>IFERROR(VLOOKUP(B345,Conciliação!C348:L1343,7,0),"")</f>
        <v/>
      </c>
      <c r="I345" s="65" t="str">
        <f>IFERROR(VLOOKUP(B345,Conciliação!C348:L1343,8,0),"")</f>
        <v/>
      </c>
      <c r="J345" s="56" t="str">
        <f>IFERROR(VLOOKUP(B345,Conciliação!C348:L1343,9,0),"")</f>
        <v/>
      </c>
      <c r="K345" s="56" t="str">
        <f>IFERROR(VLOOKUP(B345,Conciliação!C348:L1343,10,0),"")</f>
        <v/>
      </c>
      <c r="R345" s="55" t="str">
        <f>IF(Conciliação!G348='Filtro (Categoria)'!$C$2,$C$2,"x")</f>
        <v>x</v>
      </c>
      <c r="S345" s="55" t="str">
        <f>IF(R345="x","x",MAX($S$4:S344)+1)</f>
        <v>x</v>
      </c>
      <c r="T345" s="55">
        <v>341</v>
      </c>
      <c r="U345" s="55" t="str">
        <f t="shared" si="32"/>
        <v/>
      </c>
      <c r="V345" s="55" t="str">
        <f t="shared" si="33"/>
        <v/>
      </c>
      <c r="W345" s="45">
        <f>IF(Conciliação!G348='Filtro (Categoria)'!R345,1,0)</f>
        <v>0</v>
      </c>
      <c r="X345" s="45">
        <f>W345+Conciliação!A348</f>
        <v>341</v>
      </c>
      <c r="Y345" s="45">
        <v>341</v>
      </c>
      <c r="Z345" s="55" t="str">
        <f>IF(X345=Y345,"",Conciliação!C348)</f>
        <v/>
      </c>
      <c r="AA345" s="55">
        <f>IF(Z345="x","x",MAX($S$4:AA344)+1)</f>
        <v>346</v>
      </c>
      <c r="AB345" s="55">
        <v>341</v>
      </c>
      <c r="AC345" s="55" t="str">
        <f t="shared" si="34"/>
        <v/>
      </c>
      <c r="AD345" s="55" t="str">
        <f t="shared" si="35"/>
        <v/>
      </c>
    </row>
    <row r="346" spans="2:30" ht="15" customHeight="1" x14ac:dyDescent="0.2">
      <c r="B346" s="121" t="str">
        <f t="shared" si="30"/>
        <v/>
      </c>
      <c r="C346" s="57" t="str">
        <f>IFERROR(VLOOKUP(B346,Conciliação!C349:L1344,2,0),"")</f>
        <v/>
      </c>
      <c r="D346" s="64" t="str">
        <f t="shared" si="31"/>
        <v/>
      </c>
      <c r="E346" s="64" t="str">
        <f>IFERROR(VLOOKUP(B346,Conciliação!C349:L1344,4,0),"")</f>
        <v/>
      </c>
      <c r="F346" s="64" t="str">
        <f>IFERROR(VLOOKUP(B346,Conciliação!C349:L1344,5,0),"")</f>
        <v/>
      </c>
      <c r="G346" s="64" t="str">
        <f>IFERROR(VLOOKUP(B346,Conciliação!C349:L1344,6,0),"")</f>
        <v/>
      </c>
      <c r="H346" s="56" t="str">
        <f>IFERROR(VLOOKUP(B346,Conciliação!C349:L1344,7,0),"")</f>
        <v/>
      </c>
      <c r="I346" s="65" t="str">
        <f>IFERROR(VLOOKUP(B346,Conciliação!C349:L1344,8,0),"")</f>
        <v/>
      </c>
      <c r="J346" s="56" t="str">
        <f>IFERROR(VLOOKUP(B346,Conciliação!C349:L1344,9,0),"")</f>
        <v/>
      </c>
      <c r="K346" s="56" t="str">
        <f>IFERROR(VLOOKUP(B346,Conciliação!C349:L1344,10,0),"")</f>
        <v/>
      </c>
      <c r="R346" s="55" t="str">
        <f>IF(Conciliação!G349='Filtro (Categoria)'!$C$2,$C$2,"x")</f>
        <v>x</v>
      </c>
      <c r="S346" s="55" t="str">
        <f>IF(R346="x","x",MAX($S$4:S345)+1)</f>
        <v>x</v>
      </c>
      <c r="T346" s="55">
        <v>342</v>
      </c>
      <c r="U346" s="55" t="str">
        <f t="shared" si="32"/>
        <v/>
      </c>
      <c r="V346" s="55" t="str">
        <f t="shared" si="33"/>
        <v/>
      </c>
      <c r="W346" s="45">
        <f>IF(Conciliação!G349='Filtro (Categoria)'!R346,1,0)</f>
        <v>0</v>
      </c>
      <c r="X346" s="45">
        <f>W346+Conciliação!A349</f>
        <v>342</v>
      </c>
      <c r="Y346" s="45">
        <v>342</v>
      </c>
      <c r="Z346" s="55" t="str">
        <f>IF(X346=Y346,"",Conciliação!C349)</f>
        <v/>
      </c>
      <c r="AA346" s="55">
        <f>IF(Z346="x","x",MAX($S$4:AA345)+1)</f>
        <v>347</v>
      </c>
      <c r="AB346" s="55">
        <v>342</v>
      </c>
      <c r="AC346" s="55" t="str">
        <f t="shared" si="34"/>
        <v/>
      </c>
      <c r="AD346" s="55" t="str">
        <f t="shared" si="35"/>
        <v/>
      </c>
    </row>
    <row r="347" spans="2:30" ht="15" customHeight="1" x14ac:dyDescent="0.2">
      <c r="B347" s="121" t="str">
        <f t="shared" si="30"/>
        <v/>
      </c>
      <c r="C347" s="57" t="str">
        <f>IFERROR(VLOOKUP(B347,Conciliação!C350:L1345,2,0),"")</f>
        <v/>
      </c>
      <c r="D347" s="64" t="str">
        <f t="shared" si="31"/>
        <v/>
      </c>
      <c r="E347" s="64" t="str">
        <f>IFERROR(VLOOKUP(B347,Conciliação!C350:L1345,4,0),"")</f>
        <v/>
      </c>
      <c r="F347" s="64" t="str">
        <f>IFERROR(VLOOKUP(B347,Conciliação!C350:L1345,5,0),"")</f>
        <v/>
      </c>
      <c r="G347" s="64" t="str">
        <f>IFERROR(VLOOKUP(B347,Conciliação!C350:L1345,6,0),"")</f>
        <v/>
      </c>
      <c r="H347" s="56" t="str">
        <f>IFERROR(VLOOKUP(B347,Conciliação!C350:L1345,7,0),"")</f>
        <v/>
      </c>
      <c r="I347" s="65" t="str">
        <f>IFERROR(VLOOKUP(B347,Conciliação!C350:L1345,8,0),"")</f>
        <v/>
      </c>
      <c r="J347" s="56" t="str">
        <f>IFERROR(VLOOKUP(B347,Conciliação!C350:L1345,9,0),"")</f>
        <v/>
      </c>
      <c r="K347" s="56" t="str">
        <f>IFERROR(VLOOKUP(B347,Conciliação!C350:L1345,10,0),"")</f>
        <v/>
      </c>
      <c r="R347" s="55" t="str">
        <f>IF(Conciliação!G350='Filtro (Categoria)'!$C$2,$C$2,"x")</f>
        <v>x</v>
      </c>
      <c r="S347" s="55" t="str">
        <f>IF(R347="x","x",MAX($S$4:S346)+1)</f>
        <v>x</v>
      </c>
      <c r="T347" s="55">
        <v>343</v>
      </c>
      <c r="U347" s="55" t="str">
        <f t="shared" si="32"/>
        <v/>
      </c>
      <c r="V347" s="55" t="str">
        <f t="shared" si="33"/>
        <v/>
      </c>
      <c r="W347" s="45">
        <f>IF(Conciliação!G350='Filtro (Categoria)'!R347,1,0)</f>
        <v>0</v>
      </c>
      <c r="X347" s="45">
        <f>W347+Conciliação!A350</f>
        <v>343</v>
      </c>
      <c r="Y347" s="45">
        <v>343</v>
      </c>
      <c r="Z347" s="55" t="str">
        <f>IF(X347=Y347,"",Conciliação!C350)</f>
        <v/>
      </c>
      <c r="AA347" s="55">
        <f>IF(Z347="x","x",MAX($S$4:AA346)+1)</f>
        <v>348</v>
      </c>
      <c r="AB347" s="55">
        <v>343</v>
      </c>
      <c r="AC347" s="55" t="str">
        <f t="shared" si="34"/>
        <v/>
      </c>
      <c r="AD347" s="55" t="str">
        <f t="shared" si="35"/>
        <v/>
      </c>
    </row>
    <row r="348" spans="2:30" ht="15" customHeight="1" x14ac:dyDescent="0.2">
      <c r="B348" s="121" t="str">
        <f t="shared" si="30"/>
        <v/>
      </c>
      <c r="C348" s="57" t="str">
        <f>IFERROR(VLOOKUP(B348,Conciliação!C351:L1346,2,0),"")</f>
        <v/>
      </c>
      <c r="D348" s="64" t="str">
        <f t="shared" si="31"/>
        <v/>
      </c>
      <c r="E348" s="64" t="str">
        <f>IFERROR(VLOOKUP(B348,Conciliação!C351:L1346,4,0),"")</f>
        <v/>
      </c>
      <c r="F348" s="64" t="str">
        <f>IFERROR(VLOOKUP(B348,Conciliação!C351:L1346,5,0),"")</f>
        <v/>
      </c>
      <c r="G348" s="64" t="str">
        <f>IFERROR(VLOOKUP(B348,Conciliação!C351:L1346,6,0),"")</f>
        <v/>
      </c>
      <c r="H348" s="56" t="str">
        <f>IFERROR(VLOOKUP(B348,Conciliação!C351:L1346,7,0),"")</f>
        <v/>
      </c>
      <c r="I348" s="65" t="str">
        <f>IFERROR(VLOOKUP(B348,Conciliação!C351:L1346,8,0),"")</f>
        <v/>
      </c>
      <c r="J348" s="56" t="str">
        <f>IFERROR(VLOOKUP(B348,Conciliação!C351:L1346,9,0),"")</f>
        <v/>
      </c>
      <c r="K348" s="56" t="str">
        <f>IFERROR(VLOOKUP(B348,Conciliação!C351:L1346,10,0),"")</f>
        <v/>
      </c>
      <c r="R348" s="55" t="str">
        <f>IF(Conciliação!G351='Filtro (Categoria)'!$C$2,$C$2,"x")</f>
        <v>x</v>
      </c>
      <c r="S348" s="55" t="str">
        <f>IF(R348="x","x",MAX($S$4:S347)+1)</f>
        <v>x</v>
      </c>
      <c r="T348" s="55">
        <v>344</v>
      </c>
      <c r="U348" s="55" t="str">
        <f t="shared" si="32"/>
        <v/>
      </c>
      <c r="V348" s="55" t="str">
        <f t="shared" si="33"/>
        <v/>
      </c>
      <c r="W348" s="45">
        <f>IF(Conciliação!G351='Filtro (Categoria)'!R348,1,0)</f>
        <v>0</v>
      </c>
      <c r="X348" s="45">
        <f>W348+Conciliação!A351</f>
        <v>344</v>
      </c>
      <c r="Y348" s="45">
        <v>344</v>
      </c>
      <c r="Z348" s="55" t="str">
        <f>IF(X348=Y348,"",Conciliação!C351)</f>
        <v/>
      </c>
      <c r="AA348" s="55">
        <f>IF(Z348="x","x",MAX($S$4:AA347)+1)</f>
        <v>349</v>
      </c>
      <c r="AB348" s="55">
        <v>344</v>
      </c>
      <c r="AC348" s="55" t="str">
        <f t="shared" si="34"/>
        <v/>
      </c>
      <c r="AD348" s="55" t="str">
        <f t="shared" si="35"/>
        <v/>
      </c>
    </row>
    <row r="349" spans="2:30" ht="15" customHeight="1" x14ac:dyDescent="0.2">
      <c r="B349" s="121" t="str">
        <f t="shared" si="30"/>
        <v/>
      </c>
      <c r="C349" s="57" t="str">
        <f>IFERROR(VLOOKUP(B349,Conciliação!C352:L1347,2,0),"")</f>
        <v/>
      </c>
      <c r="D349" s="64" t="str">
        <f t="shared" si="31"/>
        <v/>
      </c>
      <c r="E349" s="64" t="str">
        <f>IFERROR(VLOOKUP(B349,Conciliação!C352:L1347,4,0),"")</f>
        <v/>
      </c>
      <c r="F349" s="64" t="str">
        <f>IFERROR(VLOOKUP(B349,Conciliação!C352:L1347,5,0),"")</f>
        <v/>
      </c>
      <c r="G349" s="64" t="str">
        <f>IFERROR(VLOOKUP(B349,Conciliação!C352:L1347,6,0),"")</f>
        <v/>
      </c>
      <c r="H349" s="56" t="str">
        <f>IFERROR(VLOOKUP(B349,Conciliação!C352:L1347,7,0),"")</f>
        <v/>
      </c>
      <c r="I349" s="65" t="str">
        <f>IFERROR(VLOOKUP(B349,Conciliação!C352:L1347,8,0),"")</f>
        <v/>
      </c>
      <c r="J349" s="56" t="str">
        <f>IFERROR(VLOOKUP(B349,Conciliação!C352:L1347,9,0),"")</f>
        <v/>
      </c>
      <c r="K349" s="56" t="str">
        <f>IFERROR(VLOOKUP(B349,Conciliação!C352:L1347,10,0),"")</f>
        <v/>
      </c>
      <c r="R349" s="55" t="str">
        <f>IF(Conciliação!G352='Filtro (Categoria)'!$C$2,$C$2,"x")</f>
        <v>x</v>
      </c>
      <c r="S349" s="55" t="str">
        <f>IF(R349="x","x",MAX($S$4:S348)+1)</f>
        <v>x</v>
      </c>
      <c r="T349" s="55">
        <v>345</v>
      </c>
      <c r="U349" s="55" t="str">
        <f t="shared" si="32"/>
        <v/>
      </c>
      <c r="V349" s="55" t="str">
        <f t="shared" si="33"/>
        <v/>
      </c>
      <c r="W349" s="45">
        <f>IF(Conciliação!G352='Filtro (Categoria)'!R349,1,0)</f>
        <v>0</v>
      </c>
      <c r="X349" s="45">
        <f>W349+Conciliação!A352</f>
        <v>345</v>
      </c>
      <c r="Y349" s="45">
        <v>345</v>
      </c>
      <c r="Z349" s="55" t="str">
        <f>IF(X349=Y349,"",Conciliação!C352)</f>
        <v/>
      </c>
      <c r="AA349" s="55">
        <f>IF(Z349="x","x",MAX($S$4:AA348)+1)</f>
        <v>350</v>
      </c>
      <c r="AB349" s="55">
        <v>345</v>
      </c>
      <c r="AC349" s="55" t="str">
        <f t="shared" si="34"/>
        <v/>
      </c>
      <c r="AD349" s="55" t="str">
        <f t="shared" si="35"/>
        <v/>
      </c>
    </row>
    <row r="350" spans="2:30" ht="15" customHeight="1" x14ac:dyDescent="0.2">
      <c r="B350" s="121" t="str">
        <f t="shared" si="30"/>
        <v/>
      </c>
      <c r="C350" s="57" t="str">
        <f>IFERROR(VLOOKUP(B350,Conciliação!C353:L1348,2,0),"")</f>
        <v/>
      </c>
      <c r="D350" s="64" t="str">
        <f t="shared" si="31"/>
        <v/>
      </c>
      <c r="E350" s="64" t="str">
        <f>IFERROR(VLOOKUP(B350,Conciliação!C353:L1348,4,0),"")</f>
        <v/>
      </c>
      <c r="F350" s="64" t="str">
        <f>IFERROR(VLOOKUP(B350,Conciliação!C353:L1348,5,0),"")</f>
        <v/>
      </c>
      <c r="G350" s="64" t="str">
        <f>IFERROR(VLOOKUP(B350,Conciliação!C353:L1348,6,0),"")</f>
        <v/>
      </c>
      <c r="H350" s="56" t="str">
        <f>IFERROR(VLOOKUP(B350,Conciliação!C353:L1348,7,0),"")</f>
        <v/>
      </c>
      <c r="I350" s="65" t="str">
        <f>IFERROR(VLOOKUP(B350,Conciliação!C353:L1348,8,0),"")</f>
        <v/>
      </c>
      <c r="J350" s="56" t="str">
        <f>IFERROR(VLOOKUP(B350,Conciliação!C353:L1348,9,0),"")</f>
        <v/>
      </c>
      <c r="K350" s="56" t="str">
        <f>IFERROR(VLOOKUP(B350,Conciliação!C353:L1348,10,0),"")</f>
        <v/>
      </c>
      <c r="R350" s="55" t="str">
        <f>IF(Conciliação!G353='Filtro (Categoria)'!$C$2,$C$2,"x")</f>
        <v>x</v>
      </c>
      <c r="S350" s="55" t="str">
        <f>IF(R350="x","x",MAX($S$4:S349)+1)</f>
        <v>x</v>
      </c>
      <c r="T350" s="55">
        <v>346</v>
      </c>
      <c r="U350" s="55" t="str">
        <f t="shared" si="32"/>
        <v/>
      </c>
      <c r="V350" s="55" t="str">
        <f t="shared" si="33"/>
        <v/>
      </c>
      <c r="W350" s="45">
        <f>IF(Conciliação!G353='Filtro (Categoria)'!R350,1,0)</f>
        <v>0</v>
      </c>
      <c r="X350" s="45">
        <f>W350+Conciliação!A353</f>
        <v>346</v>
      </c>
      <c r="Y350" s="45">
        <v>346</v>
      </c>
      <c r="Z350" s="55" t="str">
        <f>IF(X350=Y350,"",Conciliação!C353)</f>
        <v/>
      </c>
      <c r="AA350" s="55">
        <f>IF(Z350="x","x",MAX($S$4:AA349)+1)</f>
        <v>351</v>
      </c>
      <c r="AB350" s="55">
        <v>346</v>
      </c>
      <c r="AC350" s="55" t="str">
        <f t="shared" si="34"/>
        <v/>
      </c>
      <c r="AD350" s="55" t="str">
        <f t="shared" si="35"/>
        <v/>
      </c>
    </row>
    <row r="351" spans="2:30" ht="15" customHeight="1" x14ac:dyDescent="0.2">
      <c r="B351" s="121" t="str">
        <f t="shared" si="30"/>
        <v/>
      </c>
      <c r="C351" s="57" t="str">
        <f>IFERROR(VLOOKUP(B351,Conciliação!C354:L1349,2,0),"")</f>
        <v/>
      </c>
      <c r="D351" s="64" t="str">
        <f t="shared" si="31"/>
        <v/>
      </c>
      <c r="E351" s="64" t="str">
        <f>IFERROR(VLOOKUP(B351,Conciliação!C354:L1349,4,0),"")</f>
        <v/>
      </c>
      <c r="F351" s="64" t="str">
        <f>IFERROR(VLOOKUP(B351,Conciliação!C354:L1349,5,0),"")</f>
        <v/>
      </c>
      <c r="G351" s="64" t="str">
        <f>IFERROR(VLOOKUP(B351,Conciliação!C354:L1349,6,0),"")</f>
        <v/>
      </c>
      <c r="H351" s="56" t="str">
        <f>IFERROR(VLOOKUP(B351,Conciliação!C354:L1349,7,0),"")</f>
        <v/>
      </c>
      <c r="I351" s="65" t="str">
        <f>IFERROR(VLOOKUP(B351,Conciliação!C354:L1349,8,0),"")</f>
        <v/>
      </c>
      <c r="J351" s="56" t="str">
        <f>IFERROR(VLOOKUP(B351,Conciliação!C354:L1349,9,0),"")</f>
        <v/>
      </c>
      <c r="K351" s="56" t="str">
        <f>IFERROR(VLOOKUP(B351,Conciliação!C354:L1349,10,0),"")</f>
        <v/>
      </c>
      <c r="R351" s="55" t="str">
        <f>IF(Conciliação!G354='Filtro (Categoria)'!$C$2,$C$2,"x")</f>
        <v>x</v>
      </c>
      <c r="S351" s="55" t="str">
        <f>IF(R351="x","x",MAX($S$4:S350)+1)</f>
        <v>x</v>
      </c>
      <c r="T351" s="55">
        <v>347</v>
      </c>
      <c r="U351" s="55" t="str">
        <f t="shared" si="32"/>
        <v/>
      </c>
      <c r="V351" s="55" t="str">
        <f t="shared" si="33"/>
        <v/>
      </c>
      <c r="W351" s="45">
        <f>IF(Conciliação!G354='Filtro (Categoria)'!R351,1,0)</f>
        <v>0</v>
      </c>
      <c r="X351" s="45">
        <f>W351+Conciliação!A354</f>
        <v>347</v>
      </c>
      <c r="Y351" s="45">
        <v>347</v>
      </c>
      <c r="Z351" s="55" t="str">
        <f>IF(X351=Y351,"",Conciliação!C354)</f>
        <v/>
      </c>
      <c r="AA351" s="55">
        <f>IF(Z351="x","x",MAX($S$4:AA350)+1)</f>
        <v>352</v>
      </c>
      <c r="AB351" s="55">
        <v>347</v>
      </c>
      <c r="AC351" s="55" t="str">
        <f t="shared" si="34"/>
        <v/>
      </c>
      <c r="AD351" s="55" t="str">
        <f t="shared" si="35"/>
        <v/>
      </c>
    </row>
    <row r="352" spans="2:30" ht="15" customHeight="1" x14ac:dyDescent="0.2">
      <c r="B352" s="121" t="str">
        <f t="shared" si="30"/>
        <v/>
      </c>
      <c r="C352" s="57" t="str">
        <f>IFERROR(VLOOKUP(B352,Conciliação!C355:L1350,2,0),"")</f>
        <v/>
      </c>
      <c r="D352" s="64" t="str">
        <f t="shared" si="31"/>
        <v/>
      </c>
      <c r="E352" s="64" t="str">
        <f>IFERROR(VLOOKUP(B352,Conciliação!C355:L1350,4,0),"")</f>
        <v/>
      </c>
      <c r="F352" s="64" t="str">
        <f>IFERROR(VLOOKUP(B352,Conciliação!C355:L1350,5,0),"")</f>
        <v/>
      </c>
      <c r="G352" s="64" t="str">
        <f>IFERROR(VLOOKUP(B352,Conciliação!C355:L1350,6,0),"")</f>
        <v/>
      </c>
      <c r="H352" s="56" t="str">
        <f>IFERROR(VLOOKUP(B352,Conciliação!C355:L1350,7,0),"")</f>
        <v/>
      </c>
      <c r="I352" s="65" t="str">
        <f>IFERROR(VLOOKUP(B352,Conciliação!C355:L1350,8,0),"")</f>
        <v/>
      </c>
      <c r="J352" s="56" t="str">
        <f>IFERROR(VLOOKUP(B352,Conciliação!C355:L1350,9,0),"")</f>
        <v/>
      </c>
      <c r="K352" s="56" t="str">
        <f>IFERROR(VLOOKUP(B352,Conciliação!C355:L1350,10,0),"")</f>
        <v/>
      </c>
      <c r="R352" s="55" t="str">
        <f>IF(Conciliação!G355='Filtro (Categoria)'!$C$2,$C$2,"x")</f>
        <v>x</v>
      </c>
      <c r="S352" s="55" t="str">
        <f>IF(R352="x","x",MAX($S$4:S351)+1)</f>
        <v>x</v>
      </c>
      <c r="T352" s="55">
        <v>348</v>
      </c>
      <c r="U352" s="55" t="str">
        <f t="shared" si="32"/>
        <v/>
      </c>
      <c r="V352" s="55" t="str">
        <f t="shared" si="33"/>
        <v/>
      </c>
      <c r="W352" s="45">
        <f>IF(Conciliação!G355='Filtro (Categoria)'!R352,1,0)</f>
        <v>0</v>
      </c>
      <c r="X352" s="45">
        <f>W352+Conciliação!A355</f>
        <v>348</v>
      </c>
      <c r="Y352" s="45">
        <v>348</v>
      </c>
      <c r="Z352" s="55" t="str">
        <f>IF(X352=Y352,"",Conciliação!C355)</f>
        <v/>
      </c>
      <c r="AA352" s="55">
        <f>IF(Z352="x","x",MAX($S$4:AA351)+1)</f>
        <v>353</v>
      </c>
      <c r="AB352" s="55">
        <v>348</v>
      </c>
      <c r="AC352" s="55" t="str">
        <f t="shared" si="34"/>
        <v/>
      </c>
      <c r="AD352" s="55" t="str">
        <f t="shared" si="35"/>
        <v/>
      </c>
    </row>
    <row r="353" spans="2:30" ht="15" customHeight="1" x14ac:dyDescent="0.2">
      <c r="B353" s="121" t="str">
        <f t="shared" si="30"/>
        <v/>
      </c>
      <c r="C353" s="57" t="str">
        <f>IFERROR(VLOOKUP(B353,Conciliação!C356:L1351,2,0),"")</f>
        <v/>
      </c>
      <c r="D353" s="64" t="str">
        <f t="shared" si="31"/>
        <v/>
      </c>
      <c r="E353" s="64" t="str">
        <f>IFERROR(VLOOKUP(B353,Conciliação!C356:L1351,4,0),"")</f>
        <v/>
      </c>
      <c r="F353" s="64" t="str">
        <f>IFERROR(VLOOKUP(B353,Conciliação!C356:L1351,5,0),"")</f>
        <v/>
      </c>
      <c r="G353" s="64" t="str">
        <f>IFERROR(VLOOKUP(B353,Conciliação!C356:L1351,6,0),"")</f>
        <v/>
      </c>
      <c r="H353" s="56" t="str">
        <f>IFERROR(VLOOKUP(B353,Conciliação!C356:L1351,7,0),"")</f>
        <v/>
      </c>
      <c r="I353" s="65" t="str">
        <f>IFERROR(VLOOKUP(B353,Conciliação!C356:L1351,8,0),"")</f>
        <v/>
      </c>
      <c r="J353" s="56" t="str">
        <f>IFERROR(VLOOKUP(B353,Conciliação!C356:L1351,9,0),"")</f>
        <v/>
      </c>
      <c r="K353" s="56" t="str">
        <f>IFERROR(VLOOKUP(B353,Conciliação!C356:L1351,10,0),"")</f>
        <v/>
      </c>
      <c r="R353" s="55" t="str">
        <f>IF(Conciliação!G356='Filtro (Categoria)'!$C$2,$C$2,"x")</f>
        <v>x</v>
      </c>
      <c r="S353" s="55" t="str">
        <f>IF(R353="x","x",MAX($S$4:S352)+1)</f>
        <v>x</v>
      </c>
      <c r="T353" s="55">
        <v>349</v>
      </c>
      <c r="U353" s="55" t="str">
        <f t="shared" si="32"/>
        <v/>
      </c>
      <c r="V353" s="55" t="str">
        <f t="shared" si="33"/>
        <v/>
      </c>
      <c r="W353" s="45">
        <f>IF(Conciliação!G356='Filtro (Categoria)'!R353,1,0)</f>
        <v>0</v>
      </c>
      <c r="X353" s="45">
        <f>W353+Conciliação!A356</f>
        <v>349</v>
      </c>
      <c r="Y353" s="45">
        <v>349</v>
      </c>
      <c r="Z353" s="55" t="str">
        <f>IF(X353=Y353,"",Conciliação!C356)</f>
        <v/>
      </c>
      <c r="AA353" s="55">
        <f>IF(Z353="x","x",MAX($S$4:AA352)+1)</f>
        <v>354</v>
      </c>
      <c r="AB353" s="55">
        <v>349</v>
      </c>
      <c r="AC353" s="55" t="str">
        <f t="shared" si="34"/>
        <v/>
      </c>
      <c r="AD353" s="55" t="str">
        <f t="shared" si="35"/>
        <v/>
      </c>
    </row>
    <row r="354" spans="2:30" ht="15" customHeight="1" x14ac:dyDescent="0.2">
      <c r="B354" s="121" t="str">
        <f t="shared" si="30"/>
        <v/>
      </c>
      <c r="C354" s="57" t="str">
        <f>IFERROR(VLOOKUP(B354,Conciliação!C357:L1352,2,0),"")</f>
        <v/>
      </c>
      <c r="D354" s="64" t="str">
        <f t="shared" si="31"/>
        <v/>
      </c>
      <c r="E354" s="64" t="str">
        <f>IFERROR(VLOOKUP(B354,Conciliação!C357:L1352,4,0),"")</f>
        <v/>
      </c>
      <c r="F354" s="64" t="str">
        <f>IFERROR(VLOOKUP(B354,Conciliação!C357:L1352,5,0),"")</f>
        <v/>
      </c>
      <c r="G354" s="64" t="str">
        <f>IFERROR(VLOOKUP(B354,Conciliação!C357:L1352,6,0),"")</f>
        <v/>
      </c>
      <c r="H354" s="56" t="str">
        <f>IFERROR(VLOOKUP(B354,Conciliação!C357:L1352,7,0),"")</f>
        <v/>
      </c>
      <c r="I354" s="65" t="str">
        <f>IFERROR(VLOOKUP(B354,Conciliação!C357:L1352,8,0),"")</f>
        <v/>
      </c>
      <c r="J354" s="56" t="str">
        <f>IFERROR(VLOOKUP(B354,Conciliação!C357:L1352,9,0),"")</f>
        <v/>
      </c>
      <c r="K354" s="56" t="str">
        <f>IFERROR(VLOOKUP(B354,Conciliação!C357:L1352,10,0),"")</f>
        <v/>
      </c>
      <c r="R354" s="55" t="str">
        <f>IF(Conciliação!G357='Filtro (Categoria)'!$C$2,$C$2,"x")</f>
        <v>x</v>
      </c>
      <c r="S354" s="55" t="str">
        <f>IF(R354="x","x",MAX($S$4:S353)+1)</f>
        <v>x</v>
      </c>
      <c r="T354" s="55">
        <v>350</v>
      </c>
      <c r="U354" s="55" t="str">
        <f t="shared" si="32"/>
        <v/>
      </c>
      <c r="V354" s="55" t="str">
        <f t="shared" si="33"/>
        <v/>
      </c>
      <c r="W354" s="45">
        <f>IF(Conciliação!G357='Filtro (Categoria)'!R354,1,0)</f>
        <v>0</v>
      </c>
      <c r="X354" s="45">
        <f>W354+Conciliação!A357</f>
        <v>350</v>
      </c>
      <c r="Y354" s="45">
        <v>350</v>
      </c>
      <c r="Z354" s="55" t="str">
        <f>IF(X354=Y354,"",Conciliação!C357)</f>
        <v/>
      </c>
      <c r="AA354" s="55">
        <f>IF(Z354="x","x",MAX($S$4:AA353)+1)</f>
        <v>355</v>
      </c>
      <c r="AB354" s="55">
        <v>350</v>
      </c>
      <c r="AC354" s="55" t="str">
        <f t="shared" si="34"/>
        <v/>
      </c>
      <c r="AD354" s="55" t="str">
        <f t="shared" si="35"/>
        <v/>
      </c>
    </row>
    <row r="355" spans="2:30" ht="15" customHeight="1" x14ac:dyDescent="0.2">
      <c r="B355" s="121" t="str">
        <f t="shared" si="30"/>
        <v/>
      </c>
      <c r="C355" s="57" t="str">
        <f>IFERROR(VLOOKUP(B355,Conciliação!C358:L1353,2,0),"")</f>
        <v/>
      </c>
      <c r="D355" s="64" t="str">
        <f t="shared" si="31"/>
        <v/>
      </c>
      <c r="E355" s="64" t="str">
        <f>IFERROR(VLOOKUP(B355,Conciliação!C358:L1353,4,0),"")</f>
        <v/>
      </c>
      <c r="F355" s="64" t="str">
        <f>IFERROR(VLOOKUP(B355,Conciliação!C358:L1353,5,0),"")</f>
        <v/>
      </c>
      <c r="G355" s="64" t="str">
        <f>IFERROR(VLOOKUP(B355,Conciliação!C358:L1353,6,0),"")</f>
        <v/>
      </c>
      <c r="H355" s="56" t="str">
        <f>IFERROR(VLOOKUP(B355,Conciliação!C358:L1353,7,0),"")</f>
        <v/>
      </c>
      <c r="I355" s="65" t="str">
        <f>IFERROR(VLOOKUP(B355,Conciliação!C358:L1353,8,0),"")</f>
        <v/>
      </c>
      <c r="J355" s="56" t="str">
        <f>IFERROR(VLOOKUP(B355,Conciliação!C358:L1353,9,0),"")</f>
        <v/>
      </c>
      <c r="K355" s="56" t="str">
        <f>IFERROR(VLOOKUP(B355,Conciliação!C358:L1353,10,0),"")</f>
        <v/>
      </c>
      <c r="R355" s="55" t="str">
        <f>IF(Conciliação!G358='Filtro (Categoria)'!$C$2,$C$2,"x")</f>
        <v>x</v>
      </c>
      <c r="S355" s="55" t="str">
        <f>IF(R355="x","x",MAX($S$4:S354)+1)</f>
        <v>x</v>
      </c>
      <c r="T355" s="55">
        <v>351</v>
      </c>
      <c r="U355" s="55" t="str">
        <f t="shared" si="32"/>
        <v/>
      </c>
      <c r="V355" s="55" t="str">
        <f t="shared" si="33"/>
        <v/>
      </c>
      <c r="W355" s="45">
        <f>IF(Conciliação!G358='Filtro (Categoria)'!R355,1,0)</f>
        <v>0</v>
      </c>
      <c r="X355" s="45">
        <f>W355+Conciliação!A358</f>
        <v>351</v>
      </c>
      <c r="Y355" s="45">
        <v>351</v>
      </c>
      <c r="Z355" s="55" t="str">
        <f>IF(X355=Y355,"",Conciliação!C358)</f>
        <v/>
      </c>
      <c r="AA355" s="55">
        <f>IF(Z355="x","x",MAX($S$4:AA354)+1)</f>
        <v>356</v>
      </c>
      <c r="AB355" s="55">
        <v>351</v>
      </c>
      <c r="AC355" s="55" t="str">
        <f t="shared" si="34"/>
        <v/>
      </c>
      <c r="AD355" s="55" t="str">
        <f t="shared" si="35"/>
        <v/>
      </c>
    </row>
    <row r="356" spans="2:30" ht="15" customHeight="1" x14ac:dyDescent="0.2">
      <c r="B356" s="121" t="str">
        <f t="shared" si="30"/>
        <v/>
      </c>
      <c r="C356" s="57" t="str">
        <f>IFERROR(VLOOKUP(B356,Conciliação!C359:L1354,2,0),"")</f>
        <v/>
      </c>
      <c r="D356" s="64" t="str">
        <f t="shared" si="31"/>
        <v/>
      </c>
      <c r="E356" s="64" t="str">
        <f>IFERROR(VLOOKUP(B356,Conciliação!C359:L1354,4,0),"")</f>
        <v/>
      </c>
      <c r="F356" s="64" t="str">
        <f>IFERROR(VLOOKUP(B356,Conciliação!C359:L1354,5,0),"")</f>
        <v/>
      </c>
      <c r="G356" s="64" t="str">
        <f>IFERROR(VLOOKUP(B356,Conciliação!C359:L1354,6,0),"")</f>
        <v/>
      </c>
      <c r="H356" s="56" t="str">
        <f>IFERROR(VLOOKUP(B356,Conciliação!C359:L1354,7,0),"")</f>
        <v/>
      </c>
      <c r="I356" s="65" t="str">
        <f>IFERROR(VLOOKUP(B356,Conciliação!C359:L1354,8,0),"")</f>
        <v/>
      </c>
      <c r="J356" s="56" t="str">
        <f>IFERROR(VLOOKUP(B356,Conciliação!C359:L1354,9,0),"")</f>
        <v/>
      </c>
      <c r="K356" s="56" t="str">
        <f>IFERROR(VLOOKUP(B356,Conciliação!C359:L1354,10,0),"")</f>
        <v/>
      </c>
      <c r="R356" s="55" t="str">
        <f>IF(Conciliação!G359='Filtro (Categoria)'!$C$2,$C$2,"x")</f>
        <v>x</v>
      </c>
      <c r="S356" s="55" t="str">
        <f>IF(R356="x","x",MAX($S$4:S355)+1)</f>
        <v>x</v>
      </c>
      <c r="T356" s="55">
        <v>352</v>
      </c>
      <c r="U356" s="55" t="str">
        <f t="shared" si="32"/>
        <v/>
      </c>
      <c r="V356" s="55" t="str">
        <f t="shared" si="33"/>
        <v/>
      </c>
      <c r="W356" s="45">
        <f>IF(Conciliação!G359='Filtro (Categoria)'!R356,1,0)</f>
        <v>0</v>
      </c>
      <c r="X356" s="45">
        <f>W356+Conciliação!A359</f>
        <v>352</v>
      </c>
      <c r="Y356" s="45">
        <v>352</v>
      </c>
      <c r="Z356" s="55" t="str">
        <f>IF(X356=Y356,"",Conciliação!C359)</f>
        <v/>
      </c>
      <c r="AA356" s="55">
        <f>IF(Z356="x","x",MAX($S$4:AA355)+1)</f>
        <v>357</v>
      </c>
      <c r="AB356" s="55">
        <v>352</v>
      </c>
      <c r="AC356" s="55" t="str">
        <f t="shared" si="34"/>
        <v/>
      </c>
      <c r="AD356" s="55" t="str">
        <f t="shared" si="35"/>
        <v/>
      </c>
    </row>
    <row r="357" spans="2:30" ht="15" customHeight="1" x14ac:dyDescent="0.2">
      <c r="B357" s="121" t="str">
        <f t="shared" si="30"/>
        <v/>
      </c>
      <c r="C357" s="57" t="str">
        <f>IFERROR(VLOOKUP(B357,Conciliação!C360:L1355,2,0),"")</f>
        <v/>
      </c>
      <c r="D357" s="64" t="str">
        <f t="shared" si="31"/>
        <v/>
      </c>
      <c r="E357" s="64" t="str">
        <f>IFERROR(VLOOKUP(B357,Conciliação!C360:L1355,4,0),"")</f>
        <v/>
      </c>
      <c r="F357" s="64" t="str">
        <f>IFERROR(VLOOKUP(B357,Conciliação!C360:L1355,5,0),"")</f>
        <v/>
      </c>
      <c r="G357" s="64" t="str">
        <f>IFERROR(VLOOKUP(B357,Conciliação!C360:L1355,6,0),"")</f>
        <v/>
      </c>
      <c r="H357" s="56" t="str">
        <f>IFERROR(VLOOKUP(B357,Conciliação!C360:L1355,7,0),"")</f>
        <v/>
      </c>
      <c r="I357" s="65" t="str">
        <f>IFERROR(VLOOKUP(B357,Conciliação!C360:L1355,8,0),"")</f>
        <v/>
      </c>
      <c r="J357" s="56" t="str">
        <f>IFERROR(VLOOKUP(B357,Conciliação!C360:L1355,9,0),"")</f>
        <v/>
      </c>
      <c r="K357" s="56" t="str">
        <f>IFERROR(VLOOKUP(B357,Conciliação!C360:L1355,10,0),"")</f>
        <v/>
      </c>
      <c r="R357" s="55" t="str">
        <f>IF(Conciliação!G360='Filtro (Categoria)'!$C$2,$C$2,"x")</f>
        <v>x</v>
      </c>
      <c r="S357" s="55" t="str">
        <f>IF(R357="x","x",MAX($S$4:S356)+1)</f>
        <v>x</v>
      </c>
      <c r="T357" s="55">
        <v>353</v>
      </c>
      <c r="U357" s="55" t="str">
        <f t="shared" si="32"/>
        <v/>
      </c>
      <c r="V357" s="55" t="str">
        <f t="shared" si="33"/>
        <v/>
      </c>
      <c r="W357" s="45">
        <f>IF(Conciliação!G360='Filtro (Categoria)'!R357,1,0)</f>
        <v>0</v>
      </c>
      <c r="X357" s="45">
        <f>W357+Conciliação!A360</f>
        <v>353</v>
      </c>
      <c r="Y357" s="45">
        <v>353</v>
      </c>
      <c r="Z357" s="55" t="str">
        <f>IF(X357=Y357,"",Conciliação!C360)</f>
        <v/>
      </c>
      <c r="AA357" s="55">
        <f>IF(Z357="x","x",MAX($S$4:AA356)+1)</f>
        <v>358</v>
      </c>
      <c r="AB357" s="55">
        <v>353</v>
      </c>
      <c r="AC357" s="55" t="str">
        <f t="shared" si="34"/>
        <v/>
      </c>
      <c r="AD357" s="55" t="str">
        <f t="shared" si="35"/>
        <v/>
      </c>
    </row>
    <row r="358" spans="2:30" ht="15" customHeight="1" x14ac:dyDescent="0.2">
      <c r="B358" s="121" t="str">
        <f t="shared" si="30"/>
        <v/>
      </c>
      <c r="C358" s="57" t="str">
        <f>IFERROR(VLOOKUP(B358,Conciliação!C361:L1356,2,0),"")</f>
        <v/>
      </c>
      <c r="D358" s="64" t="str">
        <f t="shared" si="31"/>
        <v/>
      </c>
      <c r="E358" s="64" t="str">
        <f>IFERROR(VLOOKUP(B358,Conciliação!C361:L1356,4,0),"")</f>
        <v/>
      </c>
      <c r="F358" s="64" t="str">
        <f>IFERROR(VLOOKUP(B358,Conciliação!C361:L1356,5,0),"")</f>
        <v/>
      </c>
      <c r="G358" s="64" t="str">
        <f>IFERROR(VLOOKUP(B358,Conciliação!C361:L1356,6,0),"")</f>
        <v/>
      </c>
      <c r="H358" s="56" t="str">
        <f>IFERROR(VLOOKUP(B358,Conciliação!C361:L1356,7,0),"")</f>
        <v/>
      </c>
      <c r="I358" s="65" t="str">
        <f>IFERROR(VLOOKUP(B358,Conciliação!C361:L1356,8,0),"")</f>
        <v/>
      </c>
      <c r="J358" s="56" t="str">
        <f>IFERROR(VLOOKUP(B358,Conciliação!C361:L1356,9,0),"")</f>
        <v/>
      </c>
      <c r="K358" s="56" t="str">
        <f>IFERROR(VLOOKUP(B358,Conciliação!C361:L1356,10,0),"")</f>
        <v/>
      </c>
      <c r="R358" s="55" t="str">
        <f>IF(Conciliação!G361='Filtro (Categoria)'!$C$2,$C$2,"x")</f>
        <v>x</v>
      </c>
      <c r="S358" s="55" t="str">
        <f>IF(R358="x","x",MAX($S$4:S357)+1)</f>
        <v>x</v>
      </c>
      <c r="T358" s="55">
        <v>354</v>
      </c>
      <c r="U358" s="55" t="str">
        <f t="shared" si="32"/>
        <v/>
      </c>
      <c r="V358" s="55" t="str">
        <f t="shared" si="33"/>
        <v/>
      </c>
      <c r="W358" s="45">
        <f>IF(Conciliação!G361='Filtro (Categoria)'!R358,1,0)</f>
        <v>0</v>
      </c>
      <c r="X358" s="45">
        <f>W358+Conciliação!A361</f>
        <v>354</v>
      </c>
      <c r="Y358" s="45">
        <v>354</v>
      </c>
      <c r="Z358" s="55" t="str">
        <f>IF(X358=Y358,"",Conciliação!C361)</f>
        <v/>
      </c>
      <c r="AA358" s="55">
        <f>IF(Z358="x","x",MAX($S$4:AA357)+1)</f>
        <v>359</v>
      </c>
      <c r="AB358" s="55">
        <v>354</v>
      </c>
      <c r="AC358" s="55" t="str">
        <f t="shared" si="34"/>
        <v/>
      </c>
      <c r="AD358" s="55" t="str">
        <f t="shared" si="35"/>
        <v/>
      </c>
    </row>
    <row r="359" spans="2:30" ht="15" customHeight="1" x14ac:dyDescent="0.2">
      <c r="B359" s="121" t="str">
        <f t="shared" si="30"/>
        <v/>
      </c>
      <c r="C359" s="57" t="str">
        <f>IFERROR(VLOOKUP(B359,Conciliação!C362:L1357,2,0),"")</f>
        <v/>
      </c>
      <c r="D359" s="64" t="str">
        <f t="shared" si="31"/>
        <v/>
      </c>
      <c r="E359" s="64" t="str">
        <f>IFERROR(VLOOKUP(B359,Conciliação!C362:L1357,4,0),"")</f>
        <v/>
      </c>
      <c r="F359" s="64" t="str">
        <f>IFERROR(VLOOKUP(B359,Conciliação!C362:L1357,5,0),"")</f>
        <v/>
      </c>
      <c r="G359" s="64" t="str">
        <f>IFERROR(VLOOKUP(B359,Conciliação!C362:L1357,6,0),"")</f>
        <v/>
      </c>
      <c r="H359" s="56" t="str">
        <f>IFERROR(VLOOKUP(B359,Conciliação!C362:L1357,7,0),"")</f>
        <v/>
      </c>
      <c r="I359" s="65" t="str">
        <f>IFERROR(VLOOKUP(B359,Conciliação!C362:L1357,8,0),"")</f>
        <v/>
      </c>
      <c r="J359" s="56" t="str">
        <f>IFERROR(VLOOKUP(B359,Conciliação!C362:L1357,9,0),"")</f>
        <v/>
      </c>
      <c r="K359" s="56" t="str">
        <f>IFERROR(VLOOKUP(B359,Conciliação!C362:L1357,10,0),"")</f>
        <v/>
      </c>
      <c r="R359" s="55" t="str">
        <f>IF(Conciliação!G362='Filtro (Categoria)'!$C$2,$C$2,"x")</f>
        <v>x</v>
      </c>
      <c r="S359" s="55" t="str">
        <f>IF(R359="x","x",MAX($S$4:S358)+1)</f>
        <v>x</v>
      </c>
      <c r="T359" s="55">
        <v>355</v>
      </c>
      <c r="U359" s="55" t="str">
        <f t="shared" si="32"/>
        <v/>
      </c>
      <c r="V359" s="55" t="str">
        <f t="shared" si="33"/>
        <v/>
      </c>
      <c r="W359" s="45">
        <f>IF(Conciliação!G362='Filtro (Categoria)'!R359,1,0)</f>
        <v>0</v>
      </c>
      <c r="X359" s="45">
        <f>W359+Conciliação!A362</f>
        <v>355</v>
      </c>
      <c r="Y359" s="45">
        <v>355</v>
      </c>
      <c r="Z359" s="55" t="str">
        <f>IF(X359=Y359,"",Conciliação!C362)</f>
        <v/>
      </c>
      <c r="AA359" s="55">
        <f>IF(Z359="x","x",MAX($S$4:AA358)+1)</f>
        <v>360</v>
      </c>
      <c r="AB359" s="55">
        <v>355</v>
      </c>
      <c r="AC359" s="55" t="str">
        <f t="shared" si="34"/>
        <v/>
      </c>
      <c r="AD359" s="55" t="str">
        <f t="shared" si="35"/>
        <v/>
      </c>
    </row>
    <row r="360" spans="2:30" ht="15" customHeight="1" x14ac:dyDescent="0.2">
      <c r="B360" s="121" t="str">
        <f t="shared" si="30"/>
        <v/>
      </c>
      <c r="C360" s="57" t="str">
        <f>IFERROR(VLOOKUP(B360,Conciliação!C363:L1358,2,0),"")</f>
        <v/>
      </c>
      <c r="D360" s="64" t="str">
        <f t="shared" si="31"/>
        <v/>
      </c>
      <c r="E360" s="64" t="str">
        <f>IFERROR(VLOOKUP(B360,Conciliação!C363:L1358,4,0),"")</f>
        <v/>
      </c>
      <c r="F360" s="64" t="str">
        <f>IFERROR(VLOOKUP(B360,Conciliação!C363:L1358,5,0),"")</f>
        <v/>
      </c>
      <c r="G360" s="64" t="str">
        <f>IFERROR(VLOOKUP(B360,Conciliação!C363:L1358,6,0),"")</f>
        <v/>
      </c>
      <c r="H360" s="56" t="str">
        <f>IFERROR(VLOOKUP(B360,Conciliação!C363:L1358,7,0),"")</f>
        <v/>
      </c>
      <c r="I360" s="65" t="str">
        <f>IFERROR(VLOOKUP(B360,Conciliação!C363:L1358,8,0),"")</f>
        <v/>
      </c>
      <c r="J360" s="56" t="str">
        <f>IFERROR(VLOOKUP(B360,Conciliação!C363:L1358,9,0),"")</f>
        <v/>
      </c>
      <c r="K360" s="56" t="str">
        <f>IFERROR(VLOOKUP(B360,Conciliação!C363:L1358,10,0),"")</f>
        <v/>
      </c>
      <c r="R360" s="55" t="str">
        <f>IF(Conciliação!G363='Filtro (Categoria)'!$C$2,$C$2,"x")</f>
        <v>x</v>
      </c>
      <c r="S360" s="55" t="str">
        <f>IF(R360="x","x",MAX($S$4:S359)+1)</f>
        <v>x</v>
      </c>
      <c r="T360" s="55">
        <v>356</v>
      </c>
      <c r="U360" s="55" t="str">
        <f t="shared" si="32"/>
        <v/>
      </c>
      <c r="V360" s="55" t="str">
        <f t="shared" si="33"/>
        <v/>
      </c>
      <c r="W360" s="45">
        <f>IF(Conciliação!G363='Filtro (Categoria)'!R360,1,0)</f>
        <v>0</v>
      </c>
      <c r="X360" s="45">
        <f>W360+Conciliação!A363</f>
        <v>356</v>
      </c>
      <c r="Y360" s="45">
        <v>356</v>
      </c>
      <c r="Z360" s="55" t="str">
        <f>IF(X360=Y360,"",Conciliação!C363)</f>
        <v/>
      </c>
      <c r="AA360" s="55">
        <f>IF(Z360="x","x",MAX($S$4:AA359)+1)</f>
        <v>361</v>
      </c>
      <c r="AB360" s="55">
        <v>356</v>
      </c>
      <c r="AC360" s="55" t="str">
        <f t="shared" si="34"/>
        <v/>
      </c>
      <c r="AD360" s="55" t="str">
        <f t="shared" si="35"/>
        <v/>
      </c>
    </row>
    <row r="361" spans="2:30" ht="15" customHeight="1" x14ac:dyDescent="0.2">
      <c r="B361" s="121" t="str">
        <f t="shared" si="30"/>
        <v/>
      </c>
      <c r="C361" s="57" t="str">
        <f>IFERROR(VLOOKUP(B361,Conciliação!C364:L1359,2,0),"")</f>
        <v/>
      </c>
      <c r="D361" s="64" t="str">
        <f t="shared" si="31"/>
        <v/>
      </c>
      <c r="E361" s="64" t="str">
        <f>IFERROR(VLOOKUP(B361,Conciliação!C364:L1359,4,0),"")</f>
        <v/>
      </c>
      <c r="F361" s="64" t="str">
        <f>IFERROR(VLOOKUP(B361,Conciliação!C364:L1359,5,0),"")</f>
        <v/>
      </c>
      <c r="G361" s="64" t="str">
        <f>IFERROR(VLOOKUP(B361,Conciliação!C364:L1359,6,0),"")</f>
        <v/>
      </c>
      <c r="H361" s="56" t="str">
        <f>IFERROR(VLOOKUP(B361,Conciliação!C364:L1359,7,0),"")</f>
        <v/>
      </c>
      <c r="I361" s="65" t="str">
        <f>IFERROR(VLOOKUP(B361,Conciliação!C364:L1359,8,0),"")</f>
        <v/>
      </c>
      <c r="J361" s="56" t="str">
        <f>IFERROR(VLOOKUP(B361,Conciliação!C364:L1359,9,0),"")</f>
        <v/>
      </c>
      <c r="K361" s="56" t="str">
        <f>IFERROR(VLOOKUP(B361,Conciliação!C364:L1359,10,0),"")</f>
        <v/>
      </c>
      <c r="R361" s="55" t="str">
        <f>IF(Conciliação!G364='Filtro (Categoria)'!$C$2,$C$2,"x")</f>
        <v>x</v>
      </c>
      <c r="S361" s="55" t="str">
        <f>IF(R361="x","x",MAX($S$4:S360)+1)</f>
        <v>x</v>
      </c>
      <c r="T361" s="55">
        <v>357</v>
      </c>
      <c r="U361" s="55" t="str">
        <f t="shared" si="32"/>
        <v/>
      </c>
      <c r="V361" s="55" t="str">
        <f t="shared" si="33"/>
        <v/>
      </c>
      <c r="W361" s="45">
        <f>IF(Conciliação!G364='Filtro (Categoria)'!R361,1,0)</f>
        <v>0</v>
      </c>
      <c r="X361" s="45">
        <f>W361+Conciliação!A364</f>
        <v>357</v>
      </c>
      <c r="Y361" s="45">
        <v>357</v>
      </c>
      <c r="Z361" s="55" t="str">
        <f>IF(X361=Y361,"",Conciliação!C364)</f>
        <v/>
      </c>
      <c r="AA361" s="55">
        <f>IF(Z361="x","x",MAX($S$4:AA360)+1)</f>
        <v>362</v>
      </c>
      <c r="AB361" s="55">
        <v>357</v>
      </c>
      <c r="AC361" s="55" t="str">
        <f t="shared" si="34"/>
        <v/>
      </c>
      <c r="AD361" s="55" t="str">
        <f t="shared" si="35"/>
        <v/>
      </c>
    </row>
    <row r="362" spans="2:30" ht="15" customHeight="1" x14ac:dyDescent="0.2">
      <c r="B362" s="121" t="str">
        <f t="shared" si="30"/>
        <v/>
      </c>
      <c r="C362" s="57" t="str">
        <f>IFERROR(VLOOKUP(B362,Conciliação!C365:L1360,2,0),"")</f>
        <v/>
      </c>
      <c r="D362" s="64" t="str">
        <f t="shared" si="31"/>
        <v/>
      </c>
      <c r="E362" s="64" t="str">
        <f>IFERROR(VLOOKUP(B362,Conciliação!C365:L1360,4,0),"")</f>
        <v/>
      </c>
      <c r="F362" s="64" t="str">
        <f>IFERROR(VLOOKUP(B362,Conciliação!C365:L1360,5,0),"")</f>
        <v/>
      </c>
      <c r="G362" s="64" t="str">
        <f>IFERROR(VLOOKUP(B362,Conciliação!C365:L1360,6,0),"")</f>
        <v/>
      </c>
      <c r="H362" s="56" t="str">
        <f>IFERROR(VLOOKUP(B362,Conciliação!C365:L1360,7,0),"")</f>
        <v/>
      </c>
      <c r="I362" s="65" t="str">
        <f>IFERROR(VLOOKUP(B362,Conciliação!C365:L1360,8,0),"")</f>
        <v/>
      </c>
      <c r="J362" s="56" t="str">
        <f>IFERROR(VLOOKUP(B362,Conciliação!C365:L1360,9,0),"")</f>
        <v/>
      </c>
      <c r="K362" s="56" t="str">
        <f>IFERROR(VLOOKUP(B362,Conciliação!C365:L1360,10,0),"")</f>
        <v/>
      </c>
      <c r="R362" s="55" t="str">
        <f>IF(Conciliação!G365='Filtro (Categoria)'!$C$2,$C$2,"x")</f>
        <v>x</v>
      </c>
      <c r="S362" s="55" t="str">
        <f>IF(R362="x","x",MAX($S$4:S361)+1)</f>
        <v>x</v>
      </c>
      <c r="T362" s="55">
        <v>358</v>
      </c>
      <c r="U362" s="55" t="str">
        <f t="shared" si="32"/>
        <v/>
      </c>
      <c r="V362" s="55" t="str">
        <f t="shared" si="33"/>
        <v/>
      </c>
      <c r="W362" s="45">
        <f>IF(Conciliação!G365='Filtro (Categoria)'!R362,1,0)</f>
        <v>0</v>
      </c>
      <c r="X362" s="45">
        <f>W362+Conciliação!A365</f>
        <v>358</v>
      </c>
      <c r="Y362" s="45">
        <v>358</v>
      </c>
      <c r="Z362" s="55" t="str">
        <f>IF(X362=Y362,"",Conciliação!C365)</f>
        <v/>
      </c>
      <c r="AA362" s="55">
        <f>IF(Z362="x","x",MAX($S$4:AA361)+1)</f>
        <v>363</v>
      </c>
      <c r="AB362" s="55">
        <v>358</v>
      </c>
      <c r="AC362" s="55" t="str">
        <f t="shared" si="34"/>
        <v/>
      </c>
      <c r="AD362" s="55" t="str">
        <f t="shared" si="35"/>
        <v/>
      </c>
    </row>
    <row r="363" spans="2:30" ht="15" customHeight="1" x14ac:dyDescent="0.2">
      <c r="B363" s="121" t="str">
        <f t="shared" si="30"/>
        <v/>
      </c>
      <c r="C363" s="57" t="str">
        <f>IFERROR(VLOOKUP(B363,Conciliação!C366:L1361,2,0),"")</f>
        <v/>
      </c>
      <c r="D363" s="64" t="str">
        <f t="shared" si="31"/>
        <v/>
      </c>
      <c r="E363" s="64" t="str">
        <f>IFERROR(VLOOKUP(B363,Conciliação!C366:L1361,4,0),"")</f>
        <v/>
      </c>
      <c r="F363" s="64" t="str">
        <f>IFERROR(VLOOKUP(B363,Conciliação!C366:L1361,5,0),"")</f>
        <v/>
      </c>
      <c r="G363" s="64" t="str">
        <f>IFERROR(VLOOKUP(B363,Conciliação!C366:L1361,6,0),"")</f>
        <v/>
      </c>
      <c r="H363" s="56" t="str">
        <f>IFERROR(VLOOKUP(B363,Conciliação!C366:L1361,7,0),"")</f>
        <v/>
      </c>
      <c r="I363" s="65" t="str">
        <f>IFERROR(VLOOKUP(B363,Conciliação!C366:L1361,8,0),"")</f>
        <v/>
      </c>
      <c r="J363" s="56" t="str">
        <f>IFERROR(VLOOKUP(B363,Conciliação!C366:L1361,9,0),"")</f>
        <v/>
      </c>
      <c r="K363" s="56" t="str">
        <f>IFERROR(VLOOKUP(B363,Conciliação!C366:L1361,10,0),"")</f>
        <v/>
      </c>
      <c r="R363" s="55" t="str">
        <f>IF(Conciliação!G366='Filtro (Categoria)'!$C$2,$C$2,"x")</f>
        <v>x</v>
      </c>
      <c r="S363" s="55" t="str">
        <f>IF(R363="x","x",MAX($S$4:S362)+1)</f>
        <v>x</v>
      </c>
      <c r="T363" s="55">
        <v>359</v>
      </c>
      <c r="U363" s="55" t="str">
        <f t="shared" si="32"/>
        <v/>
      </c>
      <c r="V363" s="55" t="str">
        <f t="shared" si="33"/>
        <v/>
      </c>
      <c r="W363" s="45">
        <f>IF(Conciliação!G366='Filtro (Categoria)'!R363,1,0)</f>
        <v>0</v>
      </c>
      <c r="X363" s="45">
        <f>W363+Conciliação!A366</f>
        <v>359</v>
      </c>
      <c r="Y363" s="45">
        <v>359</v>
      </c>
      <c r="Z363" s="55" t="str">
        <f>IF(X363=Y363,"",Conciliação!C366)</f>
        <v/>
      </c>
      <c r="AA363" s="55">
        <f>IF(Z363="x","x",MAX($S$4:AA362)+1)</f>
        <v>364</v>
      </c>
      <c r="AB363" s="55">
        <v>359</v>
      </c>
      <c r="AC363" s="55" t="str">
        <f t="shared" si="34"/>
        <v/>
      </c>
      <c r="AD363" s="55" t="str">
        <f t="shared" si="35"/>
        <v/>
      </c>
    </row>
    <row r="364" spans="2:30" ht="15" customHeight="1" x14ac:dyDescent="0.2">
      <c r="B364" s="121" t="str">
        <f t="shared" si="30"/>
        <v/>
      </c>
      <c r="C364" s="57" t="str">
        <f>IFERROR(VLOOKUP(B364,Conciliação!C367:L1362,2,0),"")</f>
        <v/>
      </c>
      <c r="D364" s="64" t="str">
        <f t="shared" si="31"/>
        <v/>
      </c>
      <c r="E364" s="64" t="str">
        <f>IFERROR(VLOOKUP(B364,Conciliação!C367:L1362,4,0),"")</f>
        <v/>
      </c>
      <c r="F364" s="64" t="str">
        <f>IFERROR(VLOOKUP(B364,Conciliação!C367:L1362,5,0),"")</f>
        <v/>
      </c>
      <c r="G364" s="64" t="str">
        <f>IFERROR(VLOOKUP(B364,Conciliação!C367:L1362,6,0),"")</f>
        <v/>
      </c>
      <c r="H364" s="56" t="str">
        <f>IFERROR(VLOOKUP(B364,Conciliação!C367:L1362,7,0),"")</f>
        <v/>
      </c>
      <c r="I364" s="65" t="str">
        <f>IFERROR(VLOOKUP(B364,Conciliação!C367:L1362,8,0),"")</f>
        <v/>
      </c>
      <c r="J364" s="56" t="str">
        <f>IFERROR(VLOOKUP(B364,Conciliação!C367:L1362,9,0),"")</f>
        <v/>
      </c>
      <c r="K364" s="56" t="str">
        <f>IFERROR(VLOOKUP(B364,Conciliação!C367:L1362,10,0),"")</f>
        <v/>
      </c>
      <c r="R364" s="55" t="str">
        <f>IF(Conciliação!G367='Filtro (Categoria)'!$C$2,$C$2,"x")</f>
        <v>x</v>
      </c>
      <c r="S364" s="55" t="str">
        <f>IF(R364="x","x",MAX($S$4:S363)+1)</f>
        <v>x</v>
      </c>
      <c r="T364" s="55">
        <v>360</v>
      </c>
      <c r="U364" s="55" t="str">
        <f t="shared" si="32"/>
        <v/>
      </c>
      <c r="V364" s="55" t="str">
        <f t="shared" si="33"/>
        <v/>
      </c>
      <c r="W364" s="45">
        <f>IF(Conciliação!G367='Filtro (Categoria)'!R364,1,0)</f>
        <v>0</v>
      </c>
      <c r="X364" s="45">
        <f>W364+Conciliação!A367</f>
        <v>360</v>
      </c>
      <c r="Y364" s="45">
        <v>360</v>
      </c>
      <c r="Z364" s="55" t="str">
        <f>IF(X364=Y364,"",Conciliação!C367)</f>
        <v/>
      </c>
      <c r="AA364" s="55">
        <f>IF(Z364="x","x",MAX($S$4:AA363)+1)</f>
        <v>365</v>
      </c>
      <c r="AB364" s="55">
        <v>360</v>
      </c>
      <c r="AC364" s="55" t="str">
        <f t="shared" si="34"/>
        <v/>
      </c>
      <c r="AD364" s="55" t="str">
        <f t="shared" si="35"/>
        <v/>
      </c>
    </row>
    <row r="365" spans="2:30" ht="15" customHeight="1" x14ac:dyDescent="0.2">
      <c r="B365" s="121" t="str">
        <f t="shared" si="30"/>
        <v/>
      </c>
      <c r="C365" s="57" t="str">
        <f>IFERROR(VLOOKUP(B365,Conciliação!C368:L1363,2,0),"")</f>
        <v/>
      </c>
      <c r="D365" s="64" t="str">
        <f t="shared" si="31"/>
        <v/>
      </c>
      <c r="E365" s="64" t="str">
        <f>IFERROR(VLOOKUP(B365,Conciliação!C368:L1363,4,0),"")</f>
        <v/>
      </c>
      <c r="F365" s="64" t="str">
        <f>IFERROR(VLOOKUP(B365,Conciliação!C368:L1363,5,0),"")</f>
        <v/>
      </c>
      <c r="G365" s="64" t="str">
        <f>IFERROR(VLOOKUP(B365,Conciliação!C368:L1363,6,0),"")</f>
        <v/>
      </c>
      <c r="H365" s="56" t="str">
        <f>IFERROR(VLOOKUP(B365,Conciliação!C368:L1363,7,0),"")</f>
        <v/>
      </c>
      <c r="I365" s="65" t="str">
        <f>IFERROR(VLOOKUP(B365,Conciliação!C368:L1363,8,0),"")</f>
        <v/>
      </c>
      <c r="J365" s="56" t="str">
        <f>IFERROR(VLOOKUP(B365,Conciliação!C368:L1363,9,0),"")</f>
        <v/>
      </c>
      <c r="K365" s="56" t="str">
        <f>IFERROR(VLOOKUP(B365,Conciliação!C368:L1363,10,0),"")</f>
        <v/>
      </c>
      <c r="R365" s="55" t="str">
        <f>IF(Conciliação!G368='Filtro (Categoria)'!$C$2,$C$2,"x")</f>
        <v>x</v>
      </c>
      <c r="S365" s="55" t="str">
        <f>IF(R365="x","x",MAX($S$4:S364)+1)</f>
        <v>x</v>
      </c>
      <c r="T365" s="55">
        <v>361</v>
      </c>
      <c r="U365" s="55" t="str">
        <f t="shared" si="32"/>
        <v/>
      </c>
      <c r="V365" s="55" t="str">
        <f t="shared" si="33"/>
        <v/>
      </c>
      <c r="W365" s="45">
        <f>IF(Conciliação!G368='Filtro (Categoria)'!R365,1,0)</f>
        <v>0</v>
      </c>
      <c r="X365" s="45">
        <f>W365+Conciliação!A368</f>
        <v>361</v>
      </c>
      <c r="Y365" s="45">
        <v>361</v>
      </c>
      <c r="Z365" s="55" t="str">
        <f>IF(X365=Y365,"",Conciliação!C368)</f>
        <v/>
      </c>
      <c r="AA365" s="55">
        <f>IF(Z365="x","x",MAX($S$4:AA364)+1)</f>
        <v>366</v>
      </c>
      <c r="AB365" s="55">
        <v>361</v>
      </c>
      <c r="AC365" s="55" t="str">
        <f t="shared" si="34"/>
        <v/>
      </c>
      <c r="AD365" s="55" t="str">
        <f t="shared" si="35"/>
        <v/>
      </c>
    </row>
    <row r="366" spans="2:30" ht="15" customHeight="1" x14ac:dyDescent="0.2">
      <c r="B366" s="121" t="str">
        <f t="shared" si="30"/>
        <v/>
      </c>
      <c r="C366" s="57" t="str">
        <f>IFERROR(VLOOKUP(B366,Conciliação!C369:L1364,2,0),"")</f>
        <v/>
      </c>
      <c r="D366" s="64" t="str">
        <f t="shared" si="31"/>
        <v/>
      </c>
      <c r="E366" s="64" t="str">
        <f>IFERROR(VLOOKUP(B366,Conciliação!C369:L1364,4,0),"")</f>
        <v/>
      </c>
      <c r="F366" s="64" t="str">
        <f>IFERROR(VLOOKUP(B366,Conciliação!C369:L1364,5,0),"")</f>
        <v/>
      </c>
      <c r="G366" s="64" t="str">
        <f>IFERROR(VLOOKUP(B366,Conciliação!C369:L1364,6,0),"")</f>
        <v/>
      </c>
      <c r="H366" s="56" t="str">
        <f>IFERROR(VLOOKUP(B366,Conciliação!C369:L1364,7,0),"")</f>
        <v/>
      </c>
      <c r="I366" s="65" t="str">
        <f>IFERROR(VLOOKUP(B366,Conciliação!C369:L1364,8,0),"")</f>
        <v/>
      </c>
      <c r="J366" s="56" t="str">
        <f>IFERROR(VLOOKUP(B366,Conciliação!C369:L1364,9,0),"")</f>
        <v/>
      </c>
      <c r="K366" s="56" t="str">
        <f>IFERROR(VLOOKUP(B366,Conciliação!C369:L1364,10,0),"")</f>
        <v/>
      </c>
      <c r="R366" s="55" t="str">
        <f>IF(Conciliação!G369='Filtro (Categoria)'!$C$2,$C$2,"x")</f>
        <v>x</v>
      </c>
      <c r="S366" s="55" t="str">
        <f>IF(R366="x","x",MAX($S$4:S365)+1)</f>
        <v>x</v>
      </c>
      <c r="T366" s="55">
        <v>362</v>
      </c>
      <c r="U366" s="55" t="str">
        <f t="shared" si="32"/>
        <v/>
      </c>
      <c r="V366" s="55" t="str">
        <f t="shared" si="33"/>
        <v/>
      </c>
      <c r="W366" s="45">
        <f>IF(Conciliação!G369='Filtro (Categoria)'!R366,1,0)</f>
        <v>0</v>
      </c>
      <c r="X366" s="45">
        <f>W366+Conciliação!A369</f>
        <v>362</v>
      </c>
      <c r="Y366" s="45">
        <v>362</v>
      </c>
      <c r="Z366" s="55" t="str">
        <f>IF(X366=Y366,"",Conciliação!C369)</f>
        <v/>
      </c>
      <c r="AA366" s="55">
        <f>IF(Z366="x","x",MAX($S$4:AA365)+1)</f>
        <v>367</v>
      </c>
      <c r="AB366" s="55">
        <v>362</v>
      </c>
      <c r="AC366" s="55" t="str">
        <f t="shared" si="34"/>
        <v/>
      </c>
      <c r="AD366" s="55" t="str">
        <f t="shared" si="35"/>
        <v/>
      </c>
    </row>
    <row r="367" spans="2:30" ht="15" customHeight="1" x14ac:dyDescent="0.2">
      <c r="B367" s="121" t="str">
        <f t="shared" si="30"/>
        <v/>
      </c>
      <c r="C367" s="57" t="str">
        <f>IFERROR(VLOOKUP(B367,Conciliação!C370:L1365,2,0),"")</f>
        <v/>
      </c>
      <c r="D367" s="64" t="str">
        <f t="shared" si="31"/>
        <v/>
      </c>
      <c r="E367" s="64" t="str">
        <f>IFERROR(VLOOKUP(B367,Conciliação!C370:L1365,4,0),"")</f>
        <v/>
      </c>
      <c r="F367" s="64" t="str">
        <f>IFERROR(VLOOKUP(B367,Conciliação!C370:L1365,5,0),"")</f>
        <v/>
      </c>
      <c r="G367" s="64" t="str">
        <f>IFERROR(VLOOKUP(B367,Conciliação!C370:L1365,6,0),"")</f>
        <v/>
      </c>
      <c r="H367" s="56" t="str">
        <f>IFERROR(VLOOKUP(B367,Conciliação!C370:L1365,7,0),"")</f>
        <v/>
      </c>
      <c r="I367" s="65" t="str">
        <f>IFERROR(VLOOKUP(B367,Conciliação!C370:L1365,8,0),"")</f>
        <v/>
      </c>
      <c r="J367" s="56" t="str">
        <f>IFERROR(VLOOKUP(B367,Conciliação!C370:L1365,9,0),"")</f>
        <v/>
      </c>
      <c r="K367" s="56" t="str">
        <f>IFERROR(VLOOKUP(B367,Conciliação!C370:L1365,10,0),"")</f>
        <v/>
      </c>
      <c r="R367" s="55" t="str">
        <f>IF(Conciliação!G370='Filtro (Categoria)'!$C$2,$C$2,"x")</f>
        <v>x</v>
      </c>
      <c r="S367" s="55" t="str">
        <f>IF(R367="x","x",MAX($S$4:S366)+1)</f>
        <v>x</v>
      </c>
      <c r="T367" s="55">
        <v>363</v>
      </c>
      <c r="U367" s="55" t="str">
        <f t="shared" si="32"/>
        <v/>
      </c>
      <c r="V367" s="55" t="str">
        <f t="shared" si="33"/>
        <v/>
      </c>
      <c r="W367" s="45">
        <f>IF(Conciliação!G370='Filtro (Categoria)'!R367,1,0)</f>
        <v>0</v>
      </c>
      <c r="X367" s="45">
        <f>W367+Conciliação!A370</f>
        <v>363</v>
      </c>
      <c r="Y367" s="45">
        <v>363</v>
      </c>
      <c r="Z367" s="55" t="str">
        <f>IF(X367=Y367,"",Conciliação!C370)</f>
        <v/>
      </c>
      <c r="AA367" s="55">
        <f>IF(Z367="x","x",MAX($S$4:AA366)+1)</f>
        <v>368</v>
      </c>
      <c r="AB367" s="55">
        <v>363</v>
      </c>
      <c r="AC367" s="55" t="str">
        <f t="shared" si="34"/>
        <v/>
      </c>
      <c r="AD367" s="55" t="str">
        <f t="shared" si="35"/>
        <v/>
      </c>
    </row>
    <row r="368" spans="2:30" ht="15" customHeight="1" x14ac:dyDescent="0.2">
      <c r="B368" s="121" t="str">
        <f t="shared" si="30"/>
        <v/>
      </c>
      <c r="C368" s="57" t="str">
        <f>IFERROR(VLOOKUP(B368,Conciliação!C371:L1366,2,0),"")</f>
        <v/>
      </c>
      <c r="D368" s="64" t="str">
        <f t="shared" si="31"/>
        <v/>
      </c>
      <c r="E368" s="64" t="str">
        <f>IFERROR(VLOOKUP(B368,Conciliação!C371:L1366,4,0),"")</f>
        <v/>
      </c>
      <c r="F368" s="64" t="str">
        <f>IFERROR(VLOOKUP(B368,Conciliação!C371:L1366,5,0),"")</f>
        <v/>
      </c>
      <c r="G368" s="64" t="str">
        <f>IFERROR(VLOOKUP(B368,Conciliação!C371:L1366,6,0),"")</f>
        <v/>
      </c>
      <c r="H368" s="56" t="str">
        <f>IFERROR(VLOOKUP(B368,Conciliação!C371:L1366,7,0),"")</f>
        <v/>
      </c>
      <c r="I368" s="65" t="str">
        <f>IFERROR(VLOOKUP(B368,Conciliação!C371:L1366,8,0),"")</f>
        <v/>
      </c>
      <c r="J368" s="56" t="str">
        <f>IFERROR(VLOOKUP(B368,Conciliação!C371:L1366,9,0),"")</f>
        <v/>
      </c>
      <c r="K368" s="56" t="str">
        <f>IFERROR(VLOOKUP(B368,Conciliação!C371:L1366,10,0),"")</f>
        <v/>
      </c>
      <c r="R368" s="55" t="str">
        <f>IF(Conciliação!G371='Filtro (Categoria)'!$C$2,$C$2,"x")</f>
        <v>x</v>
      </c>
      <c r="S368" s="55" t="str">
        <f>IF(R368="x","x",MAX($S$4:S367)+1)</f>
        <v>x</v>
      </c>
      <c r="T368" s="55">
        <v>364</v>
      </c>
      <c r="U368" s="55" t="str">
        <f t="shared" si="32"/>
        <v/>
      </c>
      <c r="V368" s="55" t="str">
        <f t="shared" si="33"/>
        <v/>
      </c>
      <c r="W368" s="45">
        <f>IF(Conciliação!G371='Filtro (Categoria)'!R368,1,0)</f>
        <v>0</v>
      </c>
      <c r="X368" s="45">
        <f>W368+Conciliação!A371</f>
        <v>364</v>
      </c>
      <c r="Y368" s="45">
        <v>364</v>
      </c>
      <c r="Z368" s="55" t="str">
        <f>IF(X368=Y368,"",Conciliação!C371)</f>
        <v/>
      </c>
      <c r="AA368" s="55">
        <f>IF(Z368="x","x",MAX($S$4:AA367)+1)</f>
        <v>369</v>
      </c>
      <c r="AB368" s="55">
        <v>364</v>
      </c>
      <c r="AC368" s="55" t="str">
        <f t="shared" si="34"/>
        <v/>
      </c>
      <c r="AD368" s="55" t="str">
        <f t="shared" si="35"/>
        <v/>
      </c>
    </row>
    <row r="369" spans="2:30" ht="15" customHeight="1" x14ac:dyDescent="0.2">
      <c r="B369" s="121" t="str">
        <f t="shared" si="30"/>
        <v/>
      </c>
      <c r="C369" s="57" t="str">
        <f>IFERROR(VLOOKUP(B369,Conciliação!C372:L1367,2,0),"")</f>
        <v/>
      </c>
      <c r="D369" s="64" t="str">
        <f t="shared" si="31"/>
        <v/>
      </c>
      <c r="E369" s="64" t="str">
        <f>IFERROR(VLOOKUP(B369,Conciliação!C372:L1367,4,0),"")</f>
        <v/>
      </c>
      <c r="F369" s="64" t="str">
        <f>IFERROR(VLOOKUP(B369,Conciliação!C372:L1367,5,0),"")</f>
        <v/>
      </c>
      <c r="G369" s="64" t="str">
        <f>IFERROR(VLOOKUP(B369,Conciliação!C372:L1367,6,0),"")</f>
        <v/>
      </c>
      <c r="H369" s="56" t="str">
        <f>IFERROR(VLOOKUP(B369,Conciliação!C372:L1367,7,0),"")</f>
        <v/>
      </c>
      <c r="I369" s="65" t="str">
        <f>IFERROR(VLOOKUP(B369,Conciliação!C372:L1367,8,0),"")</f>
        <v/>
      </c>
      <c r="J369" s="56" t="str">
        <f>IFERROR(VLOOKUP(B369,Conciliação!C372:L1367,9,0),"")</f>
        <v/>
      </c>
      <c r="K369" s="56" t="str">
        <f>IFERROR(VLOOKUP(B369,Conciliação!C372:L1367,10,0),"")</f>
        <v/>
      </c>
      <c r="R369" s="55" t="str">
        <f>IF(Conciliação!G372='Filtro (Categoria)'!$C$2,$C$2,"x")</f>
        <v>x</v>
      </c>
      <c r="S369" s="55" t="str">
        <f>IF(R369="x","x",MAX($S$4:S368)+1)</f>
        <v>x</v>
      </c>
      <c r="T369" s="55">
        <v>365</v>
      </c>
      <c r="U369" s="55" t="str">
        <f t="shared" si="32"/>
        <v/>
      </c>
      <c r="V369" s="55" t="str">
        <f t="shared" si="33"/>
        <v/>
      </c>
      <c r="W369" s="45">
        <f>IF(Conciliação!G372='Filtro (Categoria)'!R369,1,0)</f>
        <v>0</v>
      </c>
      <c r="X369" s="45">
        <f>W369+Conciliação!A372</f>
        <v>365</v>
      </c>
      <c r="Y369" s="45">
        <v>365</v>
      </c>
      <c r="Z369" s="55" t="str">
        <f>IF(X369=Y369,"",Conciliação!C372)</f>
        <v/>
      </c>
      <c r="AA369" s="55">
        <f>IF(Z369="x","x",MAX($S$4:AA368)+1)</f>
        <v>370</v>
      </c>
      <c r="AB369" s="55">
        <v>365</v>
      </c>
      <c r="AC369" s="55" t="str">
        <f t="shared" si="34"/>
        <v/>
      </c>
      <c r="AD369" s="55" t="str">
        <f t="shared" si="35"/>
        <v/>
      </c>
    </row>
    <row r="370" spans="2:30" ht="15" customHeight="1" x14ac:dyDescent="0.2">
      <c r="B370" s="121" t="str">
        <f t="shared" si="30"/>
        <v/>
      </c>
      <c r="C370" s="57" t="str">
        <f>IFERROR(VLOOKUP(B370,Conciliação!C373:L1368,2,0),"")</f>
        <v/>
      </c>
      <c r="D370" s="64" t="str">
        <f t="shared" si="31"/>
        <v/>
      </c>
      <c r="E370" s="64" t="str">
        <f>IFERROR(VLOOKUP(B370,Conciliação!C373:L1368,4,0),"")</f>
        <v/>
      </c>
      <c r="F370" s="64" t="str">
        <f>IFERROR(VLOOKUP(B370,Conciliação!C373:L1368,5,0),"")</f>
        <v/>
      </c>
      <c r="G370" s="64" t="str">
        <f>IFERROR(VLOOKUP(B370,Conciliação!C373:L1368,6,0),"")</f>
        <v/>
      </c>
      <c r="H370" s="56" t="str">
        <f>IFERROR(VLOOKUP(B370,Conciliação!C373:L1368,7,0),"")</f>
        <v/>
      </c>
      <c r="I370" s="65" t="str">
        <f>IFERROR(VLOOKUP(B370,Conciliação!C373:L1368,8,0),"")</f>
        <v/>
      </c>
      <c r="J370" s="56" t="str">
        <f>IFERROR(VLOOKUP(B370,Conciliação!C373:L1368,9,0),"")</f>
        <v/>
      </c>
      <c r="K370" s="56" t="str">
        <f>IFERROR(VLOOKUP(B370,Conciliação!C373:L1368,10,0),"")</f>
        <v/>
      </c>
      <c r="R370" s="55" t="str">
        <f>IF(Conciliação!G373='Filtro (Categoria)'!$C$2,$C$2,"x")</f>
        <v>x</v>
      </c>
      <c r="S370" s="55" t="str">
        <f>IF(R370="x","x",MAX($S$4:S369)+1)</f>
        <v>x</v>
      </c>
      <c r="T370" s="55">
        <v>366</v>
      </c>
      <c r="U370" s="55" t="str">
        <f t="shared" si="32"/>
        <v/>
      </c>
      <c r="V370" s="55" t="str">
        <f t="shared" si="33"/>
        <v/>
      </c>
      <c r="W370" s="45">
        <f>IF(Conciliação!G373='Filtro (Categoria)'!R370,1,0)</f>
        <v>0</v>
      </c>
      <c r="X370" s="45">
        <f>W370+Conciliação!A373</f>
        <v>366</v>
      </c>
      <c r="Y370" s="45">
        <v>366</v>
      </c>
      <c r="Z370" s="55" t="str">
        <f>IF(X370=Y370,"",Conciliação!C373)</f>
        <v/>
      </c>
      <c r="AA370" s="55">
        <f>IF(Z370="x","x",MAX($S$4:AA369)+1)</f>
        <v>371</v>
      </c>
      <c r="AB370" s="55">
        <v>366</v>
      </c>
      <c r="AC370" s="55" t="str">
        <f t="shared" si="34"/>
        <v/>
      </c>
      <c r="AD370" s="55" t="str">
        <f t="shared" si="35"/>
        <v/>
      </c>
    </row>
    <row r="371" spans="2:30" ht="15" customHeight="1" x14ac:dyDescent="0.2">
      <c r="B371" s="121" t="str">
        <f t="shared" si="30"/>
        <v/>
      </c>
      <c r="C371" s="57" t="str">
        <f>IFERROR(VLOOKUP(B371,Conciliação!C374:L1369,2,0),"")</f>
        <v/>
      </c>
      <c r="D371" s="64" t="str">
        <f t="shared" si="31"/>
        <v/>
      </c>
      <c r="E371" s="64" t="str">
        <f>IFERROR(VLOOKUP(B371,Conciliação!C374:L1369,4,0),"")</f>
        <v/>
      </c>
      <c r="F371" s="64" t="str">
        <f>IFERROR(VLOOKUP(B371,Conciliação!C374:L1369,5,0),"")</f>
        <v/>
      </c>
      <c r="G371" s="64" t="str">
        <f>IFERROR(VLOOKUP(B371,Conciliação!C374:L1369,6,0),"")</f>
        <v/>
      </c>
      <c r="H371" s="56" t="str">
        <f>IFERROR(VLOOKUP(B371,Conciliação!C374:L1369,7,0),"")</f>
        <v/>
      </c>
      <c r="I371" s="65" t="str">
        <f>IFERROR(VLOOKUP(B371,Conciliação!C374:L1369,8,0),"")</f>
        <v/>
      </c>
      <c r="J371" s="56" t="str">
        <f>IFERROR(VLOOKUP(B371,Conciliação!C374:L1369,9,0),"")</f>
        <v/>
      </c>
      <c r="K371" s="56" t="str">
        <f>IFERROR(VLOOKUP(B371,Conciliação!C374:L1369,10,0),"")</f>
        <v/>
      </c>
      <c r="R371" s="55" t="str">
        <f>IF(Conciliação!G374='Filtro (Categoria)'!$C$2,$C$2,"x")</f>
        <v>x</v>
      </c>
      <c r="S371" s="55" t="str">
        <f>IF(R371="x","x",MAX($S$4:S370)+1)</f>
        <v>x</v>
      </c>
      <c r="T371" s="55">
        <v>367</v>
      </c>
      <c r="U371" s="55" t="str">
        <f t="shared" si="32"/>
        <v/>
      </c>
      <c r="V371" s="55" t="str">
        <f t="shared" si="33"/>
        <v/>
      </c>
      <c r="W371" s="45">
        <f>IF(Conciliação!G374='Filtro (Categoria)'!R371,1,0)</f>
        <v>0</v>
      </c>
      <c r="X371" s="45">
        <f>W371+Conciliação!A374</f>
        <v>367</v>
      </c>
      <c r="Y371" s="45">
        <v>367</v>
      </c>
      <c r="Z371" s="55" t="str">
        <f>IF(X371=Y371,"",Conciliação!C374)</f>
        <v/>
      </c>
      <c r="AA371" s="55">
        <f>IF(Z371="x","x",MAX($S$4:AA370)+1)</f>
        <v>372</v>
      </c>
      <c r="AB371" s="55">
        <v>367</v>
      </c>
      <c r="AC371" s="55" t="str">
        <f t="shared" si="34"/>
        <v/>
      </c>
      <c r="AD371" s="55" t="str">
        <f t="shared" si="35"/>
        <v/>
      </c>
    </row>
    <row r="372" spans="2:30" ht="15" customHeight="1" x14ac:dyDescent="0.2">
      <c r="B372" s="121" t="str">
        <f t="shared" si="30"/>
        <v/>
      </c>
      <c r="C372" s="57" t="str">
        <f>IFERROR(VLOOKUP(B372,Conciliação!C375:L1370,2,0),"")</f>
        <v/>
      </c>
      <c r="D372" s="64" t="str">
        <f t="shared" si="31"/>
        <v/>
      </c>
      <c r="E372" s="64" t="str">
        <f>IFERROR(VLOOKUP(B372,Conciliação!C375:L1370,4,0),"")</f>
        <v/>
      </c>
      <c r="F372" s="64" t="str">
        <f>IFERROR(VLOOKUP(B372,Conciliação!C375:L1370,5,0),"")</f>
        <v/>
      </c>
      <c r="G372" s="64" t="str">
        <f>IFERROR(VLOOKUP(B372,Conciliação!C375:L1370,6,0),"")</f>
        <v/>
      </c>
      <c r="H372" s="56" t="str">
        <f>IFERROR(VLOOKUP(B372,Conciliação!C375:L1370,7,0),"")</f>
        <v/>
      </c>
      <c r="I372" s="65" t="str">
        <f>IFERROR(VLOOKUP(B372,Conciliação!C375:L1370,8,0),"")</f>
        <v/>
      </c>
      <c r="J372" s="56" t="str">
        <f>IFERROR(VLOOKUP(B372,Conciliação!C375:L1370,9,0),"")</f>
        <v/>
      </c>
      <c r="K372" s="56" t="str">
        <f>IFERROR(VLOOKUP(B372,Conciliação!C375:L1370,10,0),"")</f>
        <v/>
      </c>
      <c r="R372" s="55" t="str">
        <f>IF(Conciliação!G375='Filtro (Categoria)'!$C$2,$C$2,"x")</f>
        <v>x</v>
      </c>
      <c r="S372" s="55" t="str">
        <f>IF(R372="x","x",MAX($S$4:S371)+1)</f>
        <v>x</v>
      </c>
      <c r="T372" s="55">
        <v>368</v>
      </c>
      <c r="U372" s="55" t="str">
        <f t="shared" si="32"/>
        <v/>
      </c>
      <c r="V372" s="55" t="str">
        <f t="shared" si="33"/>
        <v/>
      </c>
      <c r="W372" s="45">
        <f>IF(Conciliação!G375='Filtro (Categoria)'!R372,1,0)</f>
        <v>0</v>
      </c>
      <c r="X372" s="45">
        <f>W372+Conciliação!A375</f>
        <v>368</v>
      </c>
      <c r="Y372" s="45">
        <v>368</v>
      </c>
      <c r="Z372" s="55" t="str">
        <f>IF(X372=Y372,"",Conciliação!C375)</f>
        <v/>
      </c>
      <c r="AA372" s="55">
        <f>IF(Z372="x","x",MAX($S$4:AA371)+1)</f>
        <v>373</v>
      </c>
      <c r="AB372" s="55">
        <v>368</v>
      </c>
      <c r="AC372" s="55" t="str">
        <f t="shared" si="34"/>
        <v/>
      </c>
      <c r="AD372" s="55" t="str">
        <f t="shared" si="35"/>
        <v/>
      </c>
    </row>
    <row r="373" spans="2:30" ht="15" customHeight="1" x14ac:dyDescent="0.2">
      <c r="B373" s="121" t="str">
        <f t="shared" si="30"/>
        <v/>
      </c>
      <c r="C373" s="57" t="str">
        <f>IFERROR(VLOOKUP(B373,Conciliação!C376:L1371,2,0),"")</f>
        <v/>
      </c>
      <c r="D373" s="64" t="str">
        <f t="shared" si="31"/>
        <v/>
      </c>
      <c r="E373" s="64" t="str">
        <f>IFERROR(VLOOKUP(B373,Conciliação!C376:L1371,4,0),"")</f>
        <v/>
      </c>
      <c r="F373" s="64" t="str">
        <f>IFERROR(VLOOKUP(B373,Conciliação!C376:L1371,5,0),"")</f>
        <v/>
      </c>
      <c r="G373" s="64" t="str">
        <f>IFERROR(VLOOKUP(B373,Conciliação!C376:L1371,6,0),"")</f>
        <v/>
      </c>
      <c r="H373" s="56" t="str">
        <f>IFERROR(VLOOKUP(B373,Conciliação!C376:L1371,7,0),"")</f>
        <v/>
      </c>
      <c r="I373" s="65" t="str">
        <f>IFERROR(VLOOKUP(B373,Conciliação!C376:L1371,8,0),"")</f>
        <v/>
      </c>
      <c r="J373" s="56" t="str">
        <f>IFERROR(VLOOKUP(B373,Conciliação!C376:L1371,9,0),"")</f>
        <v/>
      </c>
      <c r="K373" s="56" t="str">
        <f>IFERROR(VLOOKUP(B373,Conciliação!C376:L1371,10,0),"")</f>
        <v/>
      </c>
      <c r="R373" s="55" t="str">
        <f>IF(Conciliação!G376='Filtro (Categoria)'!$C$2,$C$2,"x")</f>
        <v>x</v>
      </c>
      <c r="S373" s="55" t="str">
        <f>IF(R373="x","x",MAX($S$4:S372)+1)</f>
        <v>x</v>
      </c>
      <c r="T373" s="55">
        <v>369</v>
      </c>
      <c r="U373" s="55" t="str">
        <f t="shared" si="32"/>
        <v/>
      </c>
      <c r="V373" s="55" t="str">
        <f t="shared" si="33"/>
        <v/>
      </c>
      <c r="W373" s="45">
        <f>IF(Conciliação!G376='Filtro (Categoria)'!R373,1,0)</f>
        <v>0</v>
      </c>
      <c r="X373" s="45">
        <f>W373+Conciliação!A376</f>
        <v>369</v>
      </c>
      <c r="Y373" s="45">
        <v>369</v>
      </c>
      <c r="Z373" s="55" t="str">
        <f>IF(X373=Y373,"",Conciliação!C376)</f>
        <v/>
      </c>
      <c r="AA373" s="55">
        <f>IF(Z373="x","x",MAX($S$4:AA372)+1)</f>
        <v>374</v>
      </c>
      <c r="AB373" s="55">
        <v>369</v>
      </c>
      <c r="AC373" s="55" t="str">
        <f t="shared" si="34"/>
        <v/>
      </c>
      <c r="AD373" s="55" t="str">
        <f t="shared" si="35"/>
        <v/>
      </c>
    </row>
    <row r="374" spans="2:30" ht="15" customHeight="1" x14ac:dyDescent="0.2">
      <c r="B374" s="121" t="str">
        <f t="shared" si="30"/>
        <v/>
      </c>
      <c r="C374" s="57" t="str">
        <f>IFERROR(VLOOKUP(B374,Conciliação!C377:L1372,2,0),"")</f>
        <v/>
      </c>
      <c r="D374" s="64" t="str">
        <f t="shared" si="31"/>
        <v/>
      </c>
      <c r="E374" s="64" t="str">
        <f>IFERROR(VLOOKUP(B374,Conciliação!C377:L1372,4,0),"")</f>
        <v/>
      </c>
      <c r="F374" s="64" t="str">
        <f>IFERROR(VLOOKUP(B374,Conciliação!C377:L1372,5,0),"")</f>
        <v/>
      </c>
      <c r="G374" s="64" t="str">
        <f>IFERROR(VLOOKUP(B374,Conciliação!C377:L1372,6,0),"")</f>
        <v/>
      </c>
      <c r="H374" s="56" t="str">
        <f>IFERROR(VLOOKUP(B374,Conciliação!C377:L1372,7,0),"")</f>
        <v/>
      </c>
      <c r="I374" s="65" t="str">
        <f>IFERROR(VLOOKUP(B374,Conciliação!C377:L1372,8,0),"")</f>
        <v/>
      </c>
      <c r="J374" s="56" t="str">
        <f>IFERROR(VLOOKUP(B374,Conciliação!C377:L1372,9,0),"")</f>
        <v/>
      </c>
      <c r="K374" s="56" t="str">
        <f>IFERROR(VLOOKUP(B374,Conciliação!C377:L1372,10,0),"")</f>
        <v/>
      </c>
      <c r="R374" s="55" t="str">
        <f>IF(Conciliação!G377='Filtro (Categoria)'!$C$2,$C$2,"x")</f>
        <v>x</v>
      </c>
      <c r="S374" s="55" t="str">
        <f>IF(R374="x","x",MAX($S$4:S373)+1)</f>
        <v>x</v>
      </c>
      <c r="T374" s="55">
        <v>370</v>
      </c>
      <c r="U374" s="55" t="str">
        <f t="shared" si="32"/>
        <v/>
      </c>
      <c r="V374" s="55" t="str">
        <f t="shared" si="33"/>
        <v/>
      </c>
      <c r="W374" s="45">
        <f>IF(Conciliação!G377='Filtro (Categoria)'!R374,1,0)</f>
        <v>0</v>
      </c>
      <c r="X374" s="45">
        <f>W374+Conciliação!A377</f>
        <v>370</v>
      </c>
      <c r="Y374" s="45">
        <v>370</v>
      </c>
      <c r="Z374" s="55" t="str">
        <f>IF(X374=Y374,"",Conciliação!C377)</f>
        <v/>
      </c>
      <c r="AA374" s="55">
        <f>IF(Z374="x","x",MAX($S$4:AA373)+1)</f>
        <v>375</v>
      </c>
      <c r="AB374" s="55">
        <v>370</v>
      </c>
      <c r="AC374" s="55" t="str">
        <f t="shared" si="34"/>
        <v/>
      </c>
      <c r="AD374" s="55" t="str">
        <f t="shared" si="35"/>
        <v/>
      </c>
    </row>
    <row r="375" spans="2:30" ht="15" customHeight="1" x14ac:dyDescent="0.2">
      <c r="B375" s="121" t="str">
        <f t="shared" si="30"/>
        <v/>
      </c>
      <c r="C375" s="57" t="str">
        <f>IFERROR(VLOOKUP(B375,Conciliação!C378:L1373,2,0),"")</f>
        <v/>
      </c>
      <c r="D375" s="64" t="str">
        <f t="shared" si="31"/>
        <v/>
      </c>
      <c r="E375" s="64" t="str">
        <f>IFERROR(VLOOKUP(B375,Conciliação!C378:L1373,4,0),"")</f>
        <v/>
      </c>
      <c r="F375" s="64" t="str">
        <f>IFERROR(VLOOKUP(B375,Conciliação!C378:L1373,5,0),"")</f>
        <v/>
      </c>
      <c r="G375" s="64" t="str">
        <f>IFERROR(VLOOKUP(B375,Conciliação!C378:L1373,6,0),"")</f>
        <v/>
      </c>
      <c r="H375" s="56" t="str">
        <f>IFERROR(VLOOKUP(B375,Conciliação!C378:L1373,7,0),"")</f>
        <v/>
      </c>
      <c r="I375" s="65" t="str">
        <f>IFERROR(VLOOKUP(B375,Conciliação!C378:L1373,8,0),"")</f>
        <v/>
      </c>
      <c r="J375" s="56" t="str">
        <f>IFERROR(VLOOKUP(B375,Conciliação!C378:L1373,9,0),"")</f>
        <v/>
      </c>
      <c r="K375" s="56" t="str">
        <f>IFERROR(VLOOKUP(B375,Conciliação!C378:L1373,10,0),"")</f>
        <v/>
      </c>
      <c r="R375" s="55" t="str">
        <f>IF(Conciliação!G378='Filtro (Categoria)'!$C$2,$C$2,"x")</f>
        <v>x</v>
      </c>
      <c r="S375" s="55" t="str">
        <f>IF(R375="x","x",MAX($S$4:S374)+1)</f>
        <v>x</v>
      </c>
      <c r="T375" s="55">
        <v>371</v>
      </c>
      <c r="U375" s="55" t="str">
        <f t="shared" si="32"/>
        <v/>
      </c>
      <c r="V375" s="55" t="str">
        <f t="shared" si="33"/>
        <v/>
      </c>
      <c r="W375" s="45">
        <f>IF(Conciliação!G378='Filtro (Categoria)'!R375,1,0)</f>
        <v>0</v>
      </c>
      <c r="X375" s="45">
        <f>W375+Conciliação!A378</f>
        <v>371</v>
      </c>
      <c r="Y375" s="45">
        <v>371</v>
      </c>
      <c r="Z375" s="55" t="str">
        <f>IF(X375=Y375,"",Conciliação!C378)</f>
        <v/>
      </c>
      <c r="AA375" s="55">
        <f>IF(Z375="x","x",MAX($S$4:AA374)+1)</f>
        <v>376</v>
      </c>
      <c r="AB375" s="55">
        <v>371</v>
      </c>
      <c r="AC375" s="55" t="str">
        <f t="shared" si="34"/>
        <v/>
      </c>
      <c r="AD375" s="55" t="str">
        <f t="shared" si="35"/>
        <v/>
      </c>
    </row>
    <row r="376" spans="2:30" ht="15" customHeight="1" x14ac:dyDescent="0.2">
      <c r="B376" s="121" t="str">
        <f t="shared" si="30"/>
        <v/>
      </c>
      <c r="C376" s="57" t="str">
        <f>IFERROR(VLOOKUP(B376,Conciliação!C379:L1374,2,0),"")</f>
        <v/>
      </c>
      <c r="D376" s="64" t="str">
        <f t="shared" si="31"/>
        <v/>
      </c>
      <c r="E376" s="64" t="str">
        <f>IFERROR(VLOOKUP(B376,Conciliação!C379:L1374,4,0),"")</f>
        <v/>
      </c>
      <c r="F376" s="64" t="str">
        <f>IFERROR(VLOOKUP(B376,Conciliação!C379:L1374,5,0),"")</f>
        <v/>
      </c>
      <c r="G376" s="64" t="str">
        <f>IFERROR(VLOOKUP(B376,Conciliação!C379:L1374,6,0),"")</f>
        <v/>
      </c>
      <c r="H376" s="56" t="str">
        <f>IFERROR(VLOOKUP(B376,Conciliação!C379:L1374,7,0),"")</f>
        <v/>
      </c>
      <c r="I376" s="65" t="str">
        <f>IFERROR(VLOOKUP(B376,Conciliação!C379:L1374,8,0),"")</f>
        <v/>
      </c>
      <c r="J376" s="56" t="str">
        <f>IFERROR(VLOOKUP(B376,Conciliação!C379:L1374,9,0),"")</f>
        <v/>
      </c>
      <c r="K376" s="56" t="str">
        <f>IFERROR(VLOOKUP(B376,Conciliação!C379:L1374,10,0),"")</f>
        <v/>
      </c>
      <c r="R376" s="55" t="str">
        <f>IF(Conciliação!G379='Filtro (Categoria)'!$C$2,$C$2,"x")</f>
        <v>x</v>
      </c>
      <c r="S376" s="55" t="str">
        <f>IF(R376="x","x",MAX($S$4:S375)+1)</f>
        <v>x</v>
      </c>
      <c r="T376" s="55">
        <v>372</v>
      </c>
      <c r="U376" s="55" t="str">
        <f t="shared" si="32"/>
        <v/>
      </c>
      <c r="V376" s="55" t="str">
        <f t="shared" si="33"/>
        <v/>
      </c>
      <c r="W376" s="45">
        <f>IF(Conciliação!G379='Filtro (Categoria)'!R376,1,0)</f>
        <v>0</v>
      </c>
      <c r="X376" s="45">
        <f>W376+Conciliação!A379</f>
        <v>372</v>
      </c>
      <c r="Y376" s="45">
        <v>372</v>
      </c>
      <c r="Z376" s="55" t="str">
        <f>IF(X376=Y376,"",Conciliação!C379)</f>
        <v/>
      </c>
      <c r="AA376" s="55">
        <f>IF(Z376="x","x",MAX($S$4:AA375)+1)</f>
        <v>377</v>
      </c>
      <c r="AB376" s="55">
        <v>372</v>
      </c>
      <c r="AC376" s="55" t="str">
        <f t="shared" si="34"/>
        <v/>
      </c>
      <c r="AD376" s="55" t="str">
        <f t="shared" si="35"/>
        <v/>
      </c>
    </row>
    <row r="377" spans="2:30" ht="15" customHeight="1" x14ac:dyDescent="0.2">
      <c r="B377" s="121" t="str">
        <f t="shared" si="30"/>
        <v/>
      </c>
      <c r="C377" s="57" t="str">
        <f>IFERROR(VLOOKUP(B377,Conciliação!C380:L1375,2,0),"")</f>
        <v/>
      </c>
      <c r="D377" s="64" t="str">
        <f t="shared" si="31"/>
        <v/>
      </c>
      <c r="E377" s="64" t="str">
        <f>IFERROR(VLOOKUP(B377,Conciliação!C380:L1375,4,0),"")</f>
        <v/>
      </c>
      <c r="F377" s="64" t="str">
        <f>IFERROR(VLOOKUP(B377,Conciliação!C380:L1375,5,0),"")</f>
        <v/>
      </c>
      <c r="G377" s="64" t="str">
        <f>IFERROR(VLOOKUP(B377,Conciliação!C380:L1375,6,0),"")</f>
        <v/>
      </c>
      <c r="H377" s="56" t="str">
        <f>IFERROR(VLOOKUP(B377,Conciliação!C380:L1375,7,0),"")</f>
        <v/>
      </c>
      <c r="I377" s="65" t="str">
        <f>IFERROR(VLOOKUP(B377,Conciliação!C380:L1375,8,0),"")</f>
        <v/>
      </c>
      <c r="J377" s="56" t="str">
        <f>IFERROR(VLOOKUP(B377,Conciliação!C380:L1375,9,0),"")</f>
        <v/>
      </c>
      <c r="K377" s="56" t="str">
        <f>IFERROR(VLOOKUP(B377,Conciliação!C380:L1375,10,0),"")</f>
        <v/>
      </c>
      <c r="R377" s="55" t="str">
        <f>IF(Conciliação!G380='Filtro (Categoria)'!$C$2,$C$2,"x")</f>
        <v>x</v>
      </c>
      <c r="S377" s="55" t="str">
        <f>IF(R377="x","x",MAX($S$4:S376)+1)</f>
        <v>x</v>
      </c>
      <c r="T377" s="55">
        <v>373</v>
      </c>
      <c r="U377" s="55" t="str">
        <f t="shared" si="32"/>
        <v/>
      </c>
      <c r="V377" s="55" t="str">
        <f t="shared" si="33"/>
        <v/>
      </c>
      <c r="W377" s="45">
        <f>IF(Conciliação!G380='Filtro (Categoria)'!R377,1,0)</f>
        <v>0</v>
      </c>
      <c r="X377" s="45">
        <f>W377+Conciliação!A380</f>
        <v>373</v>
      </c>
      <c r="Y377" s="45">
        <v>373</v>
      </c>
      <c r="Z377" s="55" t="str">
        <f>IF(X377=Y377,"",Conciliação!C380)</f>
        <v/>
      </c>
      <c r="AA377" s="55">
        <f>IF(Z377="x","x",MAX($S$4:AA376)+1)</f>
        <v>378</v>
      </c>
      <c r="AB377" s="55">
        <v>373</v>
      </c>
      <c r="AC377" s="55" t="str">
        <f t="shared" si="34"/>
        <v/>
      </c>
      <c r="AD377" s="55" t="str">
        <f t="shared" si="35"/>
        <v/>
      </c>
    </row>
    <row r="378" spans="2:30" ht="15" customHeight="1" x14ac:dyDescent="0.2">
      <c r="B378" s="121" t="str">
        <f t="shared" si="30"/>
        <v/>
      </c>
      <c r="C378" s="57" t="str">
        <f>IFERROR(VLOOKUP(B378,Conciliação!C381:L1376,2,0),"")</f>
        <v/>
      </c>
      <c r="D378" s="64" t="str">
        <f t="shared" si="31"/>
        <v/>
      </c>
      <c r="E378" s="64" t="str">
        <f>IFERROR(VLOOKUP(B378,Conciliação!C381:L1376,4,0),"")</f>
        <v/>
      </c>
      <c r="F378" s="64" t="str">
        <f>IFERROR(VLOOKUP(B378,Conciliação!C381:L1376,5,0),"")</f>
        <v/>
      </c>
      <c r="G378" s="64" t="str">
        <f>IFERROR(VLOOKUP(B378,Conciliação!C381:L1376,6,0),"")</f>
        <v/>
      </c>
      <c r="H378" s="56" t="str">
        <f>IFERROR(VLOOKUP(B378,Conciliação!C381:L1376,7,0),"")</f>
        <v/>
      </c>
      <c r="I378" s="65" t="str">
        <f>IFERROR(VLOOKUP(B378,Conciliação!C381:L1376,8,0),"")</f>
        <v/>
      </c>
      <c r="J378" s="56" t="str">
        <f>IFERROR(VLOOKUP(B378,Conciliação!C381:L1376,9,0),"")</f>
        <v/>
      </c>
      <c r="K378" s="56" t="str">
        <f>IFERROR(VLOOKUP(B378,Conciliação!C381:L1376,10,0),"")</f>
        <v/>
      </c>
      <c r="R378" s="55" t="str">
        <f>IF(Conciliação!G381='Filtro (Categoria)'!$C$2,$C$2,"x")</f>
        <v>x</v>
      </c>
      <c r="S378" s="55" t="str">
        <f>IF(R378="x","x",MAX($S$4:S377)+1)</f>
        <v>x</v>
      </c>
      <c r="T378" s="55">
        <v>374</v>
      </c>
      <c r="U378" s="55" t="str">
        <f t="shared" si="32"/>
        <v/>
      </c>
      <c r="V378" s="55" t="str">
        <f t="shared" si="33"/>
        <v/>
      </c>
      <c r="W378" s="45">
        <f>IF(Conciliação!G381='Filtro (Categoria)'!R378,1,0)</f>
        <v>0</v>
      </c>
      <c r="X378" s="45">
        <f>W378+Conciliação!A381</f>
        <v>374</v>
      </c>
      <c r="Y378" s="45">
        <v>374</v>
      </c>
      <c r="Z378" s="55" t="str">
        <f>IF(X378=Y378,"",Conciliação!C381)</f>
        <v/>
      </c>
      <c r="AA378" s="55">
        <f>IF(Z378="x","x",MAX($S$4:AA377)+1)</f>
        <v>379</v>
      </c>
      <c r="AB378" s="55">
        <v>374</v>
      </c>
      <c r="AC378" s="55" t="str">
        <f t="shared" si="34"/>
        <v/>
      </c>
      <c r="AD378" s="55" t="str">
        <f t="shared" si="35"/>
        <v/>
      </c>
    </row>
    <row r="379" spans="2:30" ht="15" customHeight="1" x14ac:dyDescent="0.2">
      <c r="B379" s="121" t="str">
        <f t="shared" si="30"/>
        <v/>
      </c>
      <c r="C379" s="57" t="str">
        <f>IFERROR(VLOOKUP(B379,Conciliação!C382:L1377,2,0),"")</f>
        <v/>
      </c>
      <c r="D379" s="64" t="str">
        <f t="shared" si="31"/>
        <v/>
      </c>
      <c r="E379" s="64" t="str">
        <f>IFERROR(VLOOKUP(B379,Conciliação!C382:L1377,4,0),"")</f>
        <v/>
      </c>
      <c r="F379" s="64" t="str">
        <f>IFERROR(VLOOKUP(B379,Conciliação!C382:L1377,5,0),"")</f>
        <v/>
      </c>
      <c r="G379" s="64" t="str">
        <f>IFERROR(VLOOKUP(B379,Conciliação!C382:L1377,6,0),"")</f>
        <v/>
      </c>
      <c r="H379" s="56" t="str">
        <f>IFERROR(VLOOKUP(B379,Conciliação!C382:L1377,7,0),"")</f>
        <v/>
      </c>
      <c r="I379" s="65" t="str">
        <f>IFERROR(VLOOKUP(B379,Conciliação!C382:L1377,8,0),"")</f>
        <v/>
      </c>
      <c r="J379" s="56" t="str">
        <f>IFERROR(VLOOKUP(B379,Conciliação!C382:L1377,9,0),"")</f>
        <v/>
      </c>
      <c r="K379" s="56" t="str">
        <f>IFERROR(VLOOKUP(B379,Conciliação!C382:L1377,10,0),"")</f>
        <v/>
      </c>
      <c r="R379" s="55" t="str">
        <f>IF(Conciliação!G382='Filtro (Categoria)'!$C$2,$C$2,"x")</f>
        <v>x</v>
      </c>
      <c r="S379" s="55" t="str">
        <f>IF(R379="x","x",MAX($S$4:S378)+1)</f>
        <v>x</v>
      </c>
      <c r="T379" s="55">
        <v>375</v>
      </c>
      <c r="U379" s="55" t="str">
        <f t="shared" si="32"/>
        <v/>
      </c>
      <c r="V379" s="55" t="str">
        <f t="shared" si="33"/>
        <v/>
      </c>
      <c r="W379" s="45">
        <f>IF(Conciliação!G382='Filtro (Categoria)'!R379,1,0)</f>
        <v>0</v>
      </c>
      <c r="X379" s="45">
        <f>W379+Conciliação!A382</f>
        <v>375</v>
      </c>
      <c r="Y379" s="45">
        <v>375</v>
      </c>
      <c r="Z379" s="55" t="str">
        <f>IF(X379=Y379,"",Conciliação!C382)</f>
        <v/>
      </c>
      <c r="AA379" s="55">
        <f>IF(Z379="x","x",MAX($S$4:AA378)+1)</f>
        <v>380</v>
      </c>
      <c r="AB379" s="55">
        <v>375</v>
      </c>
      <c r="AC379" s="55" t="str">
        <f t="shared" si="34"/>
        <v/>
      </c>
      <c r="AD379" s="55" t="str">
        <f t="shared" si="35"/>
        <v/>
      </c>
    </row>
    <row r="380" spans="2:30" ht="15" customHeight="1" x14ac:dyDescent="0.2">
      <c r="B380" s="121" t="str">
        <f t="shared" si="30"/>
        <v/>
      </c>
      <c r="C380" s="57" t="str">
        <f>IFERROR(VLOOKUP(B380,Conciliação!C383:L1378,2,0),"")</f>
        <v/>
      </c>
      <c r="D380" s="64" t="str">
        <f t="shared" si="31"/>
        <v/>
      </c>
      <c r="E380" s="64" t="str">
        <f>IFERROR(VLOOKUP(B380,Conciliação!C383:L1378,4,0),"")</f>
        <v/>
      </c>
      <c r="F380" s="64" t="str">
        <f>IFERROR(VLOOKUP(B380,Conciliação!C383:L1378,5,0),"")</f>
        <v/>
      </c>
      <c r="G380" s="64" t="str">
        <f>IFERROR(VLOOKUP(B380,Conciliação!C383:L1378,6,0),"")</f>
        <v/>
      </c>
      <c r="H380" s="56" t="str">
        <f>IFERROR(VLOOKUP(B380,Conciliação!C383:L1378,7,0),"")</f>
        <v/>
      </c>
      <c r="I380" s="65" t="str">
        <f>IFERROR(VLOOKUP(B380,Conciliação!C383:L1378,8,0),"")</f>
        <v/>
      </c>
      <c r="J380" s="56" t="str">
        <f>IFERROR(VLOOKUP(B380,Conciliação!C383:L1378,9,0),"")</f>
        <v/>
      </c>
      <c r="K380" s="56" t="str">
        <f>IFERROR(VLOOKUP(B380,Conciliação!C383:L1378,10,0),"")</f>
        <v/>
      </c>
      <c r="R380" s="55" t="str">
        <f>IF(Conciliação!G383='Filtro (Categoria)'!$C$2,$C$2,"x")</f>
        <v>x</v>
      </c>
      <c r="S380" s="55" t="str">
        <f>IF(R380="x","x",MAX($S$4:S379)+1)</f>
        <v>x</v>
      </c>
      <c r="T380" s="55">
        <v>376</v>
      </c>
      <c r="U380" s="55" t="str">
        <f t="shared" si="32"/>
        <v/>
      </c>
      <c r="V380" s="55" t="str">
        <f t="shared" si="33"/>
        <v/>
      </c>
      <c r="W380" s="45">
        <f>IF(Conciliação!G383='Filtro (Categoria)'!R380,1,0)</f>
        <v>0</v>
      </c>
      <c r="X380" s="45">
        <f>W380+Conciliação!A383</f>
        <v>376</v>
      </c>
      <c r="Y380" s="45">
        <v>376</v>
      </c>
      <c r="Z380" s="55" t="str">
        <f>IF(X380=Y380,"",Conciliação!C383)</f>
        <v/>
      </c>
      <c r="AA380" s="55">
        <f>IF(Z380="x","x",MAX($S$4:AA379)+1)</f>
        <v>381</v>
      </c>
      <c r="AB380" s="55">
        <v>376</v>
      </c>
      <c r="AC380" s="55" t="str">
        <f t="shared" si="34"/>
        <v/>
      </c>
      <c r="AD380" s="55" t="str">
        <f t="shared" si="35"/>
        <v/>
      </c>
    </row>
    <row r="381" spans="2:30" ht="15" customHeight="1" x14ac:dyDescent="0.2">
      <c r="B381" s="121" t="str">
        <f t="shared" si="30"/>
        <v/>
      </c>
      <c r="C381" s="57" t="str">
        <f>IFERROR(VLOOKUP(B381,Conciliação!C384:L1379,2,0),"")</f>
        <v/>
      </c>
      <c r="D381" s="64" t="str">
        <f t="shared" si="31"/>
        <v/>
      </c>
      <c r="E381" s="64" t="str">
        <f>IFERROR(VLOOKUP(B381,Conciliação!C384:L1379,4,0),"")</f>
        <v/>
      </c>
      <c r="F381" s="64" t="str">
        <f>IFERROR(VLOOKUP(B381,Conciliação!C384:L1379,5,0),"")</f>
        <v/>
      </c>
      <c r="G381" s="64" t="str">
        <f>IFERROR(VLOOKUP(B381,Conciliação!C384:L1379,6,0),"")</f>
        <v/>
      </c>
      <c r="H381" s="56" t="str">
        <f>IFERROR(VLOOKUP(B381,Conciliação!C384:L1379,7,0),"")</f>
        <v/>
      </c>
      <c r="I381" s="65" t="str">
        <f>IFERROR(VLOOKUP(B381,Conciliação!C384:L1379,8,0),"")</f>
        <v/>
      </c>
      <c r="J381" s="56" t="str">
        <f>IFERROR(VLOOKUP(B381,Conciliação!C384:L1379,9,0),"")</f>
        <v/>
      </c>
      <c r="K381" s="56" t="str">
        <f>IFERROR(VLOOKUP(B381,Conciliação!C384:L1379,10,0),"")</f>
        <v/>
      </c>
      <c r="R381" s="55" t="str">
        <f>IF(Conciliação!G384='Filtro (Categoria)'!$C$2,$C$2,"x")</f>
        <v>x</v>
      </c>
      <c r="S381" s="55" t="str">
        <f>IF(R381="x","x",MAX($S$4:S380)+1)</f>
        <v>x</v>
      </c>
      <c r="T381" s="55">
        <v>377</v>
      </c>
      <c r="U381" s="55" t="str">
        <f t="shared" si="32"/>
        <v/>
      </c>
      <c r="V381" s="55" t="str">
        <f t="shared" si="33"/>
        <v/>
      </c>
      <c r="W381" s="45">
        <f>IF(Conciliação!G384='Filtro (Categoria)'!R381,1,0)</f>
        <v>0</v>
      </c>
      <c r="X381" s="45">
        <f>W381+Conciliação!A384</f>
        <v>377</v>
      </c>
      <c r="Y381" s="45">
        <v>377</v>
      </c>
      <c r="Z381" s="55" t="str">
        <f>IF(X381=Y381,"",Conciliação!C384)</f>
        <v/>
      </c>
      <c r="AA381" s="55">
        <f>IF(Z381="x","x",MAX($S$4:AA380)+1)</f>
        <v>382</v>
      </c>
      <c r="AB381" s="55">
        <v>377</v>
      </c>
      <c r="AC381" s="55" t="str">
        <f t="shared" si="34"/>
        <v/>
      </c>
      <c r="AD381" s="55" t="str">
        <f t="shared" si="35"/>
        <v/>
      </c>
    </row>
    <row r="382" spans="2:30" ht="15" customHeight="1" x14ac:dyDescent="0.2">
      <c r="B382" s="121" t="str">
        <f t="shared" si="30"/>
        <v/>
      </c>
      <c r="C382" s="57" t="str">
        <f>IFERROR(VLOOKUP(B382,Conciliação!C385:L1380,2,0),"")</f>
        <v/>
      </c>
      <c r="D382" s="64" t="str">
        <f t="shared" si="31"/>
        <v/>
      </c>
      <c r="E382" s="64" t="str">
        <f>IFERROR(VLOOKUP(B382,Conciliação!C385:L1380,4,0),"")</f>
        <v/>
      </c>
      <c r="F382" s="64" t="str">
        <f>IFERROR(VLOOKUP(B382,Conciliação!C385:L1380,5,0),"")</f>
        <v/>
      </c>
      <c r="G382" s="64" t="str">
        <f>IFERROR(VLOOKUP(B382,Conciliação!C385:L1380,6,0),"")</f>
        <v/>
      </c>
      <c r="H382" s="56" t="str">
        <f>IFERROR(VLOOKUP(B382,Conciliação!C385:L1380,7,0),"")</f>
        <v/>
      </c>
      <c r="I382" s="65" t="str">
        <f>IFERROR(VLOOKUP(B382,Conciliação!C385:L1380,8,0),"")</f>
        <v/>
      </c>
      <c r="J382" s="56" t="str">
        <f>IFERROR(VLOOKUP(B382,Conciliação!C385:L1380,9,0),"")</f>
        <v/>
      </c>
      <c r="K382" s="56" t="str">
        <f>IFERROR(VLOOKUP(B382,Conciliação!C385:L1380,10,0),"")</f>
        <v/>
      </c>
      <c r="R382" s="55" t="str">
        <f>IF(Conciliação!G385='Filtro (Categoria)'!$C$2,$C$2,"x")</f>
        <v>x</v>
      </c>
      <c r="S382" s="55" t="str">
        <f>IF(R382="x","x",MAX($S$4:S381)+1)</f>
        <v>x</v>
      </c>
      <c r="T382" s="55">
        <v>378</v>
      </c>
      <c r="U382" s="55" t="str">
        <f t="shared" si="32"/>
        <v/>
      </c>
      <c r="V382" s="55" t="str">
        <f t="shared" si="33"/>
        <v/>
      </c>
      <c r="W382" s="45">
        <f>IF(Conciliação!G385='Filtro (Categoria)'!R382,1,0)</f>
        <v>0</v>
      </c>
      <c r="X382" s="45">
        <f>W382+Conciliação!A385</f>
        <v>378</v>
      </c>
      <c r="Y382" s="45">
        <v>378</v>
      </c>
      <c r="Z382" s="55" t="str">
        <f>IF(X382=Y382,"",Conciliação!C385)</f>
        <v/>
      </c>
      <c r="AA382" s="55">
        <f>IF(Z382="x","x",MAX($S$4:AA381)+1)</f>
        <v>383</v>
      </c>
      <c r="AB382" s="55">
        <v>378</v>
      </c>
      <c r="AC382" s="55" t="str">
        <f t="shared" si="34"/>
        <v/>
      </c>
      <c r="AD382" s="55" t="str">
        <f t="shared" si="35"/>
        <v/>
      </c>
    </row>
    <row r="383" spans="2:30" ht="15" customHeight="1" x14ac:dyDescent="0.2">
      <c r="B383" s="121" t="str">
        <f t="shared" si="30"/>
        <v/>
      </c>
      <c r="C383" s="57" t="str">
        <f>IFERROR(VLOOKUP(B383,Conciliação!C386:L1381,2,0),"")</f>
        <v/>
      </c>
      <c r="D383" s="64" t="str">
        <f t="shared" si="31"/>
        <v/>
      </c>
      <c r="E383" s="64" t="str">
        <f>IFERROR(VLOOKUP(B383,Conciliação!C386:L1381,4,0),"")</f>
        <v/>
      </c>
      <c r="F383" s="64" t="str">
        <f>IFERROR(VLOOKUP(B383,Conciliação!C386:L1381,5,0),"")</f>
        <v/>
      </c>
      <c r="G383" s="64" t="str">
        <f>IFERROR(VLOOKUP(B383,Conciliação!C386:L1381,6,0),"")</f>
        <v/>
      </c>
      <c r="H383" s="56" t="str">
        <f>IFERROR(VLOOKUP(B383,Conciliação!C386:L1381,7,0),"")</f>
        <v/>
      </c>
      <c r="I383" s="65" t="str">
        <f>IFERROR(VLOOKUP(B383,Conciliação!C386:L1381,8,0),"")</f>
        <v/>
      </c>
      <c r="J383" s="56" t="str">
        <f>IFERROR(VLOOKUP(B383,Conciliação!C386:L1381,9,0),"")</f>
        <v/>
      </c>
      <c r="K383" s="56" t="str">
        <f>IFERROR(VLOOKUP(B383,Conciliação!C386:L1381,10,0),"")</f>
        <v/>
      </c>
      <c r="R383" s="55" t="str">
        <f>IF(Conciliação!G386='Filtro (Categoria)'!$C$2,$C$2,"x")</f>
        <v>x</v>
      </c>
      <c r="S383" s="55" t="str">
        <f>IF(R383="x","x",MAX($S$4:S382)+1)</f>
        <v>x</v>
      </c>
      <c r="T383" s="55">
        <v>379</v>
      </c>
      <c r="U383" s="55" t="str">
        <f t="shared" si="32"/>
        <v/>
      </c>
      <c r="V383" s="55" t="str">
        <f t="shared" si="33"/>
        <v/>
      </c>
      <c r="W383" s="45">
        <f>IF(Conciliação!G386='Filtro (Categoria)'!R383,1,0)</f>
        <v>0</v>
      </c>
      <c r="X383" s="45">
        <f>W383+Conciliação!A386</f>
        <v>379</v>
      </c>
      <c r="Y383" s="45">
        <v>379</v>
      </c>
      <c r="Z383" s="55" t="str">
        <f>IF(X383=Y383,"",Conciliação!C386)</f>
        <v/>
      </c>
      <c r="AA383" s="55">
        <f>IF(Z383="x","x",MAX($S$4:AA382)+1)</f>
        <v>384</v>
      </c>
      <c r="AB383" s="55">
        <v>379</v>
      </c>
      <c r="AC383" s="55" t="str">
        <f t="shared" si="34"/>
        <v/>
      </c>
      <c r="AD383" s="55" t="str">
        <f t="shared" si="35"/>
        <v/>
      </c>
    </row>
    <row r="384" spans="2:30" ht="15" customHeight="1" x14ac:dyDescent="0.2">
      <c r="B384" s="121" t="str">
        <f t="shared" si="30"/>
        <v/>
      </c>
      <c r="C384" s="57" t="str">
        <f>IFERROR(VLOOKUP(B384,Conciliação!C387:L1382,2,0),"")</f>
        <v/>
      </c>
      <c r="D384" s="64" t="str">
        <f t="shared" si="31"/>
        <v/>
      </c>
      <c r="E384" s="64" t="str">
        <f>IFERROR(VLOOKUP(B384,Conciliação!C387:L1382,4,0),"")</f>
        <v/>
      </c>
      <c r="F384" s="64" t="str">
        <f>IFERROR(VLOOKUP(B384,Conciliação!C387:L1382,5,0),"")</f>
        <v/>
      </c>
      <c r="G384" s="64" t="str">
        <f>IFERROR(VLOOKUP(B384,Conciliação!C387:L1382,6,0),"")</f>
        <v/>
      </c>
      <c r="H384" s="56" t="str">
        <f>IFERROR(VLOOKUP(B384,Conciliação!C387:L1382,7,0),"")</f>
        <v/>
      </c>
      <c r="I384" s="65" t="str">
        <f>IFERROR(VLOOKUP(B384,Conciliação!C387:L1382,8,0),"")</f>
        <v/>
      </c>
      <c r="J384" s="56" t="str">
        <f>IFERROR(VLOOKUP(B384,Conciliação!C387:L1382,9,0),"")</f>
        <v/>
      </c>
      <c r="K384" s="56" t="str">
        <f>IFERROR(VLOOKUP(B384,Conciliação!C387:L1382,10,0),"")</f>
        <v/>
      </c>
      <c r="R384" s="55" t="str">
        <f>IF(Conciliação!G387='Filtro (Categoria)'!$C$2,$C$2,"x")</f>
        <v>x</v>
      </c>
      <c r="S384" s="55" t="str">
        <f>IF(R384="x","x",MAX($S$4:S383)+1)</f>
        <v>x</v>
      </c>
      <c r="T384" s="55">
        <v>380</v>
      </c>
      <c r="U384" s="55" t="str">
        <f t="shared" si="32"/>
        <v/>
      </c>
      <c r="V384" s="55" t="str">
        <f t="shared" si="33"/>
        <v/>
      </c>
      <c r="W384" s="45">
        <f>IF(Conciliação!G387='Filtro (Categoria)'!R384,1,0)</f>
        <v>0</v>
      </c>
      <c r="X384" s="45">
        <f>W384+Conciliação!A387</f>
        <v>380</v>
      </c>
      <c r="Y384" s="45">
        <v>380</v>
      </c>
      <c r="Z384" s="55" t="str">
        <f>IF(X384=Y384,"",Conciliação!C387)</f>
        <v/>
      </c>
      <c r="AA384" s="55">
        <f>IF(Z384="x","x",MAX($S$4:AA383)+1)</f>
        <v>385</v>
      </c>
      <c r="AB384" s="55">
        <v>380</v>
      </c>
      <c r="AC384" s="55" t="str">
        <f t="shared" si="34"/>
        <v/>
      </c>
      <c r="AD384" s="55" t="str">
        <f t="shared" si="35"/>
        <v/>
      </c>
    </row>
    <row r="385" spans="2:30" ht="15" customHeight="1" x14ac:dyDescent="0.2">
      <c r="B385" s="121" t="str">
        <f t="shared" si="30"/>
        <v/>
      </c>
      <c r="C385" s="57" t="str">
        <f>IFERROR(VLOOKUP(B385,Conciliação!C388:L1383,2,0),"")</f>
        <v/>
      </c>
      <c r="D385" s="64" t="str">
        <f t="shared" si="31"/>
        <v/>
      </c>
      <c r="E385" s="64" t="str">
        <f>IFERROR(VLOOKUP(B385,Conciliação!C388:L1383,4,0),"")</f>
        <v/>
      </c>
      <c r="F385" s="64" t="str">
        <f>IFERROR(VLOOKUP(B385,Conciliação!C388:L1383,5,0),"")</f>
        <v/>
      </c>
      <c r="G385" s="64" t="str">
        <f>IFERROR(VLOOKUP(B385,Conciliação!C388:L1383,6,0),"")</f>
        <v/>
      </c>
      <c r="H385" s="56" t="str">
        <f>IFERROR(VLOOKUP(B385,Conciliação!C388:L1383,7,0),"")</f>
        <v/>
      </c>
      <c r="I385" s="65" t="str">
        <f>IFERROR(VLOOKUP(B385,Conciliação!C388:L1383,8,0),"")</f>
        <v/>
      </c>
      <c r="J385" s="56" t="str">
        <f>IFERROR(VLOOKUP(B385,Conciliação!C388:L1383,9,0),"")</f>
        <v/>
      </c>
      <c r="K385" s="56" t="str">
        <f>IFERROR(VLOOKUP(B385,Conciliação!C388:L1383,10,0),"")</f>
        <v/>
      </c>
      <c r="R385" s="55" t="str">
        <f>IF(Conciliação!G388='Filtro (Categoria)'!$C$2,$C$2,"x")</f>
        <v>x</v>
      </c>
      <c r="S385" s="55" t="str">
        <f>IF(R385="x","x",MAX($S$4:S384)+1)</f>
        <v>x</v>
      </c>
      <c r="T385" s="55">
        <v>381</v>
      </c>
      <c r="U385" s="55" t="str">
        <f t="shared" si="32"/>
        <v/>
      </c>
      <c r="V385" s="55" t="str">
        <f t="shared" si="33"/>
        <v/>
      </c>
      <c r="W385" s="45">
        <f>IF(Conciliação!G388='Filtro (Categoria)'!R385,1,0)</f>
        <v>0</v>
      </c>
      <c r="X385" s="45">
        <f>W385+Conciliação!A388</f>
        <v>381</v>
      </c>
      <c r="Y385" s="45">
        <v>381</v>
      </c>
      <c r="Z385" s="55" t="str">
        <f>IF(X385=Y385,"",Conciliação!C388)</f>
        <v/>
      </c>
      <c r="AA385" s="55">
        <f>IF(Z385="x","x",MAX($S$4:AA384)+1)</f>
        <v>386</v>
      </c>
      <c r="AB385" s="55">
        <v>381</v>
      </c>
      <c r="AC385" s="55" t="str">
        <f t="shared" si="34"/>
        <v/>
      </c>
      <c r="AD385" s="55" t="str">
        <f t="shared" si="35"/>
        <v/>
      </c>
    </row>
    <row r="386" spans="2:30" ht="15" customHeight="1" x14ac:dyDescent="0.2">
      <c r="B386" s="121" t="str">
        <f t="shared" si="30"/>
        <v/>
      </c>
      <c r="C386" s="57" t="str">
        <f>IFERROR(VLOOKUP(B386,Conciliação!C389:L1384,2,0),"")</f>
        <v/>
      </c>
      <c r="D386" s="64" t="str">
        <f t="shared" si="31"/>
        <v/>
      </c>
      <c r="E386" s="64" t="str">
        <f>IFERROR(VLOOKUP(B386,Conciliação!C389:L1384,4,0),"")</f>
        <v/>
      </c>
      <c r="F386" s="64" t="str">
        <f>IFERROR(VLOOKUP(B386,Conciliação!C389:L1384,5,0),"")</f>
        <v/>
      </c>
      <c r="G386" s="64" t="str">
        <f>IFERROR(VLOOKUP(B386,Conciliação!C389:L1384,6,0),"")</f>
        <v/>
      </c>
      <c r="H386" s="56" t="str">
        <f>IFERROR(VLOOKUP(B386,Conciliação!C389:L1384,7,0),"")</f>
        <v/>
      </c>
      <c r="I386" s="65" t="str">
        <f>IFERROR(VLOOKUP(B386,Conciliação!C389:L1384,8,0),"")</f>
        <v/>
      </c>
      <c r="J386" s="56" t="str">
        <f>IFERROR(VLOOKUP(B386,Conciliação!C389:L1384,9,0),"")</f>
        <v/>
      </c>
      <c r="K386" s="56" t="str">
        <f>IFERROR(VLOOKUP(B386,Conciliação!C389:L1384,10,0),"")</f>
        <v/>
      </c>
      <c r="R386" s="55" t="str">
        <f>IF(Conciliação!G389='Filtro (Categoria)'!$C$2,$C$2,"x")</f>
        <v>x</v>
      </c>
      <c r="S386" s="55" t="str">
        <f>IF(R386="x","x",MAX($S$4:S385)+1)</f>
        <v>x</v>
      </c>
      <c r="T386" s="55">
        <v>382</v>
      </c>
      <c r="U386" s="55" t="str">
        <f t="shared" si="32"/>
        <v/>
      </c>
      <c r="V386" s="55" t="str">
        <f t="shared" si="33"/>
        <v/>
      </c>
      <c r="W386" s="45">
        <f>IF(Conciliação!G389='Filtro (Categoria)'!R386,1,0)</f>
        <v>0</v>
      </c>
      <c r="X386" s="45">
        <f>W386+Conciliação!A389</f>
        <v>382</v>
      </c>
      <c r="Y386" s="45">
        <v>382</v>
      </c>
      <c r="Z386" s="55" t="str">
        <f>IF(X386=Y386,"",Conciliação!C389)</f>
        <v/>
      </c>
      <c r="AA386" s="55">
        <f>IF(Z386="x","x",MAX($S$4:AA385)+1)</f>
        <v>387</v>
      </c>
      <c r="AB386" s="55">
        <v>382</v>
      </c>
      <c r="AC386" s="55" t="str">
        <f t="shared" si="34"/>
        <v/>
      </c>
      <c r="AD386" s="55" t="str">
        <f t="shared" si="35"/>
        <v/>
      </c>
    </row>
    <row r="387" spans="2:30" ht="15" customHeight="1" x14ac:dyDescent="0.2">
      <c r="B387" s="121" t="str">
        <f t="shared" si="30"/>
        <v/>
      </c>
      <c r="C387" s="57" t="str">
        <f>IFERROR(VLOOKUP(B387,Conciliação!C390:L1385,2,0),"")</f>
        <v/>
      </c>
      <c r="D387" s="64" t="str">
        <f t="shared" si="31"/>
        <v/>
      </c>
      <c r="E387" s="64" t="str">
        <f>IFERROR(VLOOKUP(B387,Conciliação!C390:L1385,4,0),"")</f>
        <v/>
      </c>
      <c r="F387" s="64" t="str">
        <f>IFERROR(VLOOKUP(B387,Conciliação!C390:L1385,5,0),"")</f>
        <v/>
      </c>
      <c r="G387" s="64" t="str">
        <f>IFERROR(VLOOKUP(B387,Conciliação!C390:L1385,6,0),"")</f>
        <v/>
      </c>
      <c r="H387" s="56" t="str">
        <f>IFERROR(VLOOKUP(B387,Conciliação!C390:L1385,7,0),"")</f>
        <v/>
      </c>
      <c r="I387" s="65" t="str">
        <f>IFERROR(VLOOKUP(B387,Conciliação!C390:L1385,8,0),"")</f>
        <v/>
      </c>
      <c r="J387" s="56" t="str">
        <f>IFERROR(VLOOKUP(B387,Conciliação!C390:L1385,9,0),"")</f>
        <v/>
      </c>
      <c r="K387" s="56" t="str">
        <f>IFERROR(VLOOKUP(B387,Conciliação!C390:L1385,10,0),"")</f>
        <v/>
      </c>
      <c r="R387" s="55" t="str">
        <f>IF(Conciliação!G390='Filtro (Categoria)'!$C$2,$C$2,"x")</f>
        <v>x</v>
      </c>
      <c r="S387" s="55" t="str">
        <f>IF(R387="x","x",MAX($S$4:S386)+1)</f>
        <v>x</v>
      </c>
      <c r="T387" s="55">
        <v>383</v>
      </c>
      <c r="U387" s="55" t="str">
        <f t="shared" si="32"/>
        <v/>
      </c>
      <c r="V387" s="55" t="str">
        <f t="shared" si="33"/>
        <v/>
      </c>
      <c r="W387" s="45">
        <f>IF(Conciliação!G390='Filtro (Categoria)'!R387,1,0)</f>
        <v>0</v>
      </c>
      <c r="X387" s="45">
        <f>W387+Conciliação!A390</f>
        <v>383</v>
      </c>
      <c r="Y387" s="45">
        <v>383</v>
      </c>
      <c r="Z387" s="55" t="str">
        <f>IF(X387=Y387,"",Conciliação!C390)</f>
        <v/>
      </c>
      <c r="AA387" s="55">
        <f>IF(Z387="x","x",MAX($S$4:AA386)+1)</f>
        <v>388</v>
      </c>
      <c r="AB387" s="55">
        <v>383</v>
      </c>
      <c r="AC387" s="55" t="str">
        <f t="shared" si="34"/>
        <v/>
      </c>
      <c r="AD387" s="55" t="str">
        <f t="shared" si="35"/>
        <v/>
      </c>
    </row>
    <row r="388" spans="2:30" ht="15" customHeight="1" x14ac:dyDescent="0.2">
      <c r="B388" s="121" t="str">
        <f t="shared" si="30"/>
        <v/>
      </c>
      <c r="C388" s="57" t="str">
        <f>IFERROR(VLOOKUP(B388,Conciliação!C391:L1386,2,0),"")</f>
        <v/>
      </c>
      <c r="D388" s="64" t="str">
        <f t="shared" si="31"/>
        <v/>
      </c>
      <c r="E388" s="64" t="str">
        <f>IFERROR(VLOOKUP(B388,Conciliação!C391:L1386,4,0),"")</f>
        <v/>
      </c>
      <c r="F388" s="64" t="str">
        <f>IFERROR(VLOOKUP(B388,Conciliação!C391:L1386,5,0),"")</f>
        <v/>
      </c>
      <c r="G388" s="64" t="str">
        <f>IFERROR(VLOOKUP(B388,Conciliação!C391:L1386,6,0),"")</f>
        <v/>
      </c>
      <c r="H388" s="56" t="str">
        <f>IFERROR(VLOOKUP(B388,Conciliação!C391:L1386,7,0),"")</f>
        <v/>
      </c>
      <c r="I388" s="65" t="str">
        <f>IFERROR(VLOOKUP(B388,Conciliação!C391:L1386,8,0),"")</f>
        <v/>
      </c>
      <c r="J388" s="56" t="str">
        <f>IFERROR(VLOOKUP(B388,Conciliação!C391:L1386,9,0),"")</f>
        <v/>
      </c>
      <c r="K388" s="56" t="str">
        <f>IFERROR(VLOOKUP(B388,Conciliação!C391:L1386,10,0),"")</f>
        <v/>
      </c>
      <c r="R388" s="55" t="str">
        <f>IF(Conciliação!G391='Filtro (Categoria)'!$C$2,$C$2,"x")</f>
        <v>x</v>
      </c>
      <c r="S388" s="55" t="str">
        <f>IF(R388="x","x",MAX($S$4:S387)+1)</f>
        <v>x</v>
      </c>
      <c r="T388" s="55">
        <v>384</v>
      </c>
      <c r="U388" s="55" t="str">
        <f t="shared" si="32"/>
        <v/>
      </c>
      <c r="V388" s="55" t="str">
        <f t="shared" si="33"/>
        <v/>
      </c>
      <c r="W388" s="45">
        <f>IF(Conciliação!G391='Filtro (Categoria)'!R388,1,0)</f>
        <v>0</v>
      </c>
      <c r="X388" s="45">
        <f>W388+Conciliação!A391</f>
        <v>384</v>
      </c>
      <c r="Y388" s="45">
        <v>384</v>
      </c>
      <c r="Z388" s="55" t="str">
        <f>IF(X388=Y388,"",Conciliação!C391)</f>
        <v/>
      </c>
      <c r="AA388" s="55">
        <f>IF(Z388="x","x",MAX($S$4:AA387)+1)</f>
        <v>389</v>
      </c>
      <c r="AB388" s="55">
        <v>384</v>
      </c>
      <c r="AC388" s="55" t="str">
        <f t="shared" si="34"/>
        <v/>
      </c>
      <c r="AD388" s="55" t="str">
        <f t="shared" si="35"/>
        <v/>
      </c>
    </row>
    <row r="389" spans="2:30" ht="15" customHeight="1" x14ac:dyDescent="0.2">
      <c r="B389" s="121" t="str">
        <f t="shared" ref="B389:B452" si="36">(AD389)</f>
        <v/>
      </c>
      <c r="C389" s="57" t="str">
        <f>IFERROR(VLOOKUP(B389,Conciliação!C392:L1387,2,0),"")</f>
        <v/>
      </c>
      <c r="D389" s="64" t="str">
        <f t="shared" ref="D389:D452" si="37">(V389)</f>
        <v/>
      </c>
      <c r="E389" s="64" t="str">
        <f>IFERROR(VLOOKUP(B389,Conciliação!C392:L1387,4,0),"")</f>
        <v/>
      </c>
      <c r="F389" s="64" t="str">
        <f>IFERROR(VLOOKUP(B389,Conciliação!C392:L1387,5,0),"")</f>
        <v/>
      </c>
      <c r="G389" s="64" t="str">
        <f>IFERROR(VLOOKUP(B389,Conciliação!C392:L1387,6,0),"")</f>
        <v/>
      </c>
      <c r="H389" s="56" t="str">
        <f>IFERROR(VLOOKUP(B389,Conciliação!C392:L1387,7,0),"")</f>
        <v/>
      </c>
      <c r="I389" s="65" t="str">
        <f>IFERROR(VLOOKUP(B389,Conciliação!C392:L1387,8,0),"")</f>
        <v/>
      </c>
      <c r="J389" s="56" t="str">
        <f>IFERROR(VLOOKUP(B389,Conciliação!C392:L1387,9,0),"")</f>
        <v/>
      </c>
      <c r="K389" s="56" t="str">
        <f>IFERROR(VLOOKUP(B389,Conciliação!C392:L1387,10,0),"")</f>
        <v/>
      </c>
      <c r="R389" s="55" t="str">
        <f>IF(Conciliação!G392='Filtro (Categoria)'!$C$2,$C$2,"x")</f>
        <v>x</v>
      </c>
      <c r="S389" s="55" t="str">
        <f>IF(R389="x","x",MAX($S$4:S388)+1)</f>
        <v>x</v>
      </c>
      <c r="T389" s="55">
        <v>385</v>
      </c>
      <c r="U389" s="55" t="str">
        <f t="shared" ref="U389:U452" si="38">IFERROR(MATCH(T389,$S$5:$S$1001,0),"")</f>
        <v/>
      </c>
      <c r="V389" s="55" t="str">
        <f t="shared" ref="V389:V452" si="39">IFERROR(INDEX(R$5:R$1048576,U389),"")</f>
        <v/>
      </c>
      <c r="W389" s="45">
        <f>IF(Conciliação!G392='Filtro (Categoria)'!R389,1,0)</f>
        <v>0</v>
      </c>
      <c r="X389" s="45">
        <f>W389+Conciliação!A392</f>
        <v>385</v>
      </c>
      <c r="Y389" s="45">
        <v>385</v>
      </c>
      <c r="Z389" s="55" t="str">
        <f>IF(X389=Y389,"",Conciliação!C392)</f>
        <v/>
      </c>
      <c r="AA389" s="55">
        <f>IF(Z389="x","x",MAX($S$4:AA388)+1)</f>
        <v>390</v>
      </c>
      <c r="AB389" s="55">
        <v>385</v>
      </c>
      <c r="AC389" s="55" t="str">
        <f t="shared" ref="AC389:AC452" si="40">IFERROR(MATCH(AB389,$S$5:$S$1001,0),"")</f>
        <v/>
      </c>
      <c r="AD389" s="55" t="str">
        <f t="shared" ref="AD389:AD452" si="41">IFERROR(INDEX(Z$5:Z$1048576,AC389),"")</f>
        <v/>
      </c>
    </row>
    <row r="390" spans="2:30" ht="15" customHeight="1" x14ac:dyDescent="0.2">
      <c r="B390" s="121" t="str">
        <f t="shared" si="36"/>
        <v/>
      </c>
      <c r="C390" s="57" t="str">
        <f>IFERROR(VLOOKUP(B390,Conciliação!C393:L1388,2,0),"")</f>
        <v/>
      </c>
      <c r="D390" s="64" t="str">
        <f t="shared" si="37"/>
        <v/>
      </c>
      <c r="E390" s="64" t="str">
        <f>IFERROR(VLOOKUP(B390,Conciliação!C393:L1388,4,0),"")</f>
        <v/>
      </c>
      <c r="F390" s="64" t="str">
        <f>IFERROR(VLOOKUP(B390,Conciliação!C393:L1388,5,0),"")</f>
        <v/>
      </c>
      <c r="G390" s="64" t="str">
        <f>IFERROR(VLOOKUP(B390,Conciliação!C393:L1388,6,0),"")</f>
        <v/>
      </c>
      <c r="H390" s="56" t="str">
        <f>IFERROR(VLOOKUP(B390,Conciliação!C393:L1388,7,0),"")</f>
        <v/>
      </c>
      <c r="I390" s="65" t="str">
        <f>IFERROR(VLOOKUP(B390,Conciliação!C393:L1388,8,0),"")</f>
        <v/>
      </c>
      <c r="J390" s="56" t="str">
        <f>IFERROR(VLOOKUP(B390,Conciliação!C393:L1388,9,0),"")</f>
        <v/>
      </c>
      <c r="K390" s="56" t="str">
        <f>IFERROR(VLOOKUP(B390,Conciliação!C393:L1388,10,0),"")</f>
        <v/>
      </c>
      <c r="R390" s="55" t="str">
        <f>IF(Conciliação!G393='Filtro (Categoria)'!$C$2,$C$2,"x")</f>
        <v>x</v>
      </c>
      <c r="S390" s="55" t="str">
        <f>IF(R390="x","x",MAX($S$4:S389)+1)</f>
        <v>x</v>
      </c>
      <c r="T390" s="55">
        <v>386</v>
      </c>
      <c r="U390" s="55" t="str">
        <f t="shared" si="38"/>
        <v/>
      </c>
      <c r="V390" s="55" t="str">
        <f t="shared" si="39"/>
        <v/>
      </c>
      <c r="W390" s="45">
        <f>IF(Conciliação!G393='Filtro (Categoria)'!R390,1,0)</f>
        <v>0</v>
      </c>
      <c r="X390" s="45">
        <f>W390+Conciliação!A393</f>
        <v>386</v>
      </c>
      <c r="Y390" s="45">
        <v>386</v>
      </c>
      <c r="Z390" s="55" t="str">
        <f>IF(X390=Y390,"",Conciliação!C393)</f>
        <v/>
      </c>
      <c r="AA390" s="55">
        <f>IF(Z390="x","x",MAX($S$4:AA389)+1)</f>
        <v>391</v>
      </c>
      <c r="AB390" s="55">
        <v>386</v>
      </c>
      <c r="AC390" s="55" t="str">
        <f t="shared" si="40"/>
        <v/>
      </c>
      <c r="AD390" s="55" t="str">
        <f t="shared" si="41"/>
        <v/>
      </c>
    </row>
    <row r="391" spans="2:30" ht="15" customHeight="1" x14ac:dyDescent="0.2">
      <c r="B391" s="121" t="str">
        <f t="shared" si="36"/>
        <v/>
      </c>
      <c r="C391" s="57" t="str">
        <f>IFERROR(VLOOKUP(B391,Conciliação!C394:L1389,2,0),"")</f>
        <v/>
      </c>
      <c r="D391" s="64" t="str">
        <f t="shared" si="37"/>
        <v/>
      </c>
      <c r="E391" s="64" t="str">
        <f>IFERROR(VLOOKUP(B391,Conciliação!C394:L1389,4,0),"")</f>
        <v/>
      </c>
      <c r="F391" s="64" t="str">
        <f>IFERROR(VLOOKUP(B391,Conciliação!C394:L1389,5,0),"")</f>
        <v/>
      </c>
      <c r="G391" s="64" t="str">
        <f>IFERROR(VLOOKUP(B391,Conciliação!C394:L1389,6,0),"")</f>
        <v/>
      </c>
      <c r="H391" s="56" t="str">
        <f>IFERROR(VLOOKUP(B391,Conciliação!C394:L1389,7,0),"")</f>
        <v/>
      </c>
      <c r="I391" s="65" t="str">
        <f>IFERROR(VLOOKUP(B391,Conciliação!C394:L1389,8,0),"")</f>
        <v/>
      </c>
      <c r="J391" s="56" t="str">
        <f>IFERROR(VLOOKUP(B391,Conciliação!C394:L1389,9,0),"")</f>
        <v/>
      </c>
      <c r="K391" s="56" t="str">
        <f>IFERROR(VLOOKUP(B391,Conciliação!C394:L1389,10,0),"")</f>
        <v/>
      </c>
      <c r="R391" s="55" t="str">
        <f>IF(Conciliação!G394='Filtro (Categoria)'!$C$2,$C$2,"x")</f>
        <v>x</v>
      </c>
      <c r="S391" s="55" t="str">
        <f>IF(R391="x","x",MAX($S$4:S390)+1)</f>
        <v>x</v>
      </c>
      <c r="T391" s="55">
        <v>387</v>
      </c>
      <c r="U391" s="55" t="str">
        <f t="shared" si="38"/>
        <v/>
      </c>
      <c r="V391" s="55" t="str">
        <f t="shared" si="39"/>
        <v/>
      </c>
      <c r="W391" s="45">
        <f>IF(Conciliação!G394='Filtro (Categoria)'!R391,1,0)</f>
        <v>0</v>
      </c>
      <c r="X391" s="45">
        <f>W391+Conciliação!A394</f>
        <v>387</v>
      </c>
      <c r="Y391" s="45">
        <v>387</v>
      </c>
      <c r="Z391" s="55" t="str">
        <f>IF(X391=Y391,"",Conciliação!C394)</f>
        <v/>
      </c>
      <c r="AA391" s="55">
        <f>IF(Z391="x","x",MAX($S$4:AA390)+1)</f>
        <v>392</v>
      </c>
      <c r="AB391" s="55">
        <v>387</v>
      </c>
      <c r="AC391" s="55" t="str">
        <f t="shared" si="40"/>
        <v/>
      </c>
      <c r="AD391" s="55" t="str">
        <f t="shared" si="41"/>
        <v/>
      </c>
    </row>
    <row r="392" spans="2:30" ht="15" customHeight="1" x14ac:dyDescent="0.2">
      <c r="B392" s="121" t="str">
        <f t="shared" si="36"/>
        <v/>
      </c>
      <c r="C392" s="57" t="str">
        <f>IFERROR(VLOOKUP(B392,Conciliação!C395:L1390,2,0),"")</f>
        <v/>
      </c>
      <c r="D392" s="64" t="str">
        <f t="shared" si="37"/>
        <v/>
      </c>
      <c r="E392" s="64" t="str">
        <f>IFERROR(VLOOKUP(B392,Conciliação!C395:L1390,4,0),"")</f>
        <v/>
      </c>
      <c r="F392" s="64" t="str">
        <f>IFERROR(VLOOKUP(B392,Conciliação!C395:L1390,5,0),"")</f>
        <v/>
      </c>
      <c r="G392" s="64" t="str">
        <f>IFERROR(VLOOKUP(B392,Conciliação!C395:L1390,6,0),"")</f>
        <v/>
      </c>
      <c r="H392" s="56" t="str">
        <f>IFERROR(VLOOKUP(B392,Conciliação!C395:L1390,7,0),"")</f>
        <v/>
      </c>
      <c r="I392" s="65" t="str">
        <f>IFERROR(VLOOKUP(B392,Conciliação!C395:L1390,8,0),"")</f>
        <v/>
      </c>
      <c r="J392" s="56" t="str">
        <f>IFERROR(VLOOKUP(B392,Conciliação!C395:L1390,9,0),"")</f>
        <v/>
      </c>
      <c r="K392" s="56" t="str">
        <f>IFERROR(VLOOKUP(B392,Conciliação!C395:L1390,10,0),"")</f>
        <v/>
      </c>
      <c r="R392" s="55" t="str">
        <f>IF(Conciliação!G395='Filtro (Categoria)'!$C$2,$C$2,"x")</f>
        <v>x</v>
      </c>
      <c r="S392" s="55" t="str">
        <f>IF(R392="x","x",MAX($S$4:S391)+1)</f>
        <v>x</v>
      </c>
      <c r="T392" s="55">
        <v>388</v>
      </c>
      <c r="U392" s="55" t="str">
        <f t="shared" si="38"/>
        <v/>
      </c>
      <c r="V392" s="55" t="str">
        <f t="shared" si="39"/>
        <v/>
      </c>
      <c r="W392" s="45">
        <f>IF(Conciliação!G395='Filtro (Categoria)'!R392,1,0)</f>
        <v>0</v>
      </c>
      <c r="X392" s="45">
        <f>W392+Conciliação!A395</f>
        <v>388</v>
      </c>
      <c r="Y392" s="45">
        <v>388</v>
      </c>
      <c r="Z392" s="55" t="str">
        <f>IF(X392=Y392,"",Conciliação!C395)</f>
        <v/>
      </c>
      <c r="AA392" s="55">
        <f>IF(Z392="x","x",MAX($S$4:AA391)+1)</f>
        <v>393</v>
      </c>
      <c r="AB392" s="55">
        <v>388</v>
      </c>
      <c r="AC392" s="55" t="str">
        <f t="shared" si="40"/>
        <v/>
      </c>
      <c r="AD392" s="55" t="str">
        <f t="shared" si="41"/>
        <v/>
      </c>
    </row>
    <row r="393" spans="2:30" ht="15" customHeight="1" x14ac:dyDescent="0.2">
      <c r="B393" s="121" t="str">
        <f t="shared" si="36"/>
        <v/>
      </c>
      <c r="C393" s="57" t="str">
        <f>IFERROR(VLOOKUP(B393,Conciliação!C396:L1391,2,0),"")</f>
        <v/>
      </c>
      <c r="D393" s="64" t="str">
        <f t="shared" si="37"/>
        <v/>
      </c>
      <c r="E393" s="64" t="str">
        <f>IFERROR(VLOOKUP(B393,Conciliação!C396:L1391,4,0),"")</f>
        <v/>
      </c>
      <c r="F393" s="64" t="str">
        <f>IFERROR(VLOOKUP(B393,Conciliação!C396:L1391,5,0),"")</f>
        <v/>
      </c>
      <c r="G393" s="64" t="str">
        <f>IFERROR(VLOOKUP(B393,Conciliação!C396:L1391,6,0),"")</f>
        <v/>
      </c>
      <c r="H393" s="56" t="str">
        <f>IFERROR(VLOOKUP(B393,Conciliação!C396:L1391,7,0),"")</f>
        <v/>
      </c>
      <c r="I393" s="65" t="str">
        <f>IFERROR(VLOOKUP(B393,Conciliação!C396:L1391,8,0),"")</f>
        <v/>
      </c>
      <c r="J393" s="56" t="str">
        <f>IFERROR(VLOOKUP(B393,Conciliação!C396:L1391,9,0),"")</f>
        <v/>
      </c>
      <c r="K393" s="56" t="str">
        <f>IFERROR(VLOOKUP(B393,Conciliação!C396:L1391,10,0),"")</f>
        <v/>
      </c>
      <c r="R393" s="55" t="str">
        <f>IF(Conciliação!G396='Filtro (Categoria)'!$C$2,$C$2,"x")</f>
        <v>x</v>
      </c>
      <c r="S393" s="55" t="str">
        <f>IF(R393="x","x",MAX($S$4:S392)+1)</f>
        <v>x</v>
      </c>
      <c r="T393" s="55">
        <v>389</v>
      </c>
      <c r="U393" s="55" t="str">
        <f t="shared" si="38"/>
        <v/>
      </c>
      <c r="V393" s="55" t="str">
        <f t="shared" si="39"/>
        <v/>
      </c>
      <c r="W393" s="45">
        <f>IF(Conciliação!G396='Filtro (Categoria)'!R393,1,0)</f>
        <v>0</v>
      </c>
      <c r="X393" s="45">
        <f>W393+Conciliação!A396</f>
        <v>389</v>
      </c>
      <c r="Y393" s="45">
        <v>389</v>
      </c>
      <c r="Z393" s="55" t="str">
        <f>IF(X393=Y393,"",Conciliação!C396)</f>
        <v/>
      </c>
      <c r="AA393" s="55">
        <f>IF(Z393="x","x",MAX($S$4:AA392)+1)</f>
        <v>394</v>
      </c>
      <c r="AB393" s="55">
        <v>389</v>
      </c>
      <c r="AC393" s="55" t="str">
        <f t="shared" si="40"/>
        <v/>
      </c>
      <c r="AD393" s="55" t="str">
        <f t="shared" si="41"/>
        <v/>
      </c>
    </row>
    <row r="394" spans="2:30" ht="15" customHeight="1" x14ac:dyDescent="0.2">
      <c r="B394" s="121" t="str">
        <f t="shared" si="36"/>
        <v/>
      </c>
      <c r="C394" s="57" t="str">
        <f>IFERROR(VLOOKUP(B394,Conciliação!C397:L1392,2,0),"")</f>
        <v/>
      </c>
      <c r="D394" s="64" t="str">
        <f t="shared" si="37"/>
        <v/>
      </c>
      <c r="E394" s="64" t="str">
        <f>IFERROR(VLOOKUP(B394,Conciliação!C397:L1392,4,0),"")</f>
        <v/>
      </c>
      <c r="F394" s="64" t="str">
        <f>IFERROR(VLOOKUP(B394,Conciliação!C397:L1392,5,0),"")</f>
        <v/>
      </c>
      <c r="G394" s="64" t="str">
        <f>IFERROR(VLOOKUP(B394,Conciliação!C397:L1392,6,0),"")</f>
        <v/>
      </c>
      <c r="H394" s="56" t="str">
        <f>IFERROR(VLOOKUP(B394,Conciliação!C397:L1392,7,0),"")</f>
        <v/>
      </c>
      <c r="I394" s="65" t="str">
        <f>IFERROR(VLOOKUP(B394,Conciliação!C397:L1392,8,0),"")</f>
        <v/>
      </c>
      <c r="J394" s="56" t="str">
        <f>IFERROR(VLOOKUP(B394,Conciliação!C397:L1392,9,0),"")</f>
        <v/>
      </c>
      <c r="K394" s="56" t="str">
        <f>IFERROR(VLOOKUP(B394,Conciliação!C397:L1392,10,0),"")</f>
        <v/>
      </c>
      <c r="R394" s="55" t="str">
        <f>IF(Conciliação!G397='Filtro (Categoria)'!$C$2,$C$2,"x")</f>
        <v>x</v>
      </c>
      <c r="S394" s="55" t="str">
        <f>IF(R394="x","x",MAX($S$4:S393)+1)</f>
        <v>x</v>
      </c>
      <c r="T394" s="55">
        <v>390</v>
      </c>
      <c r="U394" s="55" t="str">
        <f t="shared" si="38"/>
        <v/>
      </c>
      <c r="V394" s="55" t="str">
        <f t="shared" si="39"/>
        <v/>
      </c>
      <c r="W394" s="45">
        <f>IF(Conciliação!G397='Filtro (Categoria)'!R394,1,0)</f>
        <v>0</v>
      </c>
      <c r="X394" s="45">
        <f>W394+Conciliação!A397</f>
        <v>390</v>
      </c>
      <c r="Y394" s="45">
        <v>390</v>
      </c>
      <c r="Z394" s="55" t="str">
        <f>IF(X394=Y394,"",Conciliação!C397)</f>
        <v/>
      </c>
      <c r="AA394" s="55">
        <f>IF(Z394="x","x",MAX($S$4:AA393)+1)</f>
        <v>395</v>
      </c>
      <c r="AB394" s="55">
        <v>390</v>
      </c>
      <c r="AC394" s="55" t="str">
        <f t="shared" si="40"/>
        <v/>
      </c>
      <c r="AD394" s="55" t="str">
        <f t="shared" si="41"/>
        <v/>
      </c>
    </row>
    <row r="395" spans="2:30" ht="15" customHeight="1" x14ac:dyDescent="0.2">
      <c r="B395" s="121" t="str">
        <f t="shared" si="36"/>
        <v/>
      </c>
      <c r="C395" s="57" t="str">
        <f>IFERROR(VLOOKUP(B395,Conciliação!C398:L1393,2,0),"")</f>
        <v/>
      </c>
      <c r="D395" s="64" t="str">
        <f t="shared" si="37"/>
        <v/>
      </c>
      <c r="E395" s="64" t="str">
        <f>IFERROR(VLOOKUP(B395,Conciliação!C398:L1393,4,0),"")</f>
        <v/>
      </c>
      <c r="F395" s="64" t="str">
        <f>IFERROR(VLOOKUP(B395,Conciliação!C398:L1393,5,0),"")</f>
        <v/>
      </c>
      <c r="G395" s="64" t="str">
        <f>IFERROR(VLOOKUP(B395,Conciliação!C398:L1393,6,0),"")</f>
        <v/>
      </c>
      <c r="H395" s="56" t="str">
        <f>IFERROR(VLOOKUP(B395,Conciliação!C398:L1393,7,0),"")</f>
        <v/>
      </c>
      <c r="I395" s="65" t="str">
        <f>IFERROR(VLOOKUP(B395,Conciliação!C398:L1393,8,0),"")</f>
        <v/>
      </c>
      <c r="J395" s="56" t="str">
        <f>IFERROR(VLOOKUP(B395,Conciliação!C398:L1393,9,0),"")</f>
        <v/>
      </c>
      <c r="K395" s="56" t="str">
        <f>IFERROR(VLOOKUP(B395,Conciliação!C398:L1393,10,0),"")</f>
        <v/>
      </c>
      <c r="R395" s="55" t="str">
        <f>IF(Conciliação!G398='Filtro (Categoria)'!$C$2,$C$2,"x")</f>
        <v>x</v>
      </c>
      <c r="S395" s="55" t="str">
        <f>IF(R395="x","x",MAX($S$4:S394)+1)</f>
        <v>x</v>
      </c>
      <c r="T395" s="55">
        <v>391</v>
      </c>
      <c r="U395" s="55" t="str">
        <f t="shared" si="38"/>
        <v/>
      </c>
      <c r="V395" s="55" t="str">
        <f t="shared" si="39"/>
        <v/>
      </c>
      <c r="W395" s="45">
        <f>IF(Conciliação!G398='Filtro (Categoria)'!R395,1,0)</f>
        <v>0</v>
      </c>
      <c r="X395" s="45">
        <f>W395+Conciliação!A398</f>
        <v>391</v>
      </c>
      <c r="Y395" s="45">
        <v>391</v>
      </c>
      <c r="Z395" s="55" t="str">
        <f>IF(X395=Y395,"",Conciliação!C398)</f>
        <v/>
      </c>
      <c r="AA395" s="55">
        <f>IF(Z395="x","x",MAX($S$4:AA394)+1)</f>
        <v>396</v>
      </c>
      <c r="AB395" s="55">
        <v>391</v>
      </c>
      <c r="AC395" s="55" t="str">
        <f t="shared" si="40"/>
        <v/>
      </c>
      <c r="AD395" s="55" t="str">
        <f t="shared" si="41"/>
        <v/>
      </c>
    </row>
    <row r="396" spans="2:30" ht="15" customHeight="1" x14ac:dyDescent="0.2">
      <c r="B396" s="121" t="str">
        <f t="shared" si="36"/>
        <v/>
      </c>
      <c r="C396" s="57" t="str">
        <f>IFERROR(VLOOKUP(B396,Conciliação!C399:L1394,2,0),"")</f>
        <v/>
      </c>
      <c r="D396" s="64" t="str">
        <f t="shared" si="37"/>
        <v/>
      </c>
      <c r="E396" s="64" t="str">
        <f>IFERROR(VLOOKUP(B396,Conciliação!C399:L1394,4,0),"")</f>
        <v/>
      </c>
      <c r="F396" s="64" t="str">
        <f>IFERROR(VLOOKUP(B396,Conciliação!C399:L1394,5,0),"")</f>
        <v/>
      </c>
      <c r="G396" s="64" t="str">
        <f>IFERROR(VLOOKUP(B396,Conciliação!C399:L1394,6,0),"")</f>
        <v/>
      </c>
      <c r="H396" s="56" t="str">
        <f>IFERROR(VLOOKUP(B396,Conciliação!C399:L1394,7,0),"")</f>
        <v/>
      </c>
      <c r="I396" s="65" t="str">
        <f>IFERROR(VLOOKUP(B396,Conciliação!C399:L1394,8,0),"")</f>
        <v/>
      </c>
      <c r="J396" s="56" t="str">
        <f>IFERROR(VLOOKUP(B396,Conciliação!C399:L1394,9,0),"")</f>
        <v/>
      </c>
      <c r="K396" s="56" t="str">
        <f>IFERROR(VLOOKUP(B396,Conciliação!C399:L1394,10,0),"")</f>
        <v/>
      </c>
      <c r="R396" s="55" t="str">
        <f>IF(Conciliação!G399='Filtro (Categoria)'!$C$2,$C$2,"x")</f>
        <v>x</v>
      </c>
      <c r="S396" s="55" t="str">
        <f>IF(R396="x","x",MAX($S$4:S395)+1)</f>
        <v>x</v>
      </c>
      <c r="T396" s="55">
        <v>392</v>
      </c>
      <c r="U396" s="55" t="str">
        <f t="shared" si="38"/>
        <v/>
      </c>
      <c r="V396" s="55" t="str">
        <f t="shared" si="39"/>
        <v/>
      </c>
      <c r="W396" s="45">
        <f>IF(Conciliação!G399='Filtro (Categoria)'!R396,1,0)</f>
        <v>0</v>
      </c>
      <c r="X396" s="45">
        <f>W396+Conciliação!A399</f>
        <v>392</v>
      </c>
      <c r="Y396" s="45">
        <v>392</v>
      </c>
      <c r="Z396" s="55" t="str">
        <f>IF(X396=Y396,"",Conciliação!C399)</f>
        <v/>
      </c>
      <c r="AA396" s="55">
        <f>IF(Z396="x","x",MAX($S$4:AA395)+1)</f>
        <v>397</v>
      </c>
      <c r="AB396" s="55">
        <v>392</v>
      </c>
      <c r="AC396" s="55" t="str">
        <f t="shared" si="40"/>
        <v/>
      </c>
      <c r="AD396" s="55" t="str">
        <f t="shared" si="41"/>
        <v/>
      </c>
    </row>
    <row r="397" spans="2:30" ht="15" customHeight="1" x14ac:dyDescent="0.2">
      <c r="B397" s="121" t="str">
        <f t="shared" si="36"/>
        <v/>
      </c>
      <c r="C397" s="57" t="str">
        <f>IFERROR(VLOOKUP(B397,Conciliação!C400:L1395,2,0),"")</f>
        <v/>
      </c>
      <c r="D397" s="64" t="str">
        <f t="shared" si="37"/>
        <v/>
      </c>
      <c r="E397" s="64" t="str">
        <f>IFERROR(VLOOKUP(B397,Conciliação!C400:L1395,4,0),"")</f>
        <v/>
      </c>
      <c r="F397" s="64" t="str">
        <f>IFERROR(VLOOKUP(B397,Conciliação!C400:L1395,5,0),"")</f>
        <v/>
      </c>
      <c r="G397" s="64" t="str">
        <f>IFERROR(VLOOKUP(B397,Conciliação!C400:L1395,6,0),"")</f>
        <v/>
      </c>
      <c r="H397" s="56" t="str">
        <f>IFERROR(VLOOKUP(B397,Conciliação!C400:L1395,7,0),"")</f>
        <v/>
      </c>
      <c r="I397" s="65" t="str">
        <f>IFERROR(VLOOKUP(B397,Conciliação!C400:L1395,8,0),"")</f>
        <v/>
      </c>
      <c r="J397" s="56" t="str">
        <f>IFERROR(VLOOKUP(B397,Conciliação!C400:L1395,9,0),"")</f>
        <v/>
      </c>
      <c r="K397" s="56" t="str">
        <f>IFERROR(VLOOKUP(B397,Conciliação!C400:L1395,10,0),"")</f>
        <v/>
      </c>
      <c r="R397" s="55" t="str">
        <f>IF(Conciliação!G400='Filtro (Categoria)'!$C$2,$C$2,"x")</f>
        <v>x</v>
      </c>
      <c r="S397" s="55" t="str">
        <f>IF(R397="x","x",MAX($S$4:S396)+1)</f>
        <v>x</v>
      </c>
      <c r="T397" s="55">
        <v>393</v>
      </c>
      <c r="U397" s="55" t="str">
        <f t="shared" si="38"/>
        <v/>
      </c>
      <c r="V397" s="55" t="str">
        <f t="shared" si="39"/>
        <v/>
      </c>
      <c r="W397" s="45">
        <f>IF(Conciliação!G400='Filtro (Categoria)'!R397,1,0)</f>
        <v>0</v>
      </c>
      <c r="X397" s="45">
        <f>W397+Conciliação!A400</f>
        <v>393</v>
      </c>
      <c r="Y397" s="45">
        <v>393</v>
      </c>
      <c r="Z397" s="55" t="str">
        <f>IF(X397=Y397,"",Conciliação!C400)</f>
        <v/>
      </c>
      <c r="AA397" s="55">
        <f>IF(Z397="x","x",MAX($S$4:AA396)+1)</f>
        <v>398</v>
      </c>
      <c r="AB397" s="55">
        <v>393</v>
      </c>
      <c r="AC397" s="55" t="str">
        <f t="shared" si="40"/>
        <v/>
      </c>
      <c r="AD397" s="55" t="str">
        <f t="shared" si="41"/>
        <v/>
      </c>
    </row>
    <row r="398" spans="2:30" ht="15" customHeight="1" x14ac:dyDescent="0.2">
      <c r="B398" s="121" t="str">
        <f t="shared" si="36"/>
        <v/>
      </c>
      <c r="C398" s="57" t="str">
        <f>IFERROR(VLOOKUP(B398,Conciliação!C401:L1396,2,0),"")</f>
        <v/>
      </c>
      <c r="D398" s="64" t="str">
        <f t="shared" si="37"/>
        <v/>
      </c>
      <c r="E398" s="64" t="str">
        <f>IFERROR(VLOOKUP(B398,Conciliação!C401:L1396,4,0),"")</f>
        <v/>
      </c>
      <c r="F398" s="64" t="str">
        <f>IFERROR(VLOOKUP(B398,Conciliação!C401:L1396,5,0),"")</f>
        <v/>
      </c>
      <c r="G398" s="64" t="str">
        <f>IFERROR(VLOOKUP(B398,Conciliação!C401:L1396,6,0),"")</f>
        <v/>
      </c>
      <c r="H398" s="56" t="str">
        <f>IFERROR(VLOOKUP(B398,Conciliação!C401:L1396,7,0),"")</f>
        <v/>
      </c>
      <c r="I398" s="65" t="str">
        <f>IFERROR(VLOOKUP(B398,Conciliação!C401:L1396,8,0),"")</f>
        <v/>
      </c>
      <c r="J398" s="56" t="str">
        <f>IFERROR(VLOOKUP(B398,Conciliação!C401:L1396,9,0),"")</f>
        <v/>
      </c>
      <c r="K398" s="56" t="str">
        <f>IFERROR(VLOOKUP(B398,Conciliação!C401:L1396,10,0),"")</f>
        <v/>
      </c>
      <c r="R398" s="55" t="str">
        <f>IF(Conciliação!G401='Filtro (Categoria)'!$C$2,$C$2,"x")</f>
        <v>x</v>
      </c>
      <c r="S398" s="55" t="str">
        <f>IF(R398="x","x",MAX($S$4:S397)+1)</f>
        <v>x</v>
      </c>
      <c r="T398" s="55">
        <v>394</v>
      </c>
      <c r="U398" s="55" t="str">
        <f t="shared" si="38"/>
        <v/>
      </c>
      <c r="V398" s="55" t="str">
        <f t="shared" si="39"/>
        <v/>
      </c>
      <c r="W398" s="45">
        <f>IF(Conciliação!G401='Filtro (Categoria)'!R398,1,0)</f>
        <v>0</v>
      </c>
      <c r="X398" s="45">
        <f>W398+Conciliação!A401</f>
        <v>394</v>
      </c>
      <c r="Y398" s="45">
        <v>394</v>
      </c>
      <c r="Z398" s="55" t="str">
        <f>IF(X398=Y398,"",Conciliação!C401)</f>
        <v/>
      </c>
      <c r="AA398" s="55">
        <f>IF(Z398="x","x",MAX($S$4:AA397)+1)</f>
        <v>399</v>
      </c>
      <c r="AB398" s="55">
        <v>394</v>
      </c>
      <c r="AC398" s="55" t="str">
        <f t="shared" si="40"/>
        <v/>
      </c>
      <c r="AD398" s="55" t="str">
        <f t="shared" si="41"/>
        <v/>
      </c>
    </row>
    <row r="399" spans="2:30" ht="15" customHeight="1" x14ac:dyDescent="0.2">
      <c r="B399" s="121" t="str">
        <f t="shared" si="36"/>
        <v/>
      </c>
      <c r="C399" s="57" t="str">
        <f>IFERROR(VLOOKUP(B399,Conciliação!C402:L1397,2,0),"")</f>
        <v/>
      </c>
      <c r="D399" s="64" t="str">
        <f t="shared" si="37"/>
        <v/>
      </c>
      <c r="E399" s="64" t="str">
        <f>IFERROR(VLOOKUP(B399,Conciliação!C402:L1397,4,0),"")</f>
        <v/>
      </c>
      <c r="F399" s="64" t="str">
        <f>IFERROR(VLOOKUP(B399,Conciliação!C402:L1397,5,0),"")</f>
        <v/>
      </c>
      <c r="G399" s="64" t="str">
        <f>IFERROR(VLOOKUP(B399,Conciliação!C402:L1397,6,0),"")</f>
        <v/>
      </c>
      <c r="H399" s="56" t="str">
        <f>IFERROR(VLOOKUP(B399,Conciliação!C402:L1397,7,0),"")</f>
        <v/>
      </c>
      <c r="I399" s="65" t="str">
        <f>IFERROR(VLOOKUP(B399,Conciliação!C402:L1397,8,0),"")</f>
        <v/>
      </c>
      <c r="J399" s="56" t="str">
        <f>IFERROR(VLOOKUP(B399,Conciliação!C402:L1397,9,0),"")</f>
        <v/>
      </c>
      <c r="K399" s="56" t="str">
        <f>IFERROR(VLOOKUP(B399,Conciliação!C402:L1397,10,0),"")</f>
        <v/>
      </c>
      <c r="R399" s="55" t="str">
        <f>IF(Conciliação!G402='Filtro (Categoria)'!$C$2,$C$2,"x")</f>
        <v>x</v>
      </c>
      <c r="S399" s="55" t="str">
        <f>IF(R399="x","x",MAX($S$4:S398)+1)</f>
        <v>x</v>
      </c>
      <c r="T399" s="55">
        <v>395</v>
      </c>
      <c r="U399" s="55" t="str">
        <f t="shared" si="38"/>
        <v/>
      </c>
      <c r="V399" s="55" t="str">
        <f t="shared" si="39"/>
        <v/>
      </c>
      <c r="W399" s="45">
        <f>IF(Conciliação!G402='Filtro (Categoria)'!R399,1,0)</f>
        <v>0</v>
      </c>
      <c r="X399" s="45">
        <f>W399+Conciliação!A402</f>
        <v>395</v>
      </c>
      <c r="Y399" s="45">
        <v>395</v>
      </c>
      <c r="Z399" s="55" t="str">
        <f>IF(X399=Y399,"",Conciliação!C402)</f>
        <v/>
      </c>
      <c r="AA399" s="55">
        <f>IF(Z399="x","x",MAX($S$4:AA398)+1)</f>
        <v>400</v>
      </c>
      <c r="AB399" s="55">
        <v>395</v>
      </c>
      <c r="AC399" s="55" t="str">
        <f t="shared" si="40"/>
        <v/>
      </c>
      <c r="AD399" s="55" t="str">
        <f t="shared" si="41"/>
        <v/>
      </c>
    </row>
    <row r="400" spans="2:30" ht="15" customHeight="1" x14ac:dyDescent="0.2">
      <c r="B400" s="121" t="str">
        <f t="shared" si="36"/>
        <v/>
      </c>
      <c r="C400" s="57" t="str">
        <f>IFERROR(VLOOKUP(B400,Conciliação!C403:L1398,2,0),"")</f>
        <v/>
      </c>
      <c r="D400" s="64" t="str">
        <f t="shared" si="37"/>
        <v/>
      </c>
      <c r="E400" s="64" t="str">
        <f>IFERROR(VLOOKUP(B400,Conciliação!C403:L1398,4,0),"")</f>
        <v/>
      </c>
      <c r="F400" s="64" t="str">
        <f>IFERROR(VLOOKUP(B400,Conciliação!C403:L1398,5,0),"")</f>
        <v/>
      </c>
      <c r="G400" s="64" t="str">
        <f>IFERROR(VLOOKUP(B400,Conciliação!C403:L1398,6,0),"")</f>
        <v/>
      </c>
      <c r="H400" s="56" t="str">
        <f>IFERROR(VLOOKUP(B400,Conciliação!C403:L1398,7,0),"")</f>
        <v/>
      </c>
      <c r="I400" s="65" t="str">
        <f>IFERROR(VLOOKUP(B400,Conciliação!C403:L1398,8,0),"")</f>
        <v/>
      </c>
      <c r="J400" s="56" t="str">
        <f>IFERROR(VLOOKUP(B400,Conciliação!C403:L1398,9,0),"")</f>
        <v/>
      </c>
      <c r="K400" s="56" t="str">
        <f>IFERROR(VLOOKUP(B400,Conciliação!C403:L1398,10,0),"")</f>
        <v/>
      </c>
      <c r="R400" s="55" t="str">
        <f>IF(Conciliação!G403='Filtro (Categoria)'!$C$2,$C$2,"x")</f>
        <v>x</v>
      </c>
      <c r="S400" s="55" t="str">
        <f>IF(R400="x","x",MAX($S$4:S399)+1)</f>
        <v>x</v>
      </c>
      <c r="T400" s="55">
        <v>396</v>
      </c>
      <c r="U400" s="55" t="str">
        <f t="shared" si="38"/>
        <v/>
      </c>
      <c r="V400" s="55" t="str">
        <f t="shared" si="39"/>
        <v/>
      </c>
      <c r="W400" s="45">
        <f>IF(Conciliação!G403='Filtro (Categoria)'!R400,1,0)</f>
        <v>0</v>
      </c>
      <c r="X400" s="45">
        <f>W400+Conciliação!A403</f>
        <v>396</v>
      </c>
      <c r="Y400" s="45">
        <v>396</v>
      </c>
      <c r="Z400" s="55" t="str">
        <f>IF(X400=Y400,"",Conciliação!C403)</f>
        <v/>
      </c>
      <c r="AA400" s="55">
        <f>IF(Z400="x","x",MAX($S$4:AA399)+1)</f>
        <v>401</v>
      </c>
      <c r="AB400" s="55">
        <v>396</v>
      </c>
      <c r="AC400" s="55" t="str">
        <f t="shared" si="40"/>
        <v/>
      </c>
      <c r="AD400" s="55" t="str">
        <f t="shared" si="41"/>
        <v/>
      </c>
    </row>
    <row r="401" spans="2:30" ht="15" customHeight="1" x14ac:dyDescent="0.2">
      <c r="B401" s="121" t="str">
        <f t="shared" si="36"/>
        <v/>
      </c>
      <c r="C401" s="57" t="str">
        <f>IFERROR(VLOOKUP(B401,Conciliação!C404:L1399,2,0),"")</f>
        <v/>
      </c>
      <c r="D401" s="64" t="str">
        <f t="shared" si="37"/>
        <v/>
      </c>
      <c r="E401" s="64" t="str">
        <f>IFERROR(VLOOKUP(B401,Conciliação!C404:L1399,4,0),"")</f>
        <v/>
      </c>
      <c r="F401" s="64" t="str">
        <f>IFERROR(VLOOKUP(B401,Conciliação!C404:L1399,5,0),"")</f>
        <v/>
      </c>
      <c r="G401" s="64" t="str">
        <f>IFERROR(VLOOKUP(B401,Conciliação!C404:L1399,6,0),"")</f>
        <v/>
      </c>
      <c r="H401" s="56" t="str">
        <f>IFERROR(VLOOKUP(B401,Conciliação!C404:L1399,7,0),"")</f>
        <v/>
      </c>
      <c r="I401" s="65" t="str">
        <f>IFERROR(VLOOKUP(B401,Conciliação!C404:L1399,8,0),"")</f>
        <v/>
      </c>
      <c r="J401" s="56" t="str">
        <f>IFERROR(VLOOKUP(B401,Conciliação!C404:L1399,9,0),"")</f>
        <v/>
      </c>
      <c r="K401" s="56" t="str">
        <f>IFERROR(VLOOKUP(B401,Conciliação!C404:L1399,10,0),"")</f>
        <v/>
      </c>
      <c r="R401" s="55" t="str">
        <f>IF(Conciliação!G404='Filtro (Categoria)'!$C$2,$C$2,"x")</f>
        <v>x</v>
      </c>
      <c r="S401" s="55" t="str">
        <f>IF(R401="x","x",MAX($S$4:S400)+1)</f>
        <v>x</v>
      </c>
      <c r="T401" s="55">
        <v>397</v>
      </c>
      <c r="U401" s="55" t="str">
        <f t="shared" si="38"/>
        <v/>
      </c>
      <c r="V401" s="55" t="str">
        <f t="shared" si="39"/>
        <v/>
      </c>
      <c r="W401" s="45">
        <f>IF(Conciliação!G404='Filtro (Categoria)'!R401,1,0)</f>
        <v>0</v>
      </c>
      <c r="X401" s="45">
        <f>W401+Conciliação!A404</f>
        <v>397</v>
      </c>
      <c r="Y401" s="45">
        <v>397</v>
      </c>
      <c r="Z401" s="55" t="str">
        <f>IF(X401=Y401,"",Conciliação!C404)</f>
        <v/>
      </c>
      <c r="AA401" s="55">
        <f>IF(Z401="x","x",MAX($S$4:AA400)+1)</f>
        <v>402</v>
      </c>
      <c r="AB401" s="55">
        <v>397</v>
      </c>
      <c r="AC401" s="55" t="str">
        <f t="shared" si="40"/>
        <v/>
      </c>
      <c r="AD401" s="55" t="str">
        <f t="shared" si="41"/>
        <v/>
      </c>
    </row>
    <row r="402" spans="2:30" ht="15" customHeight="1" x14ac:dyDescent="0.2">
      <c r="B402" s="121" t="str">
        <f t="shared" si="36"/>
        <v/>
      </c>
      <c r="C402" s="57" t="str">
        <f>IFERROR(VLOOKUP(B402,Conciliação!C405:L1400,2,0),"")</f>
        <v/>
      </c>
      <c r="D402" s="64" t="str">
        <f t="shared" si="37"/>
        <v/>
      </c>
      <c r="E402" s="64" t="str">
        <f>IFERROR(VLOOKUP(B402,Conciliação!C405:L1400,4,0),"")</f>
        <v/>
      </c>
      <c r="F402" s="64" t="str">
        <f>IFERROR(VLOOKUP(B402,Conciliação!C405:L1400,5,0),"")</f>
        <v/>
      </c>
      <c r="G402" s="64" t="str">
        <f>IFERROR(VLOOKUP(B402,Conciliação!C405:L1400,6,0),"")</f>
        <v/>
      </c>
      <c r="H402" s="56" t="str">
        <f>IFERROR(VLOOKUP(B402,Conciliação!C405:L1400,7,0),"")</f>
        <v/>
      </c>
      <c r="I402" s="65" t="str">
        <f>IFERROR(VLOOKUP(B402,Conciliação!C405:L1400,8,0),"")</f>
        <v/>
      </c>
      <c r="J402" s="56" t="str">
        <f>IFERROR(VLOOKUP(B402,Conciliação!C405:L1400,9,0),"")</f>
        <v/>
      </c>
      <c r="K402" s="56" t="str">
        <f>IFERROR(VLOOKUP(B402,Conciliação!C405:L1400,10,0),"")</f>
        <v/>
      </c>
      <c r="R402" s="55" t="str">
        <f>IF(Conciliação!G405='Filtro (Categoria)'!$C$2,$C$2,"x")</f>
        <v>x</v>
      </c>
      <c r="S402" s="55" t="str">
        <f>IF(R402="x","x",MAX($S$4:S401)+1)</f>
        <v>x</v>
      </c>
      <c r="T402" s="55">
        <v>398</v>
      </c>
      <c r="U402" s="55" t="str">
        <f t="shared" si="38"/>
        <v/>
      </c>
      <c r="V402" s="55" t="str">
        <f t="shared" si="39"/>
        <v/>
      </c>
      <c r="W402" s="45">
        <f>IF(Conciliação!G405='Filtro (Categoria)'!R402,1,0)</f>
        <v>0</v>
      </c>
      <c r="X402" s="45">
        <f>W402+Conciliação!A405</f>
        <v>398</v>
      </c>
      <c r="Y402" s="45">
        <v>398</v>
      </c>
      <c r="Z402" s="55" t="str">
        <f>IF(X402=Y402,"",Conciliação!C405)</f>
        <v/>
      </c>
      <c r="AA402" s="55">
        <f>IF(Z402="x","x",MAX($S$4:AA401)+1)</f>
        <v>403</v>
      </c>
      <c r="AB402" s="55">
        <v>398</v>
      </c>
      <c r="AC402" s="55" t="str">
        <f t="shared" si="40"/>
        <v/>
      </c>
      <c r="AD402" s="55" t="str">
        <f t="shared" si="41"/>
        <v/>
      </c>
    </row>
    <row r="403" spans="2:30" ht="15" customHeight="1" x14ac:dyDescent="0.2">
      <c r="B403" s="121" t="str">
        <f t="shared" si="36"/>
        <v/>
      </c>
      <c r="C403" s="57" t="str">
        <f>IFERROR(VLOOKUP(B403,Conciliação!C406:L1401,2,0),"")</f>
        <v/>
      </c>
      <c r="D403" s="64" t="str">
        <f t="shared" si="37"/>
        <v/>
      </c>
      <c r="E403" s="64" t="str">
        <f>IFERROR(VLOOKUP(B403,Conciliação!C406:L1401,4,0),"")</f>
        <v/>
      </c>
      <c r="F403" s="64" t="str">
        <f>IFERROR(VLOOKUP(B403,Conciliação!C406:L1401,5,0),"")</f>
        <v/>
      </c>
      <c r="G403" s="64" t="str">
        <f>IFERROR(VLOOKUP(B403,Conciliação!C406:L1401,6,0),"")</f>
        <v/>
      </c>
      <c r="H403" s="56" t="str">
        <f>IFERROR(VLOOKUP(B403,Conciliação!C406:L1401,7,0),"")</f>
        <v/>
      </c>
      <c r="I403" s="65" t="str">
        <f>IFERROR(VLOOKUP(B403,Conciliação!C406:L1401,8,0),"")</f>
        <v/>
      </c>
      <c r="J403" s="56" t="str">
        <f>IFERROR(VLOOKUP(B403,Conciliação!C406:L1401,9,0),"")</f>
        <v/>
      </c>
      <c r="K403" s="56" t="str">
        <f>IFERROR(VLOOKUP(B403,Conciliação!C406:L1401,10,0),"")</f>
        <v/>
      </c>
      <c r="R403" s="55" t="str">
        <f>IF(Conciliação!G406='Filtro (Categoria)'!$C$2,$C$2,"x")</f>
        <v>x</v>
      </c>
      <c r="S403" s="55" t="str">
        <f>IF(R403="x","x",MAX($S$4:S402)+1)</f>
        <v>x</v>
      </c>
      <c r="T403" s="55">
        <v>399</v>
      </c>
      <c r="U403" s="55" t="str">
        <f t="shared" si="38"/>
        <v/>
      </c>
      <c r="V403" s="55" t="str">
        <f t="shared" si="39"/>
        <v/>
      </c>
      <c r="W403" s="45">
        <f>IF(Conciliação!G406='Filtro (Categoria)'!R403,1,0)</f>
        <v>0</v>
      </c>
      <c r="X403" s="45">
        <f>W403+Conciliação!A406</f>
        <v>399</v>
      </c>
      <c r="Y403" s="45">
        <v>399</v>
      </c>
      <c r="Z403" s="55" t="str">
        <f>IF(X403=Y403,"",Conciliação!C406)</f>
        <v/>
      </c>
      <c r="AA403" s="55">
        <f>IF(Z403="x","x",MAX($S$4:AA402)+1)</f>
        <v>404</v>
      </c>
      <c r="AB403" s="55">
        <v>399</v>
      </c>
      <c r="AC403" s="55" t="str">
        <f t="shared" si="40"/>
        <v/>
      </c>
      <c r="AD403" s="55" t="str">
        <f t="shared" si="41"/>
        <v/>
      </c>
    </row>
    <row r="404" spans="2:30" ht="15" customHeight="1" x14ac:dyDescent="0.2">
      <c r="B404" s="121" t="str">
        <f t="shared" si="36"/>
        <v/>
      </c>
      <c r="C404" s="57" t="str">
        <f>IFERROR(VLOOKUP(B404,Conciliação!C407:L1402,2,0),"")</f>
        <v/>
      </c>
      <c r="D404" s="64" t="str">
        <f t="shared" si="37"/>
        <v/>
      </c>
      <c r="E404" s="64" t="str">
        <f>IFERROR(VLOOKUP(B404,Conciliação!C407:L1402,4,0),"")</f>
        <v/>
      </c>
      <c r="F404" s="64" t="str">
        <f>IFERROR(VLOOKUP(B404,Conciliação!C407:L1402,5,0),"")</f>
        <v/>
      </c>
      <c r="G404" s="64" t="str">
        <f>IFERROR(VLOOKUP(B404,Conciliação!C407:L1402,6,0),"")</f>
        <v/>
      </c>
      <c r="H404" s="56" t="str">
        <f>IFERROR(VLOOKUP(B404,Conciliação!C407:L1402,7,0),"")</f>
        <v/>
      </c>
      <c r="I404" s="65" t="str">
        <f>IFERROR(VLOOKUP(B404,Conciliação!C407:L1402,8,0),"")</f>
        <v/>
      </c>
      <c r="J404" s="56" t="str">
        <f>IFERROR(VLOOKUP(B404,Conciliação!C407:L1402,9,0),"")</f>
        <v/>
      </c>
      <c r="K404" s="56" t="str">
        <f>IFERROR(VLOOKUP(B404,Conciliação!C407:L1402,10,0),"")</f>
        <v/>
      </c>
      <c r="R404" s="55" t="str">
        <f>IF(Conciliação!G407='Filtro (Categoria)'!$C$2,$C$2,"x")</f>
        <v>x</v>
      </c>
      <c r="S404" s="55" t="str">
        <f>IF(R404="x","x",MAX($S$4:S403)+1)</f>
        <v>x</v>
      </c>
      <c r="T404" s="55">
        <v>400</v>
      </c>
      <c r="U404" s="55" t="str">
        <f t="shared" si="38"/>
        <v/>
      </c>
      <c r="V404" s="55" t="str">
        <f t="shared" si="39"/>
        <v/>
      </c>
      <c r="W404" s="45">
        <f>IF(Conciliação!G407='Filtro (Categoria)'!R404,1,0)</f>
        <v>0</v>
      </c>
      <c r="X404" s="45">
        <f>W404+Conciliação!A407</f>
        <v>400</v>
      </c>
      <c r="Y404" s="45">
        <v>400</v>
      </c>
      <c r="Z404" s="55" t="str">
        <f>IF(X404=Y404,"",Conciliação!C407)</f>
        <v/>
      </c>
      <c r="AA404" s="55">
        <f>IF(Z404="x","x",MAX($S$4:AA403)+1)</f>
        <v>405</v>
      </c>
      <c r="AB404" s="55">
        <v>400</v>
      </c>
      <c r="AC404" s="55" t="str">
        <f t="shared" si="40"/>
        <v/>
      </c>
      <c r="AD404" s="55" t="str">
        <f t="shared" si="41"/>
        <v/>
      </c>
    </row>
    <row r="405" spans="2:30" ht="15" customHeight="1" x14ac:dyDescent="0.2">
      <c r="B405" s="121" t="str">
        <f t="shared" si="36"/>
        <v/>
      </c>
      <c r="C405" s="57" t="str">
        <f>IFERROR(VLOOKUP(B405,Conciliação!C408:L1403,2,0),"")</f>
        <v/>
      </c>
      <c r="D405" s="64" t="str">
        <f t="shared" si="37"/>
        <v/>
      </c>
      <c r="E405" s="64" t="str">
        <f>IFERROR(VLOOKUP(B405,Conciliação!C408:L1403,4,0),"")</f>
        <v/>
      </c>
      <c r="F405" s="64" t="str">
        <f>IFERROR(VLOOKUP(B405,Conciliação!C408:L1403,5,0),"")</f>
        <v/>
      </c>
      <c r="G405" s="64" t="str">
        <f>IFERROR(VLOOKUP(B405,Conciliação!C408:L1403,6,0),"")</f>
        <v/>
      </c>
      <c r="H405" s="56" t="str">
        <f>IFERROR(VLOOKUP(B405,Conciliação!C408:L1403,7,0),"")</f>
        <v/>
      </c>
      <c r="I405" s="65" t="str">
        <f>IFERROR(VLOOKUP(B405,Conciliação!C408:L1403,8,0),"")</f>
        <v/>
      </c>
      <c r="J405" s="56" t="str">
        <f>IFERROR(VLOOKUP(B405,Conciliação!C408:L1403,9,0),"")</f>
        <v/>
      </c>
      <c r="K405" s="56" t="str">
        <f>IFERROR(VLOOKUP(B405,Conciliação!C408:L1403,10,0),"")</f>
        <v/>
      </c>
      <c r="R405" s="55" t="str">
        <f>IF(Conciliação!G408='Filtro (Categoria)'!$C$2,$C$2,"x")</f>
        <v>x</v>
      </c>
      <c r="S405" s="55" t="str">
        <f>IF(R405="x","x",MAX($S$4:S404)+1)</f>
        <v>x</v>
      </c>
      <c r="T405" s="55">
        <v>401</v>
      </c>
      <c r="U405" s="55" t="str">
        <f t="shared" si="38"/>
        <v/>
      </c>
      <c r="V405" s="55" t="str">
        <f t="shared" si="39"/>
        <v/>
      </c>
      <c r="W405" s="45">
        <f>IF(Conciliação!G408='Filtro (Categoria)'!R405,1,0)</f>
        <v>0</v>
      </c>
      <c r="X405" s="45">
        <f>W405+Conciliação!A408</f>
        <v>401</v>
      </c>
      <c r="Y405" s="45">
        <v>401</v>
      </c>
      <c r="Z405" s="55" t="str">
        <f>IF(X405=Y405,"",Conciliação!C408)</f>
        <v/>
      </c>
      <c r="AA405" s="55">
        <f>IF(Z405="x","x",MAX($S$4:AA404)+1)</f>
        <v>406</v>
      </c>
      <c r="AB405" s="55">
        <v>401</v>
      </c>
      <c r="AC405" s="55" t="str">
        <f t="shared" si="40"/>
        <v/>
      </c>
      <c r="AD405" s="55" t="str">
        <f t="shared" si="41"/>
        <v/>
      </c>
    </row>
    <row r="406" spans="2:30" ht="15" customHeight="1" x14ac:dyDescent="0.2">
      <c r="B406" s="121" t="str">
        <f t="shared" si="36"/>
        <v/>
      </c>
      <c r="C406" s="57" t="str">
        <f>IFERROR(VLOOKUP(B406,Conciliação!C409:L1404,2,0),"")</f>
        <v/>
      </c>
      <c r="D406" s="64" t="str">
        <f t="shared" si="37"/>
        <v/>
      </c>
      <c r="E406" s="64" t="str">
        <f>IFERROR(VLOOKUP(B406,Conciliação!C409:L1404,4,0),"")</f>
        <v/>
      </c>
      <c r="F406" s="64" t="str">
        <f>IFERROR(VLOOKUP(B406,Conciliação!C409:L1404,5,0),"")</f>
        <v/>
      </c>
      <c r="G406" s="64" t="str">
        <f>IFERROR(VLOOKUP(B406,Conciliação!C409:L1404,6,0),"")</f>
        <v/>
      </c>
      <c r="H406" s="56" t="str">
        <f>IFERROR(VLOOKUP(B406,Conciliação!C409:L1404,7,0),"")</f>
        <v/>
      </c>
      <c r="I406" s="65" t="str">
        <f>IFERROR(VLOOKUP(B406,Conciliação!C409:L1404,8,0),"")</f>
        <v/>
      </c>
      <c r="J406" s="56" t="str">
        <f>IFERROR(VLOOKUP(B406,Conciliação!C409:L1404,9,0),"")</f>
        <v/>
      </c>
      <c r="K406" s="56" t="str">
        <f>IFERROR(VLOOKUP(B406,Conciliação!C409:L1404,10,0),"")</f>
        <v/>
      </c>
      <c r="R406" s="55" t="str">
        <f>IF(Conciliação!G409='Filtro (Categoria)'!$C$2,$C$2,"x")</f>
        <v>x</v>
      </c>
      <c r="S406" s="55" t="str">
        <f>IF(R406="x","x",MAX($S$4:S405)+1)</f>
        <v>x</v>
      </c>
      <c r="T406" s="55">
        <v>402</v>
      </c>
      <c r="U406" s="55" t="str">
        <f t="shared" si="38"/>
        <v/>
      </c>
      <c r="V406" s="55" t="str">
        <f t="shared" si="39"/>
        <v/>
      </c>
      <c r="W406" s="45">
        <f>IF(Conciliação!G409='Filtro (Categoria)'!R406,1,0)</f>
        <v>0</v>
      </c>
      <c r="X406" s="45">
        <f>W406+Conciliação!A409</f>
        <v>402</v>
      </c>
      <c r="Y406" s="45">
        <v>402</v>
      </c>
      <c r="Z406" s="55" t="str">
        <f>IF(X406=Y406,"",Conciliação!C409)</f>
        <v/>
      </c>
      <c r="AA406" s="55">
        <f>IF(Z406="x","x",MAX($S$4:AA405)+1)</f>
        <v>407</v>
      </c>
      <c r="AB406" s="55">
        <v>402</v>
      </c>
      <c r="AC406" s="55" t="str">
        <f t="shared" si="40"/>
        <v/>
      </c>
      <c r="AD406" s="55" t="str">
        <f t="shared" si="41"/>
        <v/>
      </c>
    </row>
    <row r="407" spans="2:30" ht="15" customHeight="1" x14ac:dyDescent="0.2">
      <c r="B407" s="121" t="str">
        <f t="shared" si="36"/>
        <v/>
      </c>
      <c r="C407" s="57" t="str">
        <f>IFERROR(VLOOKUP(B407,Conciliação!C410:L1405,2,0),"")</f>
        <v/>
      </c>
      <c r="D407" s="64" t="str">
        <f t="shared" si="37"/>
        <v/>
      </c>
      <c r="E407" s="64" t="str">
        <f>IFERROR(VLOOKUP(B407,Conciliação!C410:L1405,4,0),"")</f>
        <v/>
      </c>
      <c r="F407" s="64" t="str">
        <f>IFERROR(VLOOKUP(B407,Conciliação!C410:L1405,5,0),"")</f>
        <v/>
      </c>
      <c r="G407" s="64" t="str">
        <f>IFERROR(VLOOKUP(B407,Conciliação!C410:L1405,6,0),"")</f>
        <v/>
      </c>
      <c r="H407" s="56" t="str">
        <f>IFERROR(VLOOKUP(B407,Conciliação!C410:L1405,7,0),"")</f>
        <v/>
      </c>
      <c r="I407" s="65" t="str">
        <f>IFERROR(VLOOKUP(B407,Conciliação!C410:L1405,8,0),"")</f>
        <v/>
      </c>
      <c r="J407" s="56" t="str">
        <f>IFERROR(VLOOKUP(B407,Conciliação!C410:L1405,9,0),"")</f>
        <v/>
      </c>
      <c r="K407" s="56" t="str">
        <f>IFERROR(VLOOKUP(B407,Conciliação!C410:L1405,10,0),"")</f>
        <v/>
      </c>
      <c r="R407" s="55" t="str">
        <f>IF(Conciliação!G410='Filtro (Categoria)'!$C$2,$C$2,"x")</f>
        <v>x</v>
      </c>
      <c r="S407" s="55" t="str">
        <f>IF(R407="x","x",MAX($S$4:S406)+1)</f>
        <v>x</v>
      </c>
      <c r="T407" s="55">
        <v>403</v>
      </c>
      <c r="U407" s="55" t="str">
        <f t="shared" si="38"/>
        <v/>
      </c>
      <c r="V407" s="55" t="str">
        <f t="shared" si="39"/>
        <v/>
      </c>
      <c r="W407" s="45">
        <f>IF(Conciliação!G410='Filtro (Categoria)'!R407,1,0)</f>
        <v>0</v>
      </c>
      <c r="X407" s="45">
        <f>W407+Conciliação!A410</f>
        <v>403</v>
      </c>
      <c r="Y407" s="45">
        <v>403</v>
      </c>
      <c r="Z407" s="55" t="str">
        <f>IF(X407=Y407,"",Conciliação!C410)</f>
        <v/>
      </c>
      <c r="AA407" s="55">
        <f>IF(Z407="x","x",MAX($S$4:AA406)+1)</f>
        <v>408</v>
      </c>
      <c r="AB407" s="55">
        <v>403</v>
      </c>
      <c r="AC407" s="55" t="str">
        <f t="shared" si="40"/>
        <v/>
      </c>
      <c r="AD407" s="55" t="str">
        <f t="shared" si="41"/>
        <v/>
      </c>
    </row>
    <row r="408" spans="2:30" ht="15" customHeight="1" x14ac:dyDescent="0.2">
      <c r="B408" s="121" t="str">
        <f t="shared" si="36"/>
        <v/>
      </c>
      <c r="C408" s="57" t="str">
        <f>IFERROR(VLOOKUP(B408,Conciliação!C411:L1406,2,0),"")</f>
        <v/>
      </c>
      <c r="D408" s="64" t="str">
        <f t="shared" si="37"/>
        <v/>
      </c>
      <c r="E408" s="64" t="str">
        <f>IFERROR(VLOOKUP(B408,Conciliação!C411:L1406,4,0),"")</f>
        <v/>
      </c>
      <c r="F408" s="64" t="str">
        <f>IFERROR(VLOOKUP(B408,Conciliação!C411:L1406,5,0),"")</f>
        <v/>
      </c>
      <c r="G408" s="64" t="str">
        <f>IFERROR(VLOOKUP(B408,Conciliação!C411:L1406,6,0),"")</f>
        <v/>
      </c>
      <c r="H408" s="56" t="str">
        <f>IFERROR(VLOOKUP(B408,Conciliação!C411:L1406,7,0),"")</f>
        <v/>
      </c>
      <c r="I408" s="65" t="str">
        <f>IFERROR(VLOOKUP(B408,Conciliação!C411:L1406,8,0),"")</f>
        <v/>
      </c>
      <c r="J408" s="56" t="str">
        <f>IFERROR(VLOOKUP(B408,Conciliação!C411:L1406,9,0),"")</f>
        <v/>
      </c>
      <c r="K408" s="56" t="str">
        <f>IFERROR(VLOOKUP(B408,Conciliação!C411:L1406,10,0),"")</f>
        <v/>
      </c>
      <c r="R408" s="55" t="str">
        <f>IF(Conciliação!G411='Filtro (Categoria)'!$C$2,$C$2,"x")</f>
        <v>x</v>
      </c>
      <c r="S408" s="55" t="str">
        <f>IF(R408="x","x",MAX($S$4:S407)+1)</f>
        <v>x</v>
      </c>
      <c r="T408" s="55">
        <v>404</v>
      </c>
      <c r="U408" s="55" t="str">
        <f t="shared" si="38"/>
        <v/>
      </c>
      <c r="V408" s="55" t="str">
        <f t="shared" si="39"/>
        <v/>
      </c>
      <c r="W408" s="45">
        <f>IF(Conciliação!G411='Filtro (Categoria)'!R408,1,0)</f>
        <v>0</v>
      </c>
      <c r="X408" s="45">
        <f>W408+Conciliação!A411</f>
        <v>404</v>
      </c>
      <c r="Y408" s="45">
        <v>404</v>
      </c>
      <c r="Z408" s="55" t="str">
        <f>IF(X408=Y408,"",Conciliação!C411)</f>
        <v/>
      </c>
      <c r="AA408" s="55">
        <f>IF(Z408="x","x",MAX($S$4:AA407)+1)</f>
        <v>409</v>
      </c>
      <c r="AB408" s="55">
        <v>404</v>
      </c>
      <c r="AC408" s="55" t="str">
        <f t="shared" si="40"/>
        <v/>
      </c>
      <c r="AD408" s="55" t="str">
        <f t="shared" si="41"/>
        <v/>
      </c>
    </row>
    <row r="409" spans="2:30" ht="15" customHeight="1" x14ac:dyDescent="0.2">
      <c r="B409" s="121" t="str">
        <f t="shared" si="36"/>
        <v/>
      </c>
      <c r="C409" s="57" t="str">
        <f>IFERROR(VLOOKUP(B409,Conciliação!C412:L1407,2,0),"")</f>
        <v/>
      </c>
      <c r="D409" s="64" t="str">
        <f t="shared" si="37"/>
        <v/>
      </c>
      <c r="E409" s="64" t="str">
        <f>IFERROR(VLOOKUP(B409,Conciliação!C412:L1407,4,0),"")</f>
        <v/>
      </c>
      <c r="F409" s="64" t="str">
        <f>IFERROR(VLOOKUP(B409,Conciliação!C412:L1407,5,0),"")</f>
        <v/>
      </c>
      <c r="G409" s="64" t="str">
        <f>IFERROR(VLOOKUP(B409,Conciliação!C412:L1407,6,0),"")</f>
        <v/>
      </c>
      <c r="H409" s="56" t="str">
        <f>IFERROR(VLOOKUP(B409,Conciliação!C412:L1407,7,0),"")</f>
        <v/>
      </c>
      <c r="I409" s="65" t="str">
        <f>IFERROR(VLOOKUP(B409,Conciliação!C412:L1407,8,0),"")</f>
        <v/>
      </c>
      <c r="J409" s="56" t="str">
        <f>IFERROR(VLOOKUP(B409,Conciliação!C412:L1407,9,0),"")</f>
        <v/>
      </c>
      <c r="K409" s="56" t="str">
        <f>IFERROR(VLOOKUP(B409,Conciliação!C412:L1407,10,0),"")</f>
        <v/>
      </c>
      <c r="R409" s="55" t="str">
        <f>IF(Conciliação!G412='Filtro (Categoria)'!$C$2,$C$2,"x")</f>
        <v>x</v>
      </c>
      <c r="S409" s="55" t="str">
        <f>IF(R409="x","x",MAX($S$4:S408)+1)</f>
        <v>x</v>
      </c>
      <c r="T409" s="55">
        <v>405</v>
      </c>
      <c r="U409" s="55" t="str">
        <f t="shared" si="38"/>
        <v/>
      </c>
      <c r="V409" s="55" t="str">
        <f t="shared" si="39"/>
        <v/>
      </c>
      <c r="W409" s="45">
        <f>IF(Conciliação!G412='Filtro (Categoria)'!R409,1,0)</f>
        <v>0</v>
      </c>
      <c r="X409" s="45">
        <f>W409+Conciliação!A412</f>
        <v>405</v>
      </c>
      <c r="Y409" s="45">
        <v>405</v>
      </c>
      <c r="Z409" s="55" t="str">
        <f>IF(X409=Y409,"",Conciliação!C412)</f>
        <v/>
      </c>
      <c r="AA409" s="55">
        <f>IF(Z409="x","x",MAX($S$4:AA408)+1)</f>
        <v>410</v>
      </c>
      <c r="AB409" s="55">
        <v>405</v>
      </c>
      <c r="AC409" s="55" t="str">
        <f t="shared" si="40"/>
        <v/>
      </c>
      <c r="AD409" s="55" t="str">
        <f t="shared" si="41"/>
        <v/>
      </c>
    </row>
    <row r="410" spans="2:30" ht="15" customHeight="1" x14ac:dyDescent="0.2">
      <c r="B410" s="121" t="str">
        <f t="shared" si="36"/>
        <v/>
      </c>
      <c r="C410" s="57" t="str">
        <f>IFERROR(VLOOKUP(B410,Conciliação!C413:L1408,2,0),"")</f>
        <v/>
      </c>
      <c r="D410" s="64" t="str">
        <f t="shared" si="37"/>
        <v/>
      </c>
      <c r="E410" s="64" t="str">
        <f>IFERROR(VLOOKUP(B410,Conciliação!C413:L1408,4,0),"")</f>
        <v/>
      </c>
      <c r="F410" s="64" t="str">
        <f>IFERROR(VLOOKUP(B410,Conciliação!C413:L1408,5,0),"")</f>
        <v/>
      </c>
      <c r="G410" s="64" t="str">
        <f>IFERROR(VLOOKUP(B410,Conciliação!C413:L1408,6,0),"")</f>
        <v/>
      </c>
      <c r="H410" s="56" t="str">
        <f>IFERROR(VLOOKUP(B410,Conciliação!C413:L1408,7,0),"")</f>
        <v/>
      </c>
      <c r="I410" s="65" t="str">
        <f>IFERROR(VLOOKUP(B410,Conciliação!C413:L1408,8,0),"")</f>
        <v/>
      </c>
      <c r="J410" s="56" t="str">
        <f>IFERROR(VLOOKUP(B410,Conciliação!C413:L1408,9,0),"")</f>
        <v/>
      </c>
      <c r="K410" s="56" t="str">
        <f>IFERROR(VLOOKUP(B410,Conciliação!C413:L1408,10,0),"")</f>
        <v/>
      </c>
      <c r="R410" s="55" t="str">
        <f>IF(Conciliação!G413='Filtro (Categoria)'!$C$2,$C$2,"x")</f>
        <v>x</v>
      </c>
      <c r="S410" s="55" t="str">
        <f>IF(R410="x","x",MAX($S$4:S409)+1)</f>
        <v>x</v>
      </c>
      <c r="T410" s="55">
        <v>406</v>
      </c>
      <c r="U410" s="55" t="str">
        <f t="shared" si="38"/>
        <v/>
      </c>
      <c r="V410" s="55" t="str">
        <f t="shared" si="39"/>
        <v/>
      </c>
      <c r="W410" s="45">
        <f>IF(Conciliação!G413='Filtro (Categoria)'!R410,1,0)</f>
        <v>0</v>
      </c>
      <c r="X410" s="45">
        <f>W410+Conciliação!A413</f>
        <v>406</v>
      </c>
      <c r="Y410" s="45">
        <v>406</v>
      </c>
      <c r="Z410" s="55" t="str">
        <f>IF(X410=Y410,"",Conciliação!C413)</f>
        <v/>
      </c>
      <c r="AA410" s="55">
        <f>IF(Z410="x","x",MAX($S$4:AA409)+1)</f>
        <v>411</v>
      </c>
      <c r="AB410" s="55">
        <v>406</v>
      </c>
      <c r="AC410" s="55" t="str">
        <f t="shared" si="40"/>
        <v/>
      </c>
      <c r="AD410" s="55" t="str">
        <f t="shared" si="41"/>
        <v/>
      </c>
    </row>
    <row r="411" spans="2:30" ht="15" customHeight="1" x14ac:dyDescent="0.2">
      <c r="B411" s="121" t="str">
        <f t="shared" si="36"/>
        <v/>
      </c>
      <c r="C411" s="57" t="str">
        <f>IFERROR(VLOOKUP(B411,Conciliação!C414:L1409,2,0),"")</f>
        <v/>
      </c>
      <c r="D411" s="64" t="str">
        <f t="shared" si="37"/>
        <v/>
      </c>
      <c r="E411" s="64" t="str">
        <f>IFERROR(VLOOKUP(B411,Conciliação!C414:L1409,4,0),"")</f>
        <v/>
      </c>
      <c r="F411" s="64" t="str">
        <f>IFERROR(VLOOKUP(B411,Conciliação!C414:L1409,5,0),"")</f>
        <v/>
      </c>
      <c r="G411" s="64" t="str">
        <f>IFERROR(VLOOKUP(B411,Conciliação!C414:L1409,6,0),"")</f>
        <v/>
      </c>
      <c r="H411" s="56" t="str">
        <f>IFERROR(VLOOKUP(B411,Conciliação!C414:L1409,7,0),"")</f>
        <v/>
      </c>
      <c r="I411" s="65" t="str">
        <f>IFERROR(VLOOKUP(B411,Conciliação!C414:L1409,8,0),"")</f>
        <v/>
      </c>
      <c r="J411" s="56" t="str">
        <f>IFERROR(VLOOKUP(B411,Conciliação!C414:L1409,9,0),"")</f>
        <v/>
      </c>
      <c r="K411" s="56" t="str">
        <f>IFERROR(VLOOKUP(B411,Conciliação!C414:L1409,10,0),"")</f>
        <v/>
      </c>
      <c r="R411" s="55" t="str">
        <f>IF(Conciliação!G414='Filtro (Categoria)'!$C$2,$C$2,"x")</f>
        <v>x</v>
      </c>
      <c r="S411" s="55" t="str">
        <f>IF(R411="x","x",MAX($S$4:S410)+1)</f>
        <v>x</v>
      </c>
      <c r="T411" s="55">
        <v>407</v>
      </c>
      <c r="U411" s="55" t="str">
        <f t="shared" si="38"/>
        <v/>
      </c>
      <c r="V411" s="55" t="str">
        <f t="shared" si="39"/>
        <v/>
      </c>
      <c r="W411" s="45">
        <f>IF(Conciliação!G414='Filtro (Categoria)'!R411,1,0)</f>
        <v>0</v>
      </c>
      <c r="X411" s="45">
        <f>W411+Conciliação!A414</f>
        <v>407</v>
      </c>
      <c r="Y411" s="45">
        <v>407</v>
      </c>
      <c r="Z411" s="55" t="str">
        <f>IF(X411=Y411,"",Conciliação!C414)</f>
        <v/>
      </c>
      <c r="AA411" s="55">
        <f>IF(Z411="x","x",MAX($S$4:AA410)+1)</f>
        <v>412</v>
      </c>
      <c r="AB411" s="55">
        <v>407</v>
      </c>
      <c r="AC411" s="55" t="str">
        <f t="shared" si="40"/>
        <v/>
      </c>
      <c r="AD411" s="55" t="str">
        <f t="shared" si="41"/>
        <v/>
      </c>
    </row>
    <row r="412" spans="2:30" ht="15" customHeight="1" x14ac:dyDescent="0.2">
      <c r="B412" s="121" t="str">
        <f t="shared" si="36"/>
        <v/>
      </c>
      <c r="C412" s="57" t="str">
        <f>IFERROR(VLOOKUP(B412,Conciliação!C415:L1410,2,0),"")</f>
        <v/>
      </c>
      <c r="D412" s="64" t="str">
        <f t="shared" si="37"/>
        <v/>
      </c>
      <c r="E412" s="64" t="str">
        <f>IFERROR(VLOOKUP(B412,Conciliação!C415:L1410,4,0),"")</f>
        <v/>
      </c>
      <c r="F412" s="64" t="str">
        <f>IFERROR(VLOOKUP(B412,Conciliação!C415:L1410,5,0),"")</f>
        <v/>
      </c>
      <c r="G412" s="64" t="str">
        <f>IFERROR(VLOOKUP(B412,Conciliação!C415:L1410,6,0),"")</f>
        <v/>
      </c>
      <c r="H412" s="56" t="str">
        <f>IFERROR(VLOOKUP(B412,Conciliação!C415:L1410,7,0),"")</f>
        <v/>
      </c>
      <c r="I412" s="65" t="str">
        <f>IFERROR(VLOOKUP(B412,Conciliação!C415:L1410,8,0),"")</f>
        <v/>
      </c>
      <c r="J412" s="56" t="str">
        <f>IFERROR(VLOOKUP(B412,Conciliação!C415:L1410,9,0),"")</f>
        <v/>
      </c>
      <c r="K412" s="56" t="str">
        <f>IFERROR(VLOOKUP(B412,Conciliação!C415:L1410,10,0),"")</f>
        <v/>
      </c>
      <c r="R412" s="55" t="str">
        <f>IF(Conciliação!G415='Filtro (Categoria)'!$C$2,$C$2,"x")</f>
        <v>x</v>
      </c>
      <c r="S412" s="55" t="str">
        <f>IF(R412="x","x",MAX($S$4:S411)+1)</f>
        <v>x</v>
      </c>
      <c r="T412" s="55">
        <v>408</v>
      </c>
      <c r="U412" s="55" t="str">
        <f t="shared" si="38"/>
        <v/>
      </c>
      <c r="V412" s="55" t="str">
        <f t="shared" si="39"/>
        <v/>
      </c>
      <c r="W412" s="45">
        <f>IF(Conciliação!G415='Filtro (Categoria)'!R412,1,0)</f>
        <v>0</v>
      </c>
      <c r="X412" s="45">
        <f>W412+Conciliação!A415</f>
        <v>408</v>
      </c>
      <c r="Y412" s="45">
        <v>408</v>
      </c>
      <c r="Z412" s="55" t="str">
        <f>IF(X412=Y412,"",Conciliação!C415)</f>
        <v/>
      </c>
      <c r="AA412" s="55">
        <f>IF(Z412="x","x",MAX($S$4:AA411)+1)</f>
        <v>413</v>
      </c>
      <c r="AB412" s="55">
        <v>408</v>
      </c>
      <c r="AC412" s="55" t="str">
        <f t="shared" si="40"/>
        <v/>
      </c>
      <c r="AD412" s="55" t="str">
        <f t="shared" si="41"/>
        <v/>
      </c>
    </row>
    <row r="413" spans="2:30" ht="15" customHeight="1" x14ac:dyDescent="0.2">
      <c r="B413" s="121" t="str">
        <f t="shared" si="36"/>
        <v/>
      </c>
      <c r="C413" s="57" t="str">
        <f>IFERROR(VLOOKUP(B413,Conciliação!C416:L1411,2,0),"")</f>
        <v/>
      </c>
      <c r="D413" s="64" t="str">
        <f t="shared" si="37"/>
        <v/>
      </c>
      <c r="E413" s="64" t="str">
        <f>IFERROR(VLOOKUP(B413,Conciliação!C416:L1411,4,0),"")</f>
        <v/>
      </c>
      <c r="F413" s="64" t="str">
        <f>IFERROR(VLOOKUP(B413,Conciliação!C416:L1411,5,0),"")</f>
        <v/>
      </c>
      <c r="G413" s="64" t="str">
        <f>IFERROR(VLOOKUP(B413,Conciliação!C416:L1411,6,0),"")</f>
        <v/>
      </c>
      <c r="H413" s="56" t="str">
        <f>IFERROR(VLOOKUP(B413,Conciliação!C416:L1411,7,0),"")</f>
        <v/>
      </c>
      <c r="I413" s="65" t="str">
        <f>IFERROR(VLOOKUP(B413,Conciliação!C416:L1411,8,0),"")</f>
        <v/>
      </c>
      <c r="J413" s="56" t="str">
        <f>IFERROR(VLOOKUP(B413,Conciliação!C416:L1411,9,0),"")</f>
        <v/>
      </c>
      <c r="K413" s="56" t="str">
        <f>IFERROR(VLOOKUP(B413,Conciliação!C416:L1411,10,0),"")</f>
        <v/>
      </c>
      <c r="R413" s="55" t="str">
        <f>IF(Conciliação!G416='Filtro (Categoria)'!$C$2,$C$2,"x")</f>
        <v>x</v>
      </c>
      <c r="S413" s="55" t="str">
        <f>IF(R413="x","x",MAX($S$4:S412)+1)</f>
        <v>x</v>
      </c>
      <c r="T413" s="55">
        <v>409</v>
      </c>
      <c r="U413" s="55" t="str">
        <f t="shared" si="38"/>
        <v/>
      </c>
      <c r="V413" s="55" t="str">
        <f t="shared" si="39"/>
        <v/>
      </c>
      <c r="W413" s="45">
        <f>IF(Conciliação!G416='Filtro (Categoria)'!R413,1,0)</f>
        <v>0</v>
      </c>
      <c r="X413" s="45">
        <f>W413+Conciliação!A416</f>
        <v>409</v>
      </c>
      <c r="Y413" s="45">
        <v>409</v>
      </c>
      <c r="Z413" s="55" t="str">
        <f>IF(X413=Y413,"",Conciliação!C416)</f>
        <v/>
      </c>
      <c r="AA413" s="55">
        <f>IF(Z413="x","x",MAX($S$4:AA412)+1)</f>
        <v>414</v>
      </c>
      <c r="AB413" s="55">
        <v>409</v>
      </c>
      <c r="AC413" s="55" t="str">
        <f t="shared" si="40"/>
        <v/>
      </c>
      <c r="AD413" s="55" t="str">
        <f t="shared" si="41"/>
        <v/>
      </c>
    </row>
    <row r="414" spans="2:30" ht="15" customHeight="1" x14ac:dyDescent="0.2">
      <c r="B414" s="121" t="str">
        <f t="shared" si="36"/>
        <v/>
      </c>
      <c r="C414" s="57" t="str">
        <f>IFERROR(VLOOKUP(B414,Conciliação!C417:L1412,2,0),"")</f>
        <v/>
      </c>
      <c r="D414" s="64" t="str">
        <f t="shared" si="37"/>
        <v/>
      </c>
      <c r="E414" s="64" t="str">
        <f>IFERROR(VLOOKUP(B414,Conciliação!C417:L1412,4,0),"")</f>
        <v/>
      </c>
      <c r="F414" s="64" t="str">
        <f>IFERROR(VLOOKUP(B414,Conciliação!C417:L1412,5,0),"")</f>
        <v/>
      </c>
      <c r="G414" s="64" t="str">
        <f>IFERROR(VLOOKUP(B414,Conciliação!C417:L1412,6,0),"")</f>
        <v/>
      </c>
      <c r="H414" s="56" t="str">
        <f>IFERROR(VLOOKUP(B414,Conciliação!C417:L1412,7,0),"")</f>
        <v/>
      </c>
      <c r="I414" s="65" t="str">
        <f>IFERROR(VLOOKUP(B414,Conciliação!C417:L1412,8,0),"")</f>
        <v/>
      </c>
      <c r="J414" s="56" t="str">
        <f>IFERROR(VLOOKUP(B414,Conciliação!C417:L1412,9,0),"")</f>
        <v/>
      </c>
      <c r="K414" s="56" t="str">
        <f>IFERROR(VLOOKUP(B414,Conciliação!C417:L1412,10,0),"")</f>
        <v/>
      </c>
      <c r="R414" s="55" t="str">
        <f>IF(Conciliação!G417='Filtro (Categoria)'!$C$2,$C$2,"x")</f>
        <v>x</v>
      </c>
      <c r="S414" s="55" t="str">
        <f>IF(R414="x","x",MAX($S$4:S413)+1)</f>
        <v>x</v>
      </c>
      <c r="T414" s="55">
        <v>410</v>
      </c>
      <c r="U414" s="55" t="str">
        <f t="shared" si="38"/>
        <v/>
      </c>
      <c r="V414" s="55" t="str">
        <f t="shared" si="39"/>
        <v/>
      </c>
      <c r="W414" s="45">
        <f>IF(Conciliação!G417='Filtro (Categoria)'!R414,1,0)</f>
        <v>0</v>
      </c>
      <c r="X414" s="45">
        <f>W414+Conciliação!A417</f>
        <v>410</v>
      </c>
      <c r="Y414" s="45">
        <v>410</v>
      </c>
      <c r="Z414" s="55" t="str">
        <f>IF(X414=Y414,"",Conciliação!C417)</f>
        <v/>
      </c>
      <c r="AA414" s="55">
        <f>IF(Z414="x","x",MAX($S$4:AA413)+1)</f>
        <v>415</v>
      </c>
      <c r="AB414" s="55">
        <v>410</v>
      </c>
      <c r="AC414" s="55" t="str">
        <f t="shared" si="40"/>
        <v/>
      </c>
      <c r="AD414" s="55" t="str">
        <f t="shared" si="41"/>
        <v/>
      </c>
    </row>
    <row r="415" spans="2:30" ht="15" customHeight="1" x14ac:dyDescent="0.2">
      <c r="B415" s="121" t="str">
        <f t="shared" si="36"/>
        <v/>
      </c>
      <c r="C415" s="57" t="str">
        <f>IFERROR(VLOOKUP(B415,Conciliação!C418:L1413,2,0),"")</f>
        <v/>
      </c>
      <c r="D415" s="64" t="str">
        <f t="shared" si="37"/>
        <v/>
      </c>
      <c r="E415" s="64" t="str">
        <f>IFERROR(VLOOKUP(B415,Conciliação!C418:L1413,4,0),"")</f>
        <v/>
      </c>
      <c r="F415" s="64" t="str">
        <f>IFERROR(VLOOKUP(B415,Conciliação!C418:L1413,5,0),"")</f>
        <v/>
      </c>
      <c r="G415" s="64" t="str">
        <f>IFERROR(VLOOKUP(B415,Conciliação!C418:L1413,6,0),"")</f>
        <v/>
      </c>
      <c r="H415" s="56" t="str">
        <f>IFERROR(VLOOKUP(B415,Conciliação!C418:L1413,7,0),"")</f>
        <v/>
      </c>
      <c r="I415" s="65" t="str">
        <f>IFERROR(VLOOKUP(B415,Conciliação!C418:L1413,8,0),"")</f>
        <v/>
      </c>
      <c r="J415" s="56" t="str">
        <f>IFERROR(VLOOKUP(B415,Conciliação!C418:L1413,9,0),"")</f>
        <v/>
      </c>
      <c r="K415" s="56" t="str">
        <f>IFERROR(VLOOKUP(B415,Conciliação!C418:L1413,10,0),"")</f>
        <v/>
      </c>
      <c r="R415" s="55" t="str">
        <f>IF(Conciliação!G418='Filtro (Categoria)'!$C$2,$C$2,"x")</f>
        <v>x</v>
      </c>
      <c r="S415" s="55" t="str">
        <f>IF(R415="x","x",MAX($S$4:S414)+1)</f>
        <v>x</v>
      </c>
      <c r="T415" s="55">
        <v>411</v>
      </c>
      <c r="U415" s="55" t="str">
        <f t="shared" si="38"/>
        <v/>
      </c>
      <c r="V415" s="55" t="str">
        <f t="shared" si="39"/>
        <v/>
      </c>
      <c r="W415" s="45">
        <f>IF(Conciliação!G418='Filtro (Categoria)'!R415,1,0)</f>
        <v>0</v>
      </c>
      <c r="X415" s="45">
        <f>W415+Conciliação!A418</f>
        <v>411</v>
      </c>
      <c r="Y415" s="45">
        <v>411</v>
      </c>
      <c r="Z415" s="55" t="str">
        <f>IF(X415=Y415,"",Conciliação!C418)</f>
        <v/>
      </c>
      <c r="AA415" s="55">
        <f>IF(Z415="x","x",MAX($S$4:AA414)+1)</f>
        <v>416</v>
      </c>
      <c r="AB415" s="55">
        <v>411</v>
      </c>
      <c r="AC415" s="55" t="str">
        <f t="shared" si="40"/>
        <v/>
      </c>
      <c r="AD415" s="55" t="str">
        <f t="shared" si="41"/>
        <v/>
      </c>
    </row>
    <row r="416" spans="2:30" ht="15" customHeight="1" x14ac:dyDescent="0.2">
      <c r="B416" s="121" t="str">
        <f t="shared" si="36"/>
        <v/>
      </c>
      <c r="C416" s="57" t="str">
        <f>IFERROR(VLOOKUP(B416,Conciliação!C419:L1414,2,0),"")</f>
        <v/>
      </c>
      <c r="D416" s="64" t="str">
        <f t="shared" si="37"/>
        <v/>
      </c>
      <c r="E416" s="64" t="str">
        <f>IFERROR(VLOOKUP(B416,Conciliação!C419:L1414,4,0),"")</f>
        <v/>
      </c>
      <c r="F416" s="64" t="str">
        <f>IFERROR(VLOOKUP(B416,Conciliação!C419:L1414,5,0),"")</f>
        <v/>
      </c>
      <c r="G416" s="64" t="str">
        <f>IFERROR(VLOOKUP(B416,Conciliação!C419:L1414,6,0),"")</f>
        <v/>
      </c>
      <c r="H416" s="56" t="str">
        <f>IFERROR(VLOOKUP(B416,Conciliação!C419:L1414,7,0),"")</f>
        <v/>
      </c>
      <c r="I416" s="65" t="str">
        <f>IFERROR(VLOOKUP(B416,Conciliação!C419:L1414,8,0),"")</f>
        <v/>
      </c>
      <c r="J416" s="56" t="str">
        <f>IFERROR(VLOOKUP(B416,Conciliação!C419:L1414,9,0),"")</f>
        <v/>
      </c>
      <c r="K416" s="56" t="str">
        <f>IFERROR(VLOOKUP(B416,Conciliação!C419:L1414,10,0),"")</f>
        <v/>
      </c>
      <c r="R416" s="55" t="str">
        <f>IF(Conciliação!G419='Filtro (Categoria)'!$C$2,$C$2,"x")</f>
        <v>x</v>
      </c>
      <c r="S416" s="55" t="str">
        <f>IF(R416="x","x",MAX($S$4:S415)+1)</f>
        <v>x</v>
      </c>
      <c r="T416" s="55">
        <v>412</v>
      </c>
      <c r="U416" s="55" t="str">
        <f t="shared" si="38"/>
        <v/>
      </c>
      <c r="V416" s="55" t="str">
        <f t="shared" si="39"/>
        <v/>
      </c>
      <c r="W416" s="45">
        <f>IF(Conciliação!G419='Filtro (Categoria)'!R416,1,0)</f>
        <v>0</v>
      </c>
      <c r="X416" s="45">
        <f>W416+Conciliação!A419</f>
        <v>412</v>
      </c>
      <c r="Y416" s="45">
        <v>412</v>
      </c>
      <c r="Z416" s="55" t="str">
        <f>IF(X416=Y416,"",Conciliação!C419)</f>
        <v/>
      </c>
      <c r="AA416" s="55">
        <f>IF(Z416="x","x",MAX($S$4:AA415)+1)</f>
        <v>417</v>
      </c>
      <c r="AB416" s="55">
        <v>412</v>
      </c>
      <c r="AC416" s="55" t="str">
        <f t="shared" si="40"/>
        <v/>
      </c>
      <c r="AD416" s="55" t="str">
        <f t="shared" si="41"/>
        <v/>
      </c>
    </row>
    <row r="417" spans="2:30" ht="15" customHeight="1" x14ac:dyDescent="0.2">
      <c r="B417" s="121" t="str">
        <f t="shared" si="36"/>
        <v/>
      </c>
      <c r="C417" s="57" t="str">
        <f>IFERROR(VLOOKUP(B417,Conciliação!C420:L1415,2,0),"")</f>
        <v/>
      </c>
      <c r="D417" s="64" t="str">
        <f t="shared" si="37"/>
        <v/>
      </c>
      <c r="E417" s="64" t="str">
        <f>IFERROR(VLOOKUP(B417,Conciliação!C420:L1415,4,0),"")</f>
        <v/>
      </c>
      <c r="F417" s="64" t="str">
        <f>IFERROR(VLOOKUP(B417,Conciliação!C420:L1415,5,0),"")</f>
        <v/>
      </c>
      <c r="G417" s="64" t="str">
        <f>IFERROR(VLOOKUP(B417,Conciliação!C420:L1415,6,0),"")</f>
        <v/>
      </c>
      <c r="H417" s="56" t="str">
        <f>IFERROR(VLOOKUP(B417,Conciliação!C420:L1415,7,0),"")</f>
        <v/>
      </c>
      <c r="I417" s="65" t="str">
        <f>IFERROR(VLOOKUP(B417,Conciliação!C420:L1415,8,0),"")</f>
        <v/>
      </c>
      <c r="J417" s="56" t="str">
        <f>IFERROR(VLOOKUP(B417,Conciliação!C420:L1415,9,0),"")</f>
        <v/>
      </c>
      <c r="K417" s="56" t="str">
        <f>IFERROR(VLOOKUP(B417,Conciliação!C420:L1415,10,0),"")</f>
        <v/>
      </c>
      <c r="R417" s="55" t="str">
        <f>IF(Conciliação!G420='Filtro (Categoria)'!$C$2,$C$2,"x")</f>
        <v>x</v>
      </c>
      <c r="S417" s="55" t="str">
        <f>IF(R417="x","x",MAX($S$4:S416)+1)</f>
        <v>x</v>
      </c>
      <c r="T417" s="55">
        <v>413</v>
      </c>
      <c r="U417" s="55" t="str">
        <f t="shared" si="38"/>
        <v/>
      </c>
      <c r="V417" s="55" t="str">
        <f t="shared" si="39"/>
        <v/>
      </c>
      <c r="W417" s="45">
        <f>IF(Conciliação!G420='Filtro (Categoria)'!R417,1,0)</f>
        <v>0</v>
      </c>
      <c r="X417" s="45">
        <f>W417+Conciliação!A420</f>
        <v>413</v>
      </c>
      <c r="Y417" s="45">
        <v>413</v>
      </c>
      <c r="Z417" s="55" t="str">
        <f>IF(X417=Y417,"",Conciliação!C420)</f>
        <v/>
      </c>
      <c r="AA417" s="55">
        <f>IF(Z417="x","x",MAX($S$4:AA416)+1)</f>
        <v>418</v>
      </c>
      <c r="AB417" s="55">
        <v>413</v>
      </c>
      <c r="AC417" s="55" t="str">
        <f t="shared" si="40"/>
        <v/>
      </c>
      <c r="AD417" s="55" t="str">
        <f t="shared" si="41"/>
        <v/>
      </c>
    </row>
    <row r="418" spans="2:30" ht="15" customHeight="1" x14ac:dyDescent="0.2">
      <c r="B418" s="121" t="str">
        <f t="shared" si="36"/>
        <v/>
      </c>
      <c r="C418" s="57" t="str">
        <f>IFERROR(VLOOKUP(B418,Conciliação!C421:L1416,2,0),"")</f>
        <v/>
      </c>
      <c r="D418" s="64" t="str">
        <f t="shared" si="37"/>
        <v/>
      </c>
      <c r="E418" s="64" t="str">
        <f>IFERROR(VLOOKUP(B418,Conciliação!C421:L1416,4,0),"")</f>
        <v/>
      </c>
      <c r="F418" s="64" t="str">
        <f>IFERROR(VLOOKUP(B418,Conciliação!C421:L1416,5,0),"")</f>
        <v/>
      </c>
      <c r="G418" s="64" t="str">
        <f>IFERROR(VLOOKUP(B418,Conciliação!C421:L1416,6,0),"")</f>
        <v/>
      </c>
      <c r="H418" s="56" t="str">
        <f>IFERROR(VLOOKUP(B418,Conciliação!C421:L1416,7,0),"")</f>
        <v/>
      </c>
      <c r="I418" s="65" t="str">
        <f>IFERROR(VLOOKUP(B418,Conciliação!C421:L1416,8,0),"")</f>
        <v/>
      </c>
      <c r="J418" s="56" t="str">
        <f>IFERROR(VLOOKUP(B418,Conciliação!C421:L1416,9,0),"")</f>
        <v/>
      </c>
      <c r="K418" s="56" t="str">
        <f>IFERROR(VLOOKUP(B418,Conciliação!C421:L1416,10,0),"")</f>
        <v/>
      </c>
      <c r="R418" s="55" t="str">
        <f>IF(Conciliação!G421='Filtro (Categoria)'!$C$2,$C$2,"x")</f>
        <v>x</v>
      </c>
      <c r="S418" s="55" t="str">
        <f>IF(R418="x","x",MAX($S$4:S417)+1)</f>
        <v>x</v>
      </c>
      <c r="T418" s="55">
        <v>414</v>
      </c>
      <c r="U418" s="55" t="str">
        <f t="shared" si="38"/>
        <v/>
      </c>
      <c r="V418" s="55" t="str">
        <f t="shared" si="39"/>
        <v/>
      </c>
      <c r="W418" s="45">
        <f>IF(Conciliação!G421='Filtro (Categoria)'!R418,1,0)</f>
        <v>0</v>
      </c>
      <c r="X418" s="45">
        <f>W418+Conciliação!A421</f>
        <v>414</v>
      </c>
      <c r="Y418" s="45">
        <v>414</v>
      </c>
      <c r="Z418" s="55" t="str">
        <f>IF(X418=Y418,"",Conciliação!C421)</f>
        <v/>
      </c>
      <c r="AA418" s="55">
        <f>IF(Z418="x","x",MAX($S$4:AA417)+1)</f>
        <v>419</v>
      </c>
      <c r="AB418" s="55">
        <v>414</v>
      </c>
      <c r="AC418" s="55" t="str">
        <f t="shared" si="40"/>
        <v/>
      </c>
      <c r="AD418" s="55" t="str">
        <f t="shared" si="41"/>
        <v/>
      </c>
    </row>
    <row r="419" spans="2:30" ht="15" customHeight="1" x14ac:dyDescent="0.2">
      <c r="B419" s="121" t="str">
        <f t="shared" si="36"/>
        <v/>
      </c>
      <c r="C419" s="57" t="str">
        <f>IFERROR(VLOOKUP(B419,Conciliação!C422:L1417,2,0),"")</f>
        <v/>
      </c>
      <c r="D419" s="64" t="str">
        <f t="shared" si="37"/>
        <v/>
      </c>
      <c r="E419" s="64" t="str">
        <f>IFERROR(VLOOKUP(B419,Conciliação!C422:L1417,4,0),"")</f>
        <v/>
      </c>
      <c r="F419" s="64" t="str">
        <f>IFERROR(VLOOKUP(B419,Conciliação!C422:L1417,5,0),"")</f>
        <v/>
      </c>
      <c r="G419" s="64" t="str">
        <f>IFERROR(VLOOKUP(B419,Conciliação!C422:L1417,6,0),"")</f>
        <v/>
      </c>
      <c r="H419" s="56" t="str">
        <f>IFERROR(VLOOKUP(B419,Conciliação!C422:L1417,7,0),"")</f>
        <v/>
      </c>
      <c r="I419" s="65" t="str">
        <f>IFERROR(VLOOKUP(B419,Conciliação!C422:L1417,8,0),"")</f>
        <v/>
      </c>
      <c r="J419" s="56" t="str">
        <f>IFERROR(VLOOKUP(B419,Conciliação!C422:L1417,9,0),"")</f>
        <v/>
      </c>
      <c r="K419" s="56" t="str">
        <f>IFERROR(VLOOKUP(B419,Conciliação!C422:L1417,10,0),"")</f>
        <v/>
      </c>
      <c r="R419" s="55" t="str">
        <f>IF(Conciliação!G422='Filtro (Categoria)'!$C$2,$C$2,"x")</f>
        <v>x</v>
      </c>
      <c r="S419" s="55" t="str">
        <f>IF(R419="x","x",MAX($S$4:S418)+1)</f>
        <v>x</v>
      </c>
      <c r="T419" s="55">
        <v>415</v>
      </c>
      <c r="U419" s="55" t="str">
        <f t="shared" si="38"/>
        <v/>
      </c>
      <c r="V419" s="55" t="str">
        <f t="shared" si="39"/>
        <v/>
      </c>
      <c r="W419" s="45">
        <f>IF(Conciliação!G422='Filtro (Categoria)'!R419,1,0)</f>
        <v>0</v>
      </c>
      <c r="X419" s="45">
        <f>W419+Conciliação!A422</f>
        <v>415</v>
      </c>
      <c r="Y419" s="45">
        <v>415</v>
      </c>
      <c r="Z419" s="55" t="str">
        <f>IF(X419=Y419,"",Conciliação!C422)</f>
        <v/>
      </c>
      <c r="AA419" s="55">
        <f>IF(Z419="x","x",MAX($S$4:AA418)+1)</f>
        <v>420</v>
      </c>
      <c r="AB419" s="55">
        <v>415</v>
      </c>
      <c r="AC419" s="55" t="str">
        <f t="shared" si="40"/>
        <v/>
      </c>
      <c r="AD419" s="55" t="str">
        <f t="shared" si="41"/>
        <v/>
      </c>
    </row>
    <row r="420" spans="2:30" ht="15" customHeight="1" x14ac:dyDescent="0.2">
      <c r="B420" s="121" t="str">
        <f t="shared" si="36"/>
        <v/>
      </c>
      <c r="C420" s="57" t="str">
        <f>IFERROR(VLOOKUP(B420,Conciliação!C423:L1418,2,0),"")</f>
        <v/>
      </c>
      <c r="D420" s="64" t="str">
        <f t="shared" si="37"/>
        <v/>
      </c>
      <c r="E420" s="64" t="str">
        <f>IFERROR(VLOOKUP(B420,Conciliação!C423:L1418,4,0),"")</f>
        <v/>
      </c>
      <c r="F420" s="64" t="str">
        <f>IFERROR(VLOOKUP(B420,Conciliação!C423:L1418,5,0),"")</f>
        <v/>
      </c>
      <c r="G420" s="64" t="str">
        <f>IFERROR(VLOOKUP(B420,Conciliação!C423:L1418,6,0),"")</f>
        <v/>
      </c>
      <c r="H420" s="56" t="str">
        <f>IFERROR(VLOOKUP(B420,Conciliação!C423:L1418,7,0),"")</f>
        <v/>
      </c>
      <c r="I420" s="65" t="str">
        <f>IFERROR(VLOOKUP(B420,Conciliação!C423:L1418,8,0),"")</f>
        <v/>
      </c>
      <c r="J420" s="56" t="str">
        <f>IFERROR(VLOOKUP(B420,Conciliação!C423:L1418,9,0),"")</f>
        <v/>
      </c>
      <c r="K420" s="56" t="str">
        <f>IFERROR(VLOOKUP(B420,Conciliação!C423:L1418,10,0),"")</f>
        <v/>
      </c>
      <c r="R420" s="55" t="str">
        <f>IF(Conciliação!G423='Filtro (Categoria)'!$C$2,$C$2,"x")</f>
        <v>x</v>
      </c>
      <c r="S420" s="55" t="str">
        <f>IF(R420="x","x",MAX($S$4:S419)+1)</f>
        <v>x</v>
      </c>
      <c r="T420" s="55">
        <v>416</v>
      </c>
      <c r="U420" s="55" t="str">
        <f t="shared" si="38"/>
        <v/>
      </c>
      <c r="V420" s="55" t="str">
        <f t="shared" si="39"/>
        <v/>
      </c>
      <c r="W420" s="45">
        <f>IF(Conciliação!G423='Filtro (Categoria)'!R420,1,0)</f>
        <v>0</v>
      </c>
      <c r="X420" s="45">
        <f>W420+Conciliação!A423</f>
        <v>416</v>
      </c>
      <c r="Y420" s="45">
        <v>416</v>
      </c>
      <c r="Z420" s="55" t="str">
        <f>IF(X420=Y420,"",Conciliação!C423)</f>
        <v/>
      </c>
      <c r="AA420" s="55">
        <f>IF(Z420="x","x",MAX($S$4:AA419)+1)</f>
        <v>421</v>
      </c>
      <c r="AB420" s="55">
        <v>416</v>
      </c>
      <c r="AC420" s="55" t="str">
        <f t="shared" si="40"/>
        <v/>
      </c>
      <c r="AD420" s="55" t="str">
        <f t="shared" si="41"/>
        <v/>
      </c>
    </row>
    <row r="421" spans="2:30" ht="15" customHeight="1" x14ac:dyDescent="0.2">
      <c r="B421" s="121" t="str">
        <f t="shared" si="36"/>
        <v/>
      </c>
      <c r="C421" s="57" t="str">
        <f>IFERROR(VLOOKUP(B421,Conciliação!C424:L1419,2,0),"")</f>
        <v/>
      </c>
      <c r="D421" s="64" t="str">
        <f t="shared" si="37"/>
        <v/>
      </c>
      <c r="E421" s="64" t="str">
        <f>IFERROR(VLOOKUP(B421,Conciliação!C424:L1419,4,0),"")</f>
        <v/>
      </c>
      <c r="F421" s="64" t="str">
        <f>IFERROR(VLOOKUP(B421,Conciliação!C424:L1419,5,0),"")</f>
        <v/>
      </c>
      <c r="G421" s="64" t="str">
        <f>IFERROR(VLOOKUP(B421,Conciliação!C424:L1419,6,0),"")</f>
        <v/>
      </c>
      <c r="H421" s="56" t="str">
        <f>IFERROR(VLOOKUP(B421,Conciliação!C424:L1419,7,0),"")</f>
        <v/>
      </c>
      <c r="I421" s="65" t="str">
        <f>IFERROR(VLOOKUP(B421,Conciliação!C424:L1419,8,0),"")</f>
        <v/>
      </c>
      <c r="J421" s="56" t="str">
        <f>IFERROR(VLOOKUP(B421,Conciliação!C424:L1419,9,0),"")</f>
        <v/>
      </c>
      <c r="K421" s="56" t="str">
        <f>IFERROR(VLOOKUP(B421,Conciliação!C424:L1419,10,0),"")</f>
        <v/>
      </c>
      <c r="R421" s="55" t="str">
        <f>IF(Conciliação!G424='Filtro (Categoria)'!$C$2,$C$2,"x")</f>
        <v>x</v>
      </c>
      <c r="S421" s="55" t="str">
        <f>IF(R421="x","x",MAX($S$4:S420)+1)</f>
        <v>x</v>
      </c>
      <c r="T421" s="55">
        <v>417</v>
      </c>
      <c r="U421" s="55" t="str">
        <f t="shared" si="38"/>
        <v/>
      </c>
      <c r="V421" s="55" t="str">
        <f t="shared" si="39"/>
        <v/>
      </c>
      <c r="W421" s="45">
        <f>IF(Conciliação!G424='Filtro (Categoria)'!R421,1,0)</f>
        <v>0</v>
      </c>
      <c r="X421" s="45">
        <f>W421+Conciliação!A424</f>
        <v>417</v>
      </c>
      <c r="Y421" s="45">
        <v>417</v>
      </c>
      <c r="Z421" s="55" t="str">
        <f>IF(X421=Y421,"",Conciliação!C424)</f>
        <v/>
      </c>
      <c r="AA421" s="55">
        <f>IF(Z421="x","x",MAX($S$4:AA420)+1)</f>
        <v>422</v>
      </c>
      <c r="AB421" s="55">
        <v>417</v>
      </c>
      <c r="AC421" s="55" t="str">
        <f t="shared" si="40"/>
        <v/>
      </c>
      <c r="AD421" s="55" t="str">
        <f t="shared" si="41"/>
        <v/>
      </c>
    </row>
    <row r="422" spans="2:30" ht="15" customHeight="1" x14ac:dyDescent="0.2">
      <c r="B422" s="121" t="str">
        <f t="shared" si="36"/>
        <v/>
      </c>
      <c r="C422" s="57" t="str">
        <f>IFERROR(VLOOKUP(B422,Conciliação!C425:L1420,2,0),"")</f>
        <v/>
      </c>
      <c r="D422" s="64" t="str">
        <f t="shared" si="37"/>
        <v/>
      </c>
      <c r="E422" s="64" t="str">
        <f>IFERROR(VLOOKUP(B422,Conciliação!C425:L1420,4,0),"")</f>
        <v/>
      </c>
      <c r="F422" s="64" t="str">
        <f>IFERROR(VLOOKUP(B422,Conciliação!C425:L1420,5,0),"")</f>
        <v/>
      </c>
      <c r="G422" s="64" t="str">
        <f>IFERROR(VLOOKUP(B422,Conciliação!C425:L1420,6,0),"")</f>
        <v/>
      </c>
      <c r="H422" s="56" t="str">
        <f>IFERROR(VLOOKUP(B422,Conciliação!C425:L1420,7,0),"")</f>
        <v/>
      </c>
      <c r="I422" s="65" t="str">
        <f>IFERROR(VLOOKUP(B422,Conciliação!C425:L1420,8,0),"")</f>
        <v/>
      </c>
      <c r="J422" s="56" t="str">
        <f>IFERROR(VLOOKUP(B422,Conciliação!C425:L1420,9,0),"")</f>
        <v/>
      </c>
      <c r="K422" s="56" t="str">
        <f>IFERROR(VLOOKUP(B422,Conciliação!C425:L1420,10,0),"")</f>
        <v/>
      </c>
      <c r="R422" s="55" t="str">
        <f>IF(Conciliação!G425='Filtro (Categoria)'!$C$2,$C$2,"x")</f>
        <v>x</v>
      </c>
      <c r="S422" s="55" t="str">
        <f>IF(R422="x","x",MAX($S$4:S421)+1)</f>
        <v>x</v>
      </c>
      <c r="T422" s="55">
        <v>418</v>
      </c>
      <c r="U422" s="55" t="str">
        <f t="shared" si="38"/>
        <v/>
      </c>
      <c r="V422" s="55" t="str">
        <f t="shared" si="39"/>
        <v/>
      </c>
      <c r="W422" s="45">
        <f>IF(Conciliação!G425='Filtro (Categoria)'!R422,1,0)</f>
        <v>0</v>
      </c>
      <c r="X422" s="45">
        <f>W422+Conciliação!A425</f>
        <v>418</v>
      </c>
      <c r="Y422" s="45">
        <v>418</v>
      </c>
      <c r="Z422" s="55" t="str">
        <f>IF(X422=Y422,"",Conciliação!C425)</f>
        <v/>
      </c>
      <c r="AA422" s="55">
        <f>IF(Z422="x","x",MAX($S$4:AA421)+1)</f>
        <v>423</v>
      </c>
      <c r="AB422" s="55">
        <v>418</v>
      </c>
      <c r="AC422" s="55" t="str">
        <f t="shared" si="40"/>
        <v/>
      </c>
      <c r="AD422" s="55" t="str">
        <f t="shared" si="41"/>
        <v/>
      </c>
    </row>
    <row r="423" spans="2:30" ht="15" customHeight="1" x14ac:dyDescent="0.2">
      <c r="B423" s="121" t="str">
        <f t="shared" si="36"/>
        <v/>
      </c>
      <c r="C423" s="57" t="str">
        <f>IFERROR(VLOOKUP(B423,Conciliação!C426:L1421,2,0),"")</f>
        <v/>
      </c>
      <c r="D423" s="64" t="str">
        <f t="shared" si="37"/>
        <v/>
      </c>
      <c r="E423" s="64" t="str">
        <f>IFERROR(VLOOKUP(B423,Conciliação!C426:L1421,4,0),"")</f>
        <v/>
      </c>
      <c r="F423" s="64" t="str">
        <f>IFERROR(VLOOKUP(B423,Conciliação!C426:L1421,5,0),"")</f>
        <v/>
      </c>
      <c r="G423" s="64" t="str">
        <f>IFERROR(VLOOKUP(B423,Conciliação!C426:L1421,6,0),"")</f>
        <v/>
      </c>
      <c r="H423" s="56" t="str">
        <f>IFERROR(VLOOKUP(B423,Conciliação!C426:L1421,7,0),"")</f>
        <v/>
      </c>
      <c r="I423" s="65" t="str">
        <f>IFERROR(VLOOKUP(B423,Conciliação!C426:L1421,8,0),"")</f>
        <v/>
      </c>
      <c r="J423" s="56" t="str">
        <f>IFERROR(VLOOKUP(B423,Conciliação!C426:L1421,9,0),"")</f>
        <v/>
      </c>
      <c r="K423" s="56" t="str">
        <f>IFERROR(VLOOKUP(B423,Conciliação!C426:L1421,10,0),"")</f>
        <v/>
      </c>
      <c r="R423" s="55" t="str">
        <f>IF(Conciliação!G426='Filtro (Categoria)'!$C$2,$C$2,"x")</f>
        <v>x</v>
      </c>
      <c r="S423" s="55" t="str">
        <f>IF(R423="x","x",MAX($S$4:S422)+1)</f>
        <v>x</v>
      </c>
      <c r="T423" s="55">
        <v>419</v>
      </c>
      <c r="U423" s="55" t="str">
        <f t="shared" si="38"/>
        <v/>
      </c>
      <c r="V423" s="55" t="str">
        <f t="shared" si="39"/>
        <v/>
      </c>
      <c r="W423" s="45">
        <f>IF(Conciliação!G426='Filtro (Categoria)'!R423,1,0)</f>
        <v>0</v>
      </c>
      <c r="X423" s="45">
        <f>W423+Conciliação!A426</f>
        <v>419</v>
      </c>
      <c r="Y423" s="45">
        <v>419</v>
      </c>
      <c r="Z423" s="55" t="str">
        <f>IF(X423=Y423,"",Conciliação!C426)</f>
        <v/>
      </c>
      <c r="AA423" s="55">
        <f>IF(Z423="x","x",MAX($S$4:AA422)+1)</f>
        <v>424</v>
      </c>
      <c r="AB423" s="55">
        <v>419</v>
      </c>
      <c r="AC423" s="55" t="str">
        <f t="shared" si="40"/>
        <v/>
      </c>
      <c r="AD423" s="55" t="str">
        <f t="shared" si="41"/>
        <v/>
      </c>
    </row>
    <row r="424" spans="2:30" ht="15" customHeight="1" x14ac:dyDescent="0.2">
      <c r="B424" s="121" t="str">
        <f t="shared" si="36"/>
        <v/>
      </c>
      <c r="C424" s="57" t="str">
        <f>IFERROR(VLOOKUP(B424,Conciliação!C427:L1422,2,0),"")</f>
        <v/>
      </c>
      <c r="D424" s="64" t="str">
        <f t="shared" si="37"/>
        <v/>
      </c>
      <c r="E424" s="64" t="str">
        <f>IFERROR(VLOOKUP(B424,Conciliação!C427:L1422,4,0),"")</f>
        <v/>
      </c>
      <c r="F424" s="64" t="str">
        <f>IFERROR(VLOOKUP(B424,Conciliação!C427:L1422,5,0),"")</f>
        <v/>
      </c>
      <c r="G424" s="64" t="str">
        <f>IFERROR(VLOOKUP(B424,Conciliação!C427:L1422,6,0),"")</f>
        <v/>
      </c>
      <c r="H424" s="56" t="str">
        <f>IFERROR(VLOOKUP(B424,Conciliação!C427:L1422,7,0),"")</f>
        <v/>
      </c>
      <c r="I424" s="65" t="str">
        <f>IFERROR(VLOOKUP(B424,Conciliação!C427:L1422,8,0),"")</f>
        <v/>
      </c>
      <c r="J424" s="56" t="str">
        <f>IFERROR(VLOOKUP(B424,Conciliação!C427:L1422,9,0),"")</f>
        <v/>
      </c>
      <c r="K424" s="56" t="str">
        <f>IFERROR(VLOOKUP(B424,Conciliação!C427:L1422,10,0),"")</f>
        <v/>
      </c>
      <c r="R424" s="55" t="str">
        <f>IF(Conciliação!G427='Filtro (Categoria)'!$C$2,$C$2,"x")</f>
        <v>x</v>
      </c>
      <c r="S424" s="55" t="str">
        <f>IF(R424="x","x",MAX($S$4:S423)+1)</f>
        <v>x</v>
      </c>
      <c r="T424" s="55">
        <v>420</v>
      </c>
      <c r="U424" s="55" t="str">
        <f t="shared" si="38"/>
        <v/>
      </c>
      <c r="V424" s="55" t="str">
        <f t="shared" si="39"/>
        <v/>
      </c>
      <c r="W424" s="45">
        <f>IF(Conciliação!G427='Filtro (Categoria)'!R424,1,0)</f>
        <v>0</v>
      </c>
      <c r="X424" s="45">
        <f>W424+Conciliação!A427</f>
        <v>420</v>
      </c>
      <c r="Y424" s="45">
        <v>420</v>
      </c>
      <c r="Z424" s="55" t="str">
        <f>IF(X424=Y424,"",Conciliação!C427)</f>
        <v/>
      </c>
      <c r="AA424" s="55">
        <f>IF(Z424="x","x",MAX($S$4:AA423)+1)</f>
        <v>425</v>
      </c>
      <c r="AB424" s="55">
        <v>420</v>
      </c>
      <c r="AC424" s="55" t="str">
        <f t="shared" si="40"/>
        <v/>
      </c>
      <c r="AD424" s="55" t="str">
        <f t="shared" si="41"/>
        <v/>
      </c>
    </row>
    <row r="425" spans="2:30" ht="15" customHeight="1" x14ac:dyDescent="0.2">
      <c r="B425" s="121" t="str">
        <f t="shared" si="36"/>
        <v/>
      </c>
      <c r="C425" s="57" t="str">
        <f>IFERROR(VLOOKUP(B425,Conciliação!C428:L1423,2,0),"")</f>
        <v/>
      </c>
      <c r="D425" s="64" t="str">
        <f t="shared" si="37"/>
        <v/>
      </c>
      <c r="E425" s="64" t="str">
        <f>IFERROR(VLOOKUP(B425,Conciliação!C428:L1423,4,0),"")</f>
        <v/>
      </c>
      <c r="F425" s="64" t="str">
        <f>IFERROR(VLOOKUP(B425,Conciliação!C428:L1423,5,0),"")</f>
        <v/>
      </c>
      <c r="G425" s="64" t="str">
        <f>IFERROR(VLOOKUP(B425,Conciliação!C428:L1423,6,0),"")</f>
        <v/>
      </c>
      <c r="H425" s="56" t="str">
        <f>IFERROR(VLOOKUP(B425,Conciliação!C428:L1423,7,0),"")</f>
        <v/>
      </c>
      <c r="I425" s="65" t="str">
        <f>IFERROR(VLOOKUP(B425,Conciliação!C428:L1423,8,0),"")</f>
        <v/>
      </c>
      <c r="J425" s="56" t="str">
        <f>IFERROR(VLOOKUP(B425,Conciliação!C428:L1423,9,0),"")</f>
        <v/>
      </c>
      <c r="K425" s="56" t="str">
        <f>IFERROR(VLOOKUP(B425,Conciliação!C428:L1423,10,0),"")</f>
        <v/>
      </c>
      <c r="R425" s="55" t="str">
        <f>IF(Conciliação!G428='Filtro (Categoria)'!$C$2,$C$2,"x")</f>
        <v>x</v>
      </c>
      <c r="S425" s="55" t="str">
        <f>IF(R425="x","x",MAX($S$4:S424)+1)</f>
        <v>x</v>
      </c>
      <c r="T425" s="55">
        <v>421</v>
      </c>
      <c r="U425" s="55" t="str">
        <f t="shared" si="38"/>
        <v/>
      </c>
      <c r="V425" s="55" t="str">
        <f t="shared" si="39"/>
        <v/>
      </c>
      <c r="W425" s="45">
        <f>IF(Conciliação!G428='Filtro (Categoria)'!R425,1,0)</f>
        <v>0</v>
      </c>
      <c r="X425" s="45">
        <f>W425+Conciliação!A428</f>
        <v>421</v>
      </c>
      <c r="Y425" s="45">
        <v>421</v>
      </c>
      <c r="Z425" s="55" t="str">
        <f>IF(X425=Y425,"",Conciliação!C428)</f>
        <v/>
      </c>
      <c r="AA425" s="55">
        <f>IF(Z425="x","x",MAX($S$4:AA424)+1)</f>
        <v>426</v>
      </c>
      <c r="AB425" s="55">
        <v>421</v>
      </c>
      <c r="AC425" s="55" t="str">
        <f t="shared" si="40"/>
        <v/>
      </c>
      <c r="AD425" s="55" t="str">
        <f t="shared" si="41"/>
        <v/>
      </c>
    </row>
    <row r="426" spans="2:30" ht="15" customHeight="1" x14ac:dyDescent="0.2">
      <c r="B426" s="121" t="str">
        <f t="shared" si="36"/>
        <v/>
      </c>
      <c r="C426" s="57" t="str">
        <f>IFERROR(VLOOKUP(B426,Conciliação!C429:L1424,2,0),"")</f>
        <v/>
      </c>
      <c r="D426" s="64" t="str">
        <f t="shared" si="37"/>
        <v/>
      </c>
      <c r="E426" s="64" t="str">
        <f>IFERROR(VLOOKUP(B426,Conciliação!C429:L1424,4,0),"")</f>
        <v/>
      </c>
      <c r="F426" s="64" t="str">
        <f>IFERROR(VLOOKUP(B426,Conciliação!C429:L1424,5,0),"")</f>
        <v/>
      </c>
      <c r="G426" s="64" t="str">
        <f>IFERROR(VLOOKUP(B426,Conciliação!C429:L1424,6,0),"")</f>
        <v/>
      </c>
      <c r="H426" s="56" t="str">
        <f>IFERROR(VLOOKUP(B426,Conciliação!C429:L1424,7,0),"")</f>
        <v/>
      </c>
      <c r="I426" s="65" t="str">
        <f>IFERROR(VLOOKUP(B426,Conciliação!C429:L1424,8,0),"")</f>
        <v/>
      </c>
      <c r="J426" s="56" t="str">
        <f>IFERROR(VLOOKUP(B426,Conciliação!C429:L1424,9,0),"")</f>
        <v/>
      </c>
      <c r="K426" s="56" t="str">
        <f>IFERROR(VLOOKUP(B426,Conciliação!C429:L1424,10,0),"")</f>
        <v/>
      </c>
      <c r="R426" s="55" t="str">
        <f>IF(Conciliação!G429='Filtro (Categoria)'!$C$2,$C$2,"x")</f>
        <v>x</v>
      </c>
      <c r="S426" s="55" t="str">
        <f>IF(R426="x","x",MAX($S$4:S425)+1)</f>
        <v>x</v>
      </c>
      <c r="T426" s="55">
        <v>422</v>
      </c>
      <c r="U426" s="55" t="str">
        <f t="shared" si="38"/>
        <v/>
      </c>
      <c r="V426" s="55" t="str">
        <f t="shared" si="39"/>
        <v/>
      </c>
      <c r="W426" s="45">
        <f>IF(Conciliação!G429='Filtro (Categoria)'!R426,1,0)</f>
        <v>0</v>
      </c>
      <c r="X426" s="45">
        <f>W426+Conciliação!A429</f>
        <v>422</v>
      </c>
      <c r="Y426" s="45">
        <v>422</v>
      </c>
      <c r="Z426" s="55" t="str">
        <f>IF(X426=Y426,"",Conciliação!C429)</f>
        <v/>
      </c>
      <c r="AA426" s="55">
        <f>IF(Z426="x","x",MAX($S$4:AA425)+1)</f>
        <v>427</v>
      </c>
      <c r="AB426" s="55">
        <v>422</v>
      </c>
      <c r="AC426" s="55" t="str">
        <f t="shared" si="40"/>
        <v/>
      </c>
      <c r="AD426" s="55" t="str">
        <f t="shared" si="41"/>
        <v/>
      </c>
    </row>
    <row r="427" spans="2:30" ht="15" customHeight="1" x14ac:dyDescent="0.2">
      <c r="B427" s="121" t="str">
        <f t="shared" si="36"/>
        <v/>
      </c>
      <c r="C427" s="57" t="str">
        <f>IFERROR(VLOOKUP(B427,Conciliação!C430:L1425,2,0),"")</f>
        <v/>
      </c>
      <c r="D427" s="64" t="str">
        <f t="shared" si="37"/>
        <v/>
      </c>
      <c r="E427" s="64" t="str">
        <f>IFERROR(VLOOKUP(B427,Conciliação!C430:L1425,4,0),"")</f>
        <v/>
      </c>
      <c r="F427" s="64" t="str">
        <f>IFERROR(VLOOKUP(B427,Conciliação!C430:L1425,5,0),"")</f>
        <v/>
      </c>
      <c r="G427" s="64" t="str">
        <f>IFERROR(VLOOKUP(B427,Conciliação!C430:L1425,6,0),"")</f>
        <v/>
      </c>
      <c r="H427" s="56" t="str">
        <f>IFERROR(VLOOKUP(B427,Conciliação!C430:L1425,7,0),"")</f>
        <v/>
      </c>
      <c r="I427" s="65" t="str">
        <f>IFERROR(VLOOKUP(B427,Conciliação!C430:L1425,8,0),"")</f>
        <v/>
      </c>
      <c r="J427" s="56" t="str">
        <f>IFERROR(VLOOKUP(B427,Conciliação!C430:L1425,9,0),"")</f>
        <v/>
      </c>
      <c r="K427" s="56" t="str">
        <f>IFERROR(VLOOKUP(B427,Conciliação!C430:L1425,10,0),"")</f>
        <v/>
      </c>
      <c r="R427" s="55" t="str">
        <f>IF(Conciliação!G430='Filtro (Categoria)'!$C$2,$C$2,"x")</f>
        <v>x</v>
      </c>
      <c r="S427" s="55" t="str">
        <f>IF(R427="x","x",MAX($S$4:S426)+1)</f>
        <v>x</v>
      </c>
      <c r="T427" s="55">
        <v>423</v>
      </c>
      <c r="U427" s="55" t="str">
        <f t="shared" si="38"/>
        <v/>
      </c>
      <c r="V427" s="55" t="str">
        <f t="shared" si="39"/>
        <v/>
      </c>
      <c r="W427" s="45">
        <f>IF(Conciliação!G430='Filtro (Categoria)'!R427,1,0)</f>
        <v>0</v>
      </c>
      <c r="X427" s="45">
        <f>W427+Conciliação!A430</f>
        <v>423</v>
      </c>
      <c r="Y427" s="45">
        <v>423</v>
      </c>
      <c r="Z427" s="55" t="str">
        <f>IF(X427=Y427,"",Conciliação!C430)</f>
        <v/>
      </c>
      <c r="AA427" s="55">
        <f>IF(Z427="x","x",MAX($S$4:AA426)+1)</f>
        <v>428</v>
      </c>
      <c r="AB427" s="55">
        <v>423</v>
      </c>
      <c r="AC427" s="55" t="str">
        <f t="shared" si="40"/>
        <v/>
      </c>
      <c r="AD427" s="55" t="str">
        <f t="shared" si="41"/>
        <v/>
      </c>
    </row>
    <row r="428" spans="2:30" ht="15" customHeight="1" x14ac:dyDescent="0.2">
      <c r="B428" s="121" t="str">
        <f t="shared" si="36"/>
        <v/>
      </c>
      <c r="C428" s="57" t="str">
        <f>IFERROR(VLOOKUP(B428,Conciliação!C431:L1426,2,0),"")</f>
        <v/>
      </c>
      <c r="D428" s="64" t="str">
        <f t="shared" si="37"/>
        <v/>
      </c>
      <c r="E428" s="64" t="str">
        <f>IFERROR(VLOOKUP(B428,Conciliação!C431:L1426,4,0),"")</f>
        <v/>
      </c>
      <c r="F428" s="64" t="str">
        <f>IFERROR(VLOOKUP(B428,Conciliação!C431:L1426,5,0),"")</f>
        <v/>
      </c>
      <c r="G428" s="64" t="str">
        <f>IFERROR(VLOOKUP(B428,Conciliação!C431:L1426,6,0),"")</f>
        <v/>
      </c>
      <c r="H428" s="56" t="str">
        <f>IFERROR(VLOOKUP(B428,Conciliação!C431:L1426,7,0),"")</f>
        <v/>
      </c>
      <c r="I428" s="65" t="str">
        <f>IFERROR(VLOOKUP(B428,Conciliação!C431:L1426,8,0),"")</f>
        <v/>
      </c>
      <c r="J428" s="56" t="str">
        <f>IFERROR(VLOOKUP(B428,Conciliação!C431:L1426,9,0),"")</f>
        <v/>
      </c>
      <c r="K428" s="56" t="str">
        <f>IFERROR(VLOOKUP(B428,Conciliação!C431:L1426,10,0),"")</f>
        <v/>
      </c>
      <c r="R428" s="55" t="str">
        <f>IF(Conciliação!G431='Filtro (Categoria)'!$C$2,$C$2,"x")</f>
        <v>x</v>
      </c>
      <c r="S428" s="55" t="str">
        <f>IF(R428="x","x",MAX($S$4:S427)+1)</f>
        <v>x</v>
      </c>
      <c r="T428" s="55">
        <v>424</v>
      </c>
      <c r="U428" s="55" t="str">
        <f t="shared" si="38"/>
        <v/>
      </c>
      <c r="V428" s="55" t="str">
        <f t="shared" si="39"/>
        <v/>
      </c>
      <c r="W428" s="45">
        <f>IF(Conciliação!G431='Filtro (Categoria)'!R428,1,0)</f>
        <v>0</v>
      </c>
      <c r="X428" s="45">
        <f>W428+Conciliação!A431</f>
        <v>424</v>
      </c>
      <c r="Y428" s="45">
        <v>424</v>
      </c>
      <c r="Z428" s="55" t="str">
        <f>IF(X428=Y428,"",Conciliação!C431)</f>
        <v/>
      </c>
      <c r="AA428" s="55">
        <f>IF(Z428="x","x",MAX($S$4:AA427)+1)</f>
        <v>429</v>
      </c>
      <c r="AB428" s="55">
        <v>424</v>
      </c>
      <c r="AC428" s="55" t="str">
        <f t="shared" si="40"/>
        <v/>
      </c>
      <c r="AD428" s="55" t="str">
        <f t="shared" si="41"/>
        <v/>
      </c>
    </row>
    <row r="429" spans="2:30" ht="15" customHeight="1" x14ac:dyDescent="0.2">
      <c r="B429" s="121" t="str">
        <f t="shared" si="36"/>
        <v/>
      </c>
      <c r="C429" s="57" t="str">
        <f>IFERROR(VLOOKUP(B429,Conciliação!C432:L1427,2,0),"")</f>
        <v/>
      </c>
      <c r="D429" s="64" t="str">
        <f t="shared" si="37"/>
        <v/>
      </c>
      <c r="E429" s="64" t="str">
        <f>IFERROR(VLOOKUP(B429,Conciliação!C432:L1427,4,0),"")</f>
        <v/>
      </c>
      <c r="F429" s="64" t="str">
        <f>IFERROR(VLOOKUP(B429,Conciliação!C432:L1427,5,0),"")</f>
        <v/>
      </c>
      <c r="G429" s="64" t="str">
        <f>IFERROR(VLOOKUP(B429,Conciliação!C432:L1427,6,0),"")</f>
        <v/>
      </c>
      <c r="H429" s="56" t="str">
        <f>IFERROR(VLOOKUP(B429,Conciliação!C432:L1427,7,0),"")</f>
        <v/>
      </c>
      <c r="I429" s="65" t="str">
        <f>IFERROR(VLOOKUP(B429,Conciliação!C432:L1427,8,0),"")</f>
        <v/>
      </c>
      <c r="J429" s="56" t="str">
        <f>IFERROR(VLOOKUP(B429,Conciliação!C432:L1427,9,0),"")</f>
        <v/>
      </c>
      <c r="K429" s="56" t="str">
        <f>IFERROR(VLOOKUP(B429,Conciliação!C432:L1427,10,0),"")</f>
        <v/>
      </c>
      <c r="R429" s="55" t="str">
        <f>IF(Conciliação!G432='Filtro (Categoria)'!$C$2,$C$2,"x")</f>
        <v>x</v>
      </c>
      <c r="S429" s="55" t="str">
        <f>IF(R429="x","x",MAX($S$4:S428)+1)</f>
        <v>x</v>
      </c>
      <c r="T429" s="55">
        <v>425</v>
      </c>
      <c r="U429" s="55" t="str">
        <f t="shared" si="38"/>
        <v/>
      </c>
      <c r="V429" s="55" t="str">
        <f t="shared" si="39"/>
        <v/>
      </c>
      <c r="W429" s="45">
        <f>IF(Conciliação!G432='Filtro (Categoria)'!R429,1,0)</f>
        <v>0</v>
      </c>
      <c r="X429" s="45">
        <f>W429+Conciliação!A432</f>
        <v>425</v>
      </c>
      <c r="Y429" s="45">
        <v>425</v>
      </c>
      <c r="Z429" s="55" t="str">
        <f>IF(X429=Y429,"",Conciliação!C432)</f>
        <v/>
      </c>
      <c r="AA429" s="55">
        <f>IF(Z429="x","x",MAX($S$4:AA428)+1)</f>
        <v>430</v>
      </c>
      <c r="AB429" s="55">
        <v>425</v>
      </c>
      <c r="AC429" s="55" t="str">
        <f t="shared" si="40"/>
        <v/>
      </c>
      <c r="AD429" s="55" t="str">
        <f t="shared" si="41"/>
        <v/>
      </c>
    </row>
    <row r="430" spans="2:30" ht="15" customHeight="1" x14ac:dyDescent="0.2">
      <c r="B430" s="121" t="str">
        <f t="shared" si="36"/>
        <v/>
      </c>
      <c r="C430" s="57" t="str">
        <f>IFERROR(VLOOKUP(B430,Conciliação!C433:L1428,2,0),"")</f>
        <v/>
      </c>
      <c r="D430" s="64" t="str">
        <f t="shared" si="37"/>
        <v/>
      </c>
      <c r="E430" s="64" t="str">
        <f>IFERROR(VLOOKUP(B430,Conciliação!C433:L1428,4,0),"")</f>
        <v/>
      </c>
      <c r="F430" s="64" t="str">
        <f>IFERROR(VLOOKUP(B430,Conciliação!C433:L1428,5,0),"")</f>
        <v/>
      </c>
      <c r="G430" s="64" t="str">
        <f>IFERROR(VLOOKUP(B430,Conciliação!C433:L1428,6,0),"")</f>
        <v/>
      </c>
      <c r="H430" s="56" t="str">
        <f>IFERROR(VLOOKUP(B430,Conciliação!C433:L1428,7,0),"")</f>
        <v/>
      </c>
      <c r="I430" s="65" t="str">
        <f>IFERROR(VLOOKUP(B430,Conciliação!C433:L1428,8,0),"")</f>
        <v/>
      </c>
      <c r="J430" s="56" t="str">
        <f>IFERROR(VLOOKUP(B430,Conciliação!C433:L1428,9,0),"")</f>
        <v/>
      </c>
      <c r="K430" s="56" t="str">
        <f>IFERROR(VLOOKUP(B430,Conciliação!C433:L1428,10,0),"")</f>
        <v/>
      </c>
      <c r="R430" s="55" t="str">
        <f>IF(Conciliação!G433='Filtro (Categoria)'!$C$2,$C$2,"x")</f>
        <v>x</v>
      </c>
      <c r="S430" s="55" t="str">
        <f>IF(R430="x","x",MAX($S$4:S429)+1)</f>
        <v>x</v>
      </c>
      <c r="T430" s="55">
        <v>426</v>
      </c>
      <c r="U430" s="55" t="str">
        <f t="shared" si="38"/>
        <v/>
      </c>
      <c r="V430" s="55" t="str">
        <f t="shared" si="39"/>
        <v/>
      </c>
      <c r="W430" s="45">
        <f>IF(Conciliação!G433='Filtro (Categoria)'!R430,1,0)</f>
        <v>0</v>
      </c>
      <c r="X430" s="45">
        <f>W430+Conciliação!A433</f>
        <v>426</v>
      </c>
      <c r="Y430" s="45">
        <v>426</v>
      </c>
      <c r="Z430" s="55" t="str">
        <f>IF(X430=Y430,"",Conciliação!C433)</f>
        <v/>
      </c>
      <c r="AA430" s="55">
        <f>IF(Z430="x","x",MAX($S$4:AA429)+1)</f>
        <v>431</v>
      </c>
      <c r="AB430" s="55">
        <v>426</v>
      </c>
      <c r="AC430" s="55" t="str">
        <f t="shared" si="40"/>
        <v/>
      </c>
      <c r="AD430" s="55" t="str">
        <f t="shared" si="41"/>
        <v/>
      </c>
    </row>
    <row r="431" spans="2:30" ht="15" customHeight="1" x14ac:dyDescent="0.2">
      <c r="B431" s="121" t="str">
        <f t="shared" si="36"/>
        <v/>
      </c>
      <c r="C431" s="57" t="str">
        <f>IFERROR(VLOOKUP(B431,Conciliação!C434:L1429,2,0),"")</f>
        <v/>
      </c>
      <c r="D431" s="64" t="str">
        <f t="shared" si="37"/>
        <v/>
      </c>
      <c r="E431" s="64" t="str">
        <f>IFERROR(VLOOKUP(B431,Conciliação!C434:L1429,4,0),"")</f>
        <v/>
      </c>
      <c r="F431" s="64" t="str">
        <f>IFERROR(VLOOKUP(B431,Conciliação!C434:L1429,5,0),"")</f>
        <v/>
      </c>
      <c r="G431" s="64" t="str">
        <f>IFERROR(VLOOKUP(B431,Conciliação!C434:L1429,6,0),"")</f>
        <v/>
      </c>
      <c r="H431" s="56" t="str">
        <f>IFERROR(VLOOKUP(B431,Conciliação!C434:L1429,7,0),"")</f>
        <v/>
      </c>
      <c r="I431" s="65" t="str">
        <f>IFERROR(VLOOKUP(B431,Conciliação!C434:L1429,8,0),"")</f>
        <v/>
      </c>
      <c r="J431" s="56" t="str">
        <f>IFERROR(VLOOKUP(B431,Conciliação!C434:L1429,9,0),"")</f>
        <v/>
      </c>
      <c r="K431" s="56" t="str">
        <f>IFERROR(VLOOKUP(B431,Conciliação!C434:L1429,10,0),"")</f>
        <v/>
      </c>
      <c r="R431" s="55" t="str">
        <f>IF(Conciliação!G434='Filtro (Categoria)'!$C$2,$C$2,"x")</f>
        <v>x</v>
      </c>
      <c r="S431" s="55" t="str">
        <f>IF(R431="x","x",MAX($S$4:S430)+1)</f>
        <v>x</v>
      </c>
      <c r="T431" s="55">
        <v>427</v>
      </c>
      <c r="U431" s="55" t="str">
        <f t="shared" si="38"/>
        <v/>
      </c>
      <c r="V431" s="55" t="str">
        <f t="shared" si="39"/>
        <v/>
      </c>
      <c r="W431" s="45">
        <f>IF(Conciliação!G434='Filtro (Categoria)'!R431,1,0)</f>
        <v>0</v>
      </c>
      <c r="X431" s="45">
        <f>W431+Conciliação!A434</f>
        <v>427</v>
      </c>
      <c r="Y431" s="45">
        <v>427</v>
      </c>
      <c r="Z431" s="55" t="str">
        <f>IF(X431=Y431,"",Conciliação!C434)</f>
        <v/>
      </c>
      <c r="AA431" s="55">
        <f>IF(Z431="x","x",MAX($S$4:AA430)+1)</f>
        <v>432</v>
      </c>
      <c r="AB431" s="55">
        <v>427</v>
      </c>
      <c r="AC431" s="55" t="str">
        <f t="shared" si="40"/>
        <v/>
      </c>
      <c r="AD431" s="55" t="str">
        <f t="shared" si="41"/>
        <v/>
      </c>
    </row>
    <row r="432" spans="2:30" ht="15" customHeight="1" x14ac:dyDescent="0.2">
      <c r="B432" s="121" t="str">
        <f t="shared" si="36"/>
        <v/>
      </c>
      <c r="C432" s="57" t="str">
        <f>IFERROR(VLOOKUP(B432,Conciliação!C435:L1430,2,0),"")</f>
        <v/>
      </c>
      <c r="D432" s="64" t="str">
        <f t="shared" si="37"/>
        <v/>
      </c>
      <c r="E432" s="64" t="str">
        <f>IFERROR(VLOOKUP(B432,Conciliação!C435:L1430,4,0),"")</f>
        <v/>
      </c>
      <c r="F432" s="64" t="str">
        <f>IFERROR(VLOOKUP(B432,Conciliação!C435:L1430,5,0),"")</f>
        <v/>
      </c>
      <c r="G432" s="64" t="str">
        <f>IFERROR(VLOOKUP(B432,Conciliação!C435:L1430,6,0),"")</f>
        <v/>
      </c>
      <c r="H432" s="56" t="str">
        <f>IFERROR(VLOOKUP(B432,Conciliação!C435:L1430,7,0),"")</f>
        <v/>
      </c>
      <c r="I432" s="65" t="str">
        <f>IFERROR(VLOOKUP(B432,Conciliação!C435:L1430,8,0),"")</f>
        <v/>
      </c>
      <c r="J432" s="56" t="str">
        <f>IFERROR(VLOOKUP(B432,Conciliação!C435:L1430,9,0),"")</f>
        <v/>
      </c>
      <c r="K432" s="56" t="str">
        <f>IFERROR(VLOOKUP(B432,Conciliação!C435:L1430,10,0),"")</f>
        <v/>
      </c>
      <c r="R432" s="55" t="str">
        <f>IF(Conciliação!G435='Filtro (Categoria)'!$C$2,$C$2,"x")</f>
        <v>x</v>
      </c>
      <c r="S432" s="55" t="str">
        <f>IF(R432="x","x",MAX($S$4:S431)+1)</f>
        <v>x</v>
      </c>
      <c r="T432" s="55">
        <v>428</v>
      </c>
      <c r="U432" s="55" t="str">
        <f t="shared" si="38"/>
        <v/>
      </c>
      <c r="V432" s="55" t="str">
        <f t="shared" si="39"/>
        <v/>
      </c>
      <c r="W432" s="45">
        <f>IF(Conciliação!G435='Filtro (Categoria)'!R432,1,0)</f>
        <v>0</v>
      </c>
      <c r="X432" s="45">
        <f>W432+Conciliação!A435</f>
        <v>428</v>
      </c>
      <c r="Y432" s="45">
        <v>428</v>
      </c>
      <c r="Z432" s="55" t="str">
        <f>IF(X432=Y432,"",Conciliação!C435)</f>
        <v/>
      </c>
      <c r="AA432" s="55">
        <f>IF(Z432="x","x",MAX($S$4:AA431)+1)</f>
        <v>433</v>
      </c>
      <c r="AB432" s="55">
        <v>428</v>
      </c>
      <c r="AC432" s="55" t="str">
        <f t="shared" si="40"/>
        <v/>
      </c>
      <c r="AD432" s="55" t="str">
        <f t="shared" si="41"/>
        <v/>
      </c>
    </row>
    <row r="433" spans="2:30" ht="15" customHeight="1" x14ac:dyDescent="0.2">
      <c r="B433" s="121" t="str">
        <f t="shared" si="36"/>
        <v/>
      </c>
      <c r="C433" s="57" t="str">
        <f>IFERROR(VLOOKUP(B433,Conciliação!C436:L1431,2,0),"")</f>
        <v/>
      </c>
      <c r="D433" s="64" t="str">
        <f t="shared" si="37"/>
        <v/>
      </c>
      <c r="E433" s="64" t="str">
        <f>IFERROR(VLOOKUP(B433,Conciliação!C436:L1431,4,0),"")</f>
        <v/>
      </c>
      <c r="F433" s="64" t="str">
        <f>IFERROR(VLOOKUP(B433,Conciliação!C436:L1431,5,0),"")</f>
        <v/>
      </c>
      <c r="G433" s="64" t="str">
        <f>IFERROR(VLOOKUP(B433,Conciliação!C436:L1431,6,0),"")</f>
        <v/>
      </c>
      <c r="H433" s="56" t="str">
        <f>IFERROR(VLOOKUP(B433,Conciliação!C436:L1431,7,0),"")</f>
        <v/>
      </c>
      <c r="I433" s="65" t="str">
        <f>IFERROR(VLOOKUP(B433,Conciliação!C436:L1431,8,0),"")</f>
        <v/>
      </c>
      <c r="J433" s="56" t="str">
        <f>IFERROR(VLOOKUP(B433,Conciliação!C436:L1431,9,0),"")</f>
        <v/>
      </c>
      <c r="K433" s="56" t="str">
        <f>IFERROR(VLOOKUP(B433,Conciliação!C436:L1431,10,0),"")</f>
        <v/>
      </c>
      <c r="R433" s="55" t="str">
        <f>IF(Conciliação!G436='Filtro (Categoria)'!$C$2,$C$2,"x")</f>
        <v>x</v>
      </c>
      <c r="S433" s="55" t="str">
        <f>IF(R433="x","x",MAX($S$4:S432)+1)</f>
        <v>x</v>
      </c>
      <c r="T433" s="55">
        <v>429</v>
      </c>
      <c r="U433" s="55" t="str">
        <f t="shared" si="38"/>
        <v/>
      </c>
      <c r="V433" s="55" t="str">
        <f t="shared" si="39"/>
        <v/>
      </c>
      <c r="W433" s="45">
        <f>IF(Conciliação!G436='Filtro (Categoria)'!R433,1,0)</f>
        <v>0</v>
      </c>
      <c r="X433" s="45">
        <f>W433+Conciliação!A436</f>
        <v>429</v>
      </c>
      <c r="Y433" s="45">
        <v>429</v>
      </c>
      <c r="Z433" s="55" t="str">
        <f>IF(X433=Y433,"",Conciliação!C436)</f>
        <v/>
      </c>
      <c r="AA433" s="55">
        <f>IF(Z433="x","x",MAX($S$4:AA432)+1)</f>
        <v>434</v>
      </c>
      <c r="AB433" s="55">
        <v>429</v>
      </c>
      <c r="AC433" s="55" t="str">
        <f t="shared" si="40"/>
        <v/>
      </c>
      <c r="AD433" s="55" t="str">
        <f t="shared" si="41"/>
        <v/>
      </c>
    </row>
    <row r="434" spans="2:30" ht="15" customHeight="1" x14ac:dyDescent="0.2">
      <c r="B434" s="121" t="str">
        <f t="shared" si="36"/>
        <v/>
      </c>
      <c r="C434" s="57" t="str">
        <f>IFERROR(VLOOKUP(B434,Conciliação!C437:L1432,2,0),"")</f>
        <v/>
      </c>
      <c r="D434" s="64" t="str">
        <f t="shared" si="37"/>
        <v/>
      </c>
      <c r="E434" s="64" t="str">
        <f>IFERROR(VLOOKUP(B434,Conciliação!C437:L1432,4,0),"")</f>
        <v/>
      </c>
      <c r="F434" s="64" t="str">
        <f>IFERROR(VLOOKUP(B434,Conciliação!C437:L1432,5,0),"")</f>
        <v/>
      </c>
      <c r="G434" s="64" t="str">
        <f>IFERROR(VLOOKUP(B434,Conciliação!C437:L1432,6,0),"")</f>
        <v/>
      </c>
      <c r="H434" s="56" t="str">
        <f>IFERROR(VLOOKUP(B434,Conciliação!C437:L1432,7,0),"")</f>
        <v/>
      </c>
      <c r="I434" s="65" t="str">
        <f>IFERROR(VLOOKUP(B434,Conciliação!C437:L1432,8,0),"")</f>
        <v/>
      </c>
      <c r="J434" s="56" t="str">
        <f>IFERROR(VLOOKUP(B434,Conciliação!C437:L1432,9,0),"")</f>
        <v/>
      </c>
      <c r="K434" s="56" t="str">
        <f>IFERROR(VLOOKUP(B434,Conciliação!C437:L1432,10,0),"")</f>
        <v/>
      </c>
      <c r="R434" s="55" t="str">
        <f>IF(Conciliação!G437='Filtro (Categoria)'!$C$2,$C$2,"x")</f>
        <v>x</v>
      </c>
      <c r="S434" s="55" t="str">
        <f>IF(R434="x","x",MAX($S$4:S433)+1)</f>
        <v>x</v>
      </c>
      <c r="T434" s="55">
        <v>430</v>
      </c>
      <c r="U434" s="55" t="str">
        <f t="shared" si="38"/>
        <v/>
      </c>
      <c r="V434" s="55" t="str">
        <f t="shared" si="39"/>
        <v/>
      </c>
      <c r="W434" s="45">
        <f>IF(Conciliação!G437='Filtro (Categoria)'!R434,1,0)</f>
        <v>0</v>
      </c>
      <c r="X434" s="45">
        <f>W434+Conciliação!A437</f>
        <v>430</v>
      </c>
      <c r="Y434" s="45">
        <v>430</v>
      </c>
      <c r="Z434" s="55" t="str">
        <f>IF(X434=Y434,"",Conciliação!C437)</f>
        <v/>
      </c>
      <c r="AA434" s="55">
        <f>IF(Z434="x","x",MAX($S$4:AA433)+1)</f>
        <v>435</v>
      </c>
      <c r="AB434" s="55">
        <v>430</v>
      </c>
      <c r="AC434" s="55" t="str">
        <f t="shared" si="40"/>
        <v/>
      </c>
      <c r="AD434" s="55" t="str">
        <f t="shared" si="41"/>
        <v/>
      </c>
    </row>
    <row r="435" spans="2:30" ht="15" customHeight="1" x14ac:dyDescent="0.2">
      <c r="B435" s="121" t="str">
        <f t="shared" si="36"/>
        <v/>
      </c>
      <c r="C435" s="57" t="str">
        <f>IFERROR(VLOOKUP(B435,Conciliação!C438:L1433,2,0),"")</f>
        <v/>
      </c>
      <c r="D435" s="64" t="str">
        <f t="shared" si="37"/>
        <v/>
      </c>
      <c r="E435" s="64" t="str">
        <f>IFERROR(VLOOKUP(B435,Conciliação!C438:L1433,4,0),"")</f>
        <v/>
      </c>
      <c r="F435" s="64" t="str">
        <f>IFERROR(VLOOKUP(B435,Conciliação!C438:L1433,5,0),"")</f>
        <v/>
      </c>
      <c r="G435" s="64" t="str">
        <f>IFERROR(VLOOKUP(B435,Conciliação!C438:L1433,6,0),"")</f>
        <v/>
      </c>
      <c r="H435" s="56" t="str">
        <f>IFERROR(VLOOKUP(B435,Conciliação!C438:L1433,7,0),"")</f>
        <v/>
      </c>
      <c r="I435" s="65" t="str">
        <f>IFERROR(VLOOKUP(B435,Conciliação!C438:L1433,8,0),"")</f>
        <v/>
      </c>
      <c r="J435" s="56" t="str">
        <f>IFERROR(VLOOKUP(B435,Conciliação!C438:L1433,9,0),"")</f>
        <v/>
      </c>
      <c r="K435" s="56" t="str">
        <f>IFERROR(VLOOKUP(B435,Conciliação!C438:L1433,10,0),"")</f>
        <v/>
      </c>
      <c r="R435" s="55" t="str">
        <f>IF(Conciliação!G438='Filtro (Categoria)'!$C$2,$C$2,"x")</f>
        <v>x</v>
      </c>
      <c r="S435" s="55" t="str">
        <f>IF(R435="x","x",MAX($S$4:S434)+1)</f>
        <v>x</v>
      </c>
      <c r="T435" s="55">
        <v>431</v>
      </c>
      <c r="U435" s="55" t="str">
        <f t="shared" si="38"/>
        <v/>
      </c>
      <c r="V435" s="55" t="str">
        <f t="shared" si="39"/>
        <v/>
      </c>
      <c r="W435" s="45">
        <f>IF(Conciliação!G438='Filtro (Categoria)'!R435,1,0)</f>
        <v>0</v>
      </c>
      <c r="X435" s="45">
        <f>W435+Conciliação!A438</f>
        <v>431</v>
      </c>
      <c r="Y435" s="45">
        <v>431</v>
      </c>
      <c r="Z435" s="55" t="str">
        <f>IF(X435=Y435,"",Conciliação!C438)</f>
        <v/>
      </c>
      <c r="AA435" s="55">
        <f>IF(Z435="x","x",MAX($S$4:AA434)+1)</f>
        <v>436</v>
      </c>
      <c r="AB435" s="55">
        <v>431</v>
      </c>
      <c r="AC435" s="55" t="str">
        <f t="shared" si="40"/>
        <v/>
      </c>
      <c r="AD435" s="55" t="str">
        <f t="shared" si="41"/>
        <v/>
      </c>
    </row>
    <row r="436" spans="2:30" ht="15" customHeight="1" x14ac:dyDescent="0.2">
      <c r="B436" s="121" t="str">
        <f t="shared" si="36"/>
        <v/>
      </c>
      <c r="C436" s="57" t="str">
        <f>IFERROR(VLOOKUP(B436,Conciliação!C439:L1434,2,0),"")</f>
        <v/>
      </c>
      <c r="D436" s="64" t="str">
        <f t="shared" si="37"/>
        <v/>
      </c>
      <c r="E436" s="64" t="str">
        <f>IFERROR(VLOOKUP(B436,Conciliação!C439:L1434,4,0),"")</f>
        <v/>
      </c>
      <c r="F436" s="64" t="str">
        <f>IFERROR(VLOOKUP(B436,Conciliação!C439:L1434,5,0),"")</f>
        <v/>
      </c>
      <c r="G436" s="64" t="str">
        <f>IFERROR(VLOOKUP(B436,Conciliação!C439:L1434,6,0),"")</f>
        <v/>
      </c>
      <c r="H436" s="56" t="str">
        <f>IFERROR(VLOOKUP(B436,Conciliação!C439:L1434,7,0),"")</f>
        <v/>
      </c>
      <c r="I436" s="65" t="str">
        <f>IFERROR(VLOOKUP(B436,Conciliação!C439:L1434,8,0),"")</f>
        <v/>
      </c>
      <c r="J436" s="56" t="str">
        <f>IFERROR(VLOOKUP(B436,Conciliação!C439:L1434,9,0),"")</f>
        <v/>
      </c>
      <c r="K436" s="56" t="str">
        <f>IFERROR(VLOOKUP(B436,Conciliação!C439:L1434,10,0),"")</f>
        <v/>
      </c>
      <c r="R436" s="55" t="str">
        <f>IF(Conciliação!G439='Filtro (Categoria)'!$C$2,$C$2,"x")</f>
        <v>x</v>
      </c>
      <c r="S436" s="55" t="str">
        <f>IF(R436="x","x",MAX($S$4:S435)+1)</f>
        <v>x</v>
      </c>
      <c r="T436" s="55">
        <v>432</v>
      </c>
      <c r="U436" s="55" t="str">
        <f t="shared" si="38"/>
        <v/>
      </c>
      <c r="V436" s="55" t="str">
        <f t="shared" si="39"/>
        <v/>
      </c>
      <c r="W436" s="45">
        <f>IF(Conciliação!G439='Filtro (Categoria)'!R436,1,0)</f>
        <v>0</v>
      </c>
      <c r="X436" s="45">
        <f>W436+Conciliação!A439</f>
        <v>432</v>
      </c>
      <c r="Y436" s="45">
        <v>432</v>
      </c>
      <c r="Z436" s="55" t="str">
        <f>IF(X436=Y436,"",Conciliação!C439)</f>
        <v/>
      </c>
      <c r="AA436" s="55">
        <f>IF(Z436="x","x",MAX($S$4:AA435)+1)</f>
        <v>437</v>
      </c>
      <c r="AB436" s="55">
        <v>432</v>
      </c>
      <c r="AC436" s="55" t="str">
        <f t="shared" si="40"/>
        <v/>
      </c>
      <c r="AD436" s="55" t="str">
        <f t="shared" si="41"/>
        <v/>
      </c>
    </row>
    <row r="437" spans="2:30" ht="15" customHeight="1" x14ac:dyDescent="0.2">
      <c r="B437" s="121" t="str">
        <f t="shared" si="36"/>
        <v/>
      </c>
      <c r="C437" s="57" t="str">
        <f>IFERROR(VLOOKUP(B437,Conciliação!C440:L1435,2,0),"")</f>
        <v/>
      </c>
      <c r="D437" s="64" t="str">
        <f t="shared" si="37"/>
        <v/>
      </c>
      <c r="E437" s="64" t="str">
        <f>IFERROR(VLOOKUP(B437,Conciliação!C440:L1435,4,0),"")</f>
        <v/>
      </c>
      <c r="F437" s="64" t="str">
        <f>IFERROR(VLOOKUP(B437,Conciliação!C440:L1435,5,0),"")</f>
        <v/>
      </c>
      <c r="G437" s="64" t="str">
        <f>IFERROR(VLOOKUP(B437,Conciliação!C440:L1435,6,0),"")</f>
        <v/>
      </c>
      <c r="H437" s="56" t="str">
        <f>IFERROR(VLOOKUP(B437,Conciliação!C440:L1435,7,0),"")</f>
        <v/>
      </c>
      <c r="I437" s="65" t="str">
        <f>IFERROR(VLOOKUP(B437,Conciliação!C440:L1435,8,0),"")</f>
        <v/>
      </c>
      <c r="J437" s="56" t="str">
        <f>IFERROR(VLOOKUP(B437,Conciliação!C440:L1435,9,0),"")</f>
        <v/>
      </c>
      <c r="K437" s="56" t="str">
        <f>IFERROR(VLOOKUP(B437,Conciliação!C440:L1435,10,0),"")</f>
        <v/>
      </c>
      <c r="R437" s="55" t="str">
        <f>IF(Conciliação!G440='Filtro (Categoria)'!$C$2,$C$2,"x")</f>
        <v>x</v>
      </c>
      <c r="S437" s="55" t="str">
        <f>IF(R437="x","x",MAX($S$4:S436)+1)</f>
        <v>x</v>
      </c>
      <c r="T437" s="55">
        <v>433</v>
      </c>
      <c r="U437" s="55" t="str">
        <f t="shared" si="38"/>
        <v/>
      </c>
      <c r="V437" s="55" t="str">
        <f t="shared" si="39"/>
        <v/>
      </c>
      <c r="W437" s="45">
        <f>IF(Conciliação!G440='Filtro (Categoria)'!R437,1,0)</f>
        <v>0</v>
      </c>
      <c r="X437" s="45">
        <f>W437+Conciliação!A440</f>
        <v>433</v>
      </c>
      <c r="Y437" s="45">
        <v>433</v>
      </c>
      <c r="Z437" s="55" t="str">
        <f>IF(X437=Y437,"",Conciliação!C440)</f>
        <v/>
      </c>
      <c r="AA437" s="55">
        <f>IF(Z437="x","x",MAX($S$4:AA436)+1)</f>
        <v>438</v>
      </c>
      <c r="AB437" s="55">
        <v>433</v>
      </c>
      <c r="AC437" s="55" t="str">
        <f t="shared" si="40"/>
        <v/>
      </c>
      <c r="AD437" s="55" t="str">
        <f t="shared" si="41"/>
        <v/>
      </c>
    </row>
    <row r="438" spans="2:30" ht="15" customHeight="1" x14ac:dyDescent="0.2">
      <c r="B438" s="121" t="str">
        <f t="shared" si="36"/>
        <v/>
      </c>
      <c r="C438" s="57" t="str">
        <f>IFERROR(VLOOKUP(B438,Conciliação!C441:L1436,2,0),"")</f>
        <v/>
      </c>
      <c r="D438" s="64" t="str">
        <f t="shared" si="37"/>
        <v/>
      </c>
      <c r="E438" s="64" t="str">
        <f>IFERROR(VLOOKUP(B438,Conciliação!C441:L1436,4,0),"")</f>
        <v/>
      </c>
      <c r="F438" s="64" t="str">
        <f>IFERROR(VLOOKUP(B438,Conciliação!C441:L1436,5,0),"")</f>
        <v/>
      </c>
      <c r="G438" s="64" t="str">
        <f>IFERROR(VLOOKUP(B438,Conciliação!C441:L1436,6,0),"")</f>
        <v/>
      </c>
      <c r="H438" s="56" t="str">
        <f>IFERROR(VLOOKUP(B438,Conciliação!C441:L1436,7,0),"")</f>
        <v/>
      </c>
      <c r="I438" s="65" t="str">
        <f>IFERROR(VLOOKUP(B438,Conciliação!C441:L1436,8,0),"")</f>
        <v/>
      </c>
      <c r="J438" s="56" t="str">
        <f>IFERROR(VLOOKUP(B438,Conciliação!C441:L1436,9,0),"")</f>
        <v/>
      </c>
      <c r="K438" s="56" t="str">
        <f>IFERROR(VLOOKUP(B438,Conciliação!C441:L1436,10,0),"")</f>
        <v/>
      </c>
      <c r="R438" s="55" t="str">
        <f>IF(Conciliação!G441='Filtro (Categoria)'!$C$2,$C$2,"x")</f>
        <v>x</v>
      </c>
      <c r="S438" s="55" t="str">
        <f>IF(R438="x","x",MAX($S$4:S437)+1)</f>
        <v>x</v>
      </c>
      <c r="T438" s="55">
        <v>434</v>
      </c>
      <c r="U438" s="55" t="str">
        <f t="shared" si="38"/>
        <v/>
      </c>
      <c r="V438" s="55" t="str">
        <f t="shared" si="39"/>
        <v/>
      </c>
      <c r="W438" s="45">
        <f>IF(Conciliação!G441='Filtro (Categoria)'!R438,1,0)</f>
        <v>0</v>
      </c>
      <c r="X438" s="45">
        <f>W438+Conciliação!A441</f>
        <v>434</v>
      </c>
      <c r="Y438" s="45">
        <v>434</v>
      </c>
      <c r="Z438" s="55" t="str">
        <f>IF(X438=Y438,"",Conciliação!C441)</f>
        <v/>
      </c>
      <c r="AA438" s="55">
        <f>IF(Z438="x","x",MAX($S$4:AA437)+1)</f>
        <v>439</v>
      </c>
      <c r="AB438" s="55">
        <v>434</v>
      </c>
      <c r="AC438" s="55" t="str">
        <f t="shared" si="40"/>
        <v/>
      </c>
      <c r="AD438" s="55" t="str">
        <f t="shared" si="41"/>
        <v/>
      </c>
    </row>
    <row r="439" spans="2:30" ht="15" customHeight="1" x14ac:dyDescent="0.2">
      <c r="B439" s="121" t="str">
        <f t="shared" si="36"/>
        <v/>
      </c>
      <c r="C439" s="57" t="str">
        <f>IFERROR(VLOOKUP(B439,Conciliação!C442:L1437,2,0),"")</f>
        <v/>
      </c>
      <c r="D439" s="64" t="str">
        <f t="shared" si="37"/>
        <v/>
      </c>
      <c r="E439" s="64" t="str">
        <f>IFERROR(VLOOKUP(B439,Conciliação!C442:L1437,4,0),"")</f>
        <v/>
      </c>
      <c r="F439" s="64" t="str">
        <f>IFERROR(VLOOKUP(B439,Conciliação!C442:L1437,5,0),"")</f>
        <v/>
      </c>
      <c r="G439" s="64" t="str">
        <f>IFERROR(VLOOKUP(B439,Conciliação!C442:L1437,6,0),"")</f>
        <v/>
      </c>
      <c r="H439" s="56" t="str">
        <f>IFERROR(VLOOKUP(B439,Conciliação!C442:L1437,7,0),"")</f>
        <v/>
      </c>
      <c r="I439" s="65" t="str">
        <f>IFERROR(VLOOKUP(B439,Conciliação!C442:L1437,8,0),"")</f>
        <v/>
      </c>
      <c r="J439" s="56" t="str">
        <f>IFERROR(VLOOKUP(B439,Conciliação!C442:L1437,9,0),"")</f>
        <v/>
      </c>
      <c r="K439" s="56" t="str">
        <f>IFERROR(VLOOKUP(B439,Conciliação!C442:L1437,10,0),"")</f>
        <v/>
      </c>
      <c r="R439" s="55" t="str">
        <f>IF(Conciliação!G442='Filtro (Categoria)'!$C$2,$C$2,"x")</f>
        <v>x</v>
      </c>
      <c r="S439" s="55" t="str">
        <f>IF(R439="x","x",MAX($S$4:S438)+1)</f>
        <v>x</v>
      </c>
      <c r="T439" s="55">
        <v>435</v>
      </c>
      <c r="U439" s="55" t="str">
        <f t="shared" si="38"/>
        <v/>
      </c>
      <c r="V439" s="55" t="str">
        <f t="shared" si="39"/>
        <v/>
      </c>
      <c r="W439" s="45">
        <f>IF(Conciliação!G442='Filtro (Categoria)'!R439,1,0)</f>
        <v>0</v>
      </c>
      <c r="X439" s="45">
        <f>W439+Conciliação!A442</f>
        <v>435</v>
      </c>
      <c r="Y439" s="45">
        <v>435</v>
      </c>
      <c r="Z439" s="55" t="str">
        <f>IF(X439=Y439,"",Conciliação!C442)</f>
        <v/>
      </c>
      <c r="AA439" s="55">
        <f>IF(Z439="x","x",MAX($S$4:AA438)+1)</f>
        <v>440</v>
      </c>
      <c r="AB439" s="55">
        <v>435</v>
      </c>
      <c r="AC439" s="55" t="str">
        <f t="shared" si="40"/>
        <v/>
      </c>
      <c r="AD439" s="55" t="str">
        <f t="shared" si="41"/>
        <v/>
      </c>
    </row>
    <row r="440" spans="2:30" ht="15" customHeight="1" x14ac:dyDescent="0.2">
      <c r="B440" s="121" t="str">
        <f t="shared" si="36"/>
        <v/>
      </c>
      <c r="C440" s="57" t="str">
        <f>IFERROR(VLOOKUP(B440,Conciliação!C443:L1438,2,0),"")</f>
        <v/>
      </c>
      <c r="D440" s="64" t="str">
        <f t="shared" si="37"/>
        <v/>
      </c>
      <c r="E440" s="64" t="str">
        <f>IFERROR(VLOOKUP(B440,Conciliação!C443:L1438,4,0),"")</f>
        <v/>
      </c>
      <c r="F440" s="64" t="str">
        <f>IFERROR(VLOOKUP(B440,Conciliação!C443:L1438,5,0),"")</f>
        <v/>
      </c>
      <c r="G440" s="64" t="str">
        <f>IFERROR(VLOOKUP(B440,Conciliação!C443:L1438,6,0),"")</f>
        <v/>
      </c>
      <c r="H440" s="56" t="str">
        <f>IFERROR(VLOOKUP(B440,Conciliação!C443:L1438,7,0),"")</f>
        <v/>
      </c>
      <c r="I440" s="65" t="str">
        <f>IFERROR(VLOOKUP(B440,Conciliação!C443:L1438,8,0),"")</f>
        <v/>
      </c>
      <c r="J440" s="56" t="str">
        <f>IFERROR(VLOOKUP(B440,Conciliação!C443:L1438,9,0),"")</f>
        <v/>
      </c>
      <c r="K440" s="56" t="str">
        <f>IFERROR(VLOOKUP(B440,Conciliação!C443:L1438,10,0),"")</f>
        <v/>
      </c>
      <c r="R440" s="55" t="str">
        <f>IF(Conciliação!G443='Filtro (Categoria)'!$C$2,$C$2,"x")</f>
        <v>x</v>
      </c>
      <c r="S440" s="55" t="str">
        <f>IF(R440="x","x",MAX($S$4:S439)+1)</f>
        <v>x</v>
      </c>
      <c r="T440" s="55">
        <v>436</v>
      </c>
      <c r="U440" s="55" t="str">
        <f t="shared" si="38"/>
        <v/>
      </c>
      <c r="V440" s="55" t="str">
        <f t="shared" si="39"/>
        <v/>
      </c>
      <c r="W440" s="45">
        <f>IF(Conciliação!G443='Filtro (Categoria)'!R440,1,0)</f>
        <v>0</v>
      </c>
      <c r="X440" s="45">
        <f>W440+Conciliação!A443</f>
        <v>436</v>
      </c>
      <c r="Y440" s="45">
        <v>436</v>
      </c>
      <c r="Z440" s="55" t="str">
        <f>IF(X440=Y440,"",Conciliação!C443)</f>
        <v/>
      </c>
      <c r="AA440" s="55">
        <f>IF(Z440="x","x",MAX($S$4:AA439)+1)</f>
        <v>441</v>
      </c>
      <c r="AB440" s="55">
        <v>436</v>
      </c>
      <c r="AC440" s="55" t="str">
        <f t="shared" si="40"/>
        <v/>
      </c>
      <c r="AD440" s="55" t="str">
        <f t="shared" si="41"/>
        <v/>
      </c>
    </row>
    <row r="441" spans="2:30" ht="15" customHeight="1" x14ac:dyDescent="0.2">
      <c r="B441" s="121" t="str">
        <f t="shared" si="36"/>
        <v/>
      </c>
      <c r="C441" s="57" t="str">
        <f>IFERROR(VLOOKUP(B441,Conciliação!C444:L1439,2,0),"")</f>
        <v/>
      </c>
      <c r="D441" s="64" t="str">
        <f t="shared" si="37"/>
        <v/>
      </c>
      <c r="E441" s="64" t="str">
        <f>IFERROR(VLOOKUP(B441,Conciliação!C444:L1439,4,0),"")</f>
        <v/>
      </c>
      <c r="F441" s="64" t="str">
        <f>IFERROR(VLOOKUP(B441,Conciliação!C444:L1439,5,0),"")</f>
        <v/>
      </c>
      <c r="G441" s="64" t="str">
        <f>IFERROR(VLOOKUP(B441,Conciliação!C444:L1439,6,0),"")</f>
        <v/>
      </c>
      <c r="H441" s="56" t="str">
        <f>IFERROR(VLOOKUP(B441,Conciliação!C444:L1439,7,0),"")</f>
        <v/>
      </c>
      <c r="I441" s="65" t="str">
        <f>IFERROR(VLOOKUP(B441,Conciliação!C444:L1439,8,0),"")</f>
        <v/>
      </c>
      <c r="J441" s="56" t="str">
        <f>IFERROR(VLOOKUP(B441,Conciliação!C444:L1439,9,0),"")</f>
        <v/>
      </c>
      <c r="K441" s="56" t="str">
        <f>IFERROR(VLOOKUP(B441,Conciliação!C444:L1439,10,0),"")</f>
        <v/>
      </c>
      <c r="R441" s="55" t="str">
        <f>IF(Conciliação!G444='Filtro (Categoria)'!$C$2,$C$2,"x")</f>
        <v>x</v>
      </c>
      <c r="S441" s="55" t="str">
        <f>IF(R441="x","x",MAX($S$4:S440)+1)</f>
        <v>x</v>
      </c>
      <c r="T441" s="55">
        <v>437</v>
      </c>
      <c r="U441" s="55" t="str">
        <f t="shared" si="38"/>
        <v/>
      </c>
      <c r="V441" s="55" t="str">
        <f t="shared" si="39"/>
        <v/>
      </c>
      <c r="W441" s="45">
        <f>IF(Conciliação!G444='Filtro (Categoria)'!R441,1,0)</f>
        <v>0</v>
      </c>
      <c r="X441" s="45">
        <f>W441+Conciliação!A444</f>
        <v>437</v>
      </c>
      <c r="Y441" s="45">
        <v>437</v>
      </c>
      <c r="Z441" s="55" t="str">
        <f>IF(X441=Y441,"",Conciliação!C444)</f>
        <v/>
      </c>
      <c r="AA441" s="55">
        <f>IF(Z441="x","x",MAX($S$4:AA440)+1)</f>
        <v>442</v>
      </c>
      <c r="AB441" s="55">
        <v>437</v>
      </c>
      <c r="AC441" s="55" t="str">
        <f t="shared" si="40"/>
        <v/>
      </c>
      <c r="AD441" s="55" t="str">
        <f t="shared" si="41"/>
        <v/>
      </c>
    </row>
    <row r="442" spans="2:30" ht="15" customHeight="1" x14ac:dyDescent="0.2">
      <c r="B442" s="121" t="str">
        <f t="shared" si="36"/>
        <v/>
      </c>
      <c r="C442" s="57" t="str">
        <f>IFERROR(VLOOKUP(B442,Conciliação!C445:L1440,2,0),"")</f>
        <v/>
      </c>
      <c r="D442" s="64" t="str">
        <f t="shared" si="37"/>
        <v/>
      </c>
      <c r="E442" s="64" t="str">
        <f>IFERROR(VLOOKUP(B442,Conciliação!C445:L1440,4,0),"")</f>
        <v/>
      </c>
      <c r="F442" s="64" t="str">
        <f>IFERROR(VLOOKUP(B442,Conciliação!C445:L1440,5,0),"")</f>
        <v/>
      </c>
      <c r="G442" s="64" t="str">
        <f>IFERROR(VLOOKUP(B442,Conciliação!C445:L1440,6,0),"")</f>
        <v/>
      </c>
      <c r="H442" s="56" t="str">
        <f>IFERROR(VLOOKUP(B442,Conciliação!C445:L1440,7,0),"")</f>
        <v/>
      </c>
      <c r="I442" s="65" t="str">
        <f>IFERROR(VLOOKUP(B442,Conciliação!C445:L1440,8,0),"")</f>
        <v/>
      </c>
      <c r="J442" s="56" t="str">
        <f>IFERROR(VLOOKUP(B442,Conciliação!C445:L1440,9,0),"")</f>
        <v/>
      </c>
      <c r="K442" s="56" t="str">
        <f>IFERROR(VLOOKUP(B442,Conciliação!C445:L1440,10,0),"")</f>
        <v/>
      </c>
      <c r="R442" s="55" t="str">
        <f>IF(Conciliação!G445='Filtro (Categoria)'!$C$2,$C$2,"x")</f>
        <v>x</v>
      </c>
      <c r="S442" s="55" t="str">
        <f>IF(R442="x","x",MAX($S$4:S441)+1)</f>
        <v>x</v>
      </c>
      <c r="T442" s="55">
        <v>438</v>
      </c>
      <c r="U442" s="55" t="str">
        <f t="shared" si="38"/>
        <v/>
      </c>
      <c r="V442" s="55" t="str">
        <f t="shared" si="39"/>
        <v/>
      </c>
      <c r="W442" s="45">
        <f>IF(Conciliação!G445='Filtro (Categoria)'!R442,1,0)</f>
        <v>0</v>
      </c>
      <c r="X442" s="45">
        <f>W442+Conciliação!A445</f>
        <v>438</v>
      </c>
      <c r="Y442" s="45">
        <v>438</v>
      </c>
      <c r="Z442" s="55" t="str">
        <f>IF(X442=Y442,"",Conciliação!C445)</f>
        <v/>
      </c>
      <c r="AA442" s="55">
        <f>IF(Z442="x","x",MAX($S$4:AA441)+1)</f>
        <v>443</v>
      </c>
      <c r="AB442" s="55">
        <v>438</v>
      </c>
      <c r="AC442" s="55" t="str">
        <f t="shared" si="40"/>
        <v/>
      </c>
      <c r="AD442" s="55" t="str">
        <f t="shared" si="41"/>
        <v/>
      </c>
    </row>
    <row r="443" spans="2:30" ht="15" customHeight="1" x14ac:dyDescent="0.2">
      <c r="B443" s="121" t="str">
        <f t="shared" si="36"/>
        <v/>
      </c>
      <c r="C443" s="57" t="str">
        <f>IFERROR(VLOOKUP(B443,Conciliação!C446:L1441,2,0),"")</f>
        <v/>
      </c>
      <c r="D443" s="64" t="str">
        <f t="shared" si="37"/>
        <v/>
      </c>
      <c r="E443" s="64" t="str">
        <f>IFERROR(VLOOKUP(B443,Conciliação!C446:L1441,4,0),"")</f>
        <v/>
      </c>
      <c r="F443" s="64" t="str">
        <f>IFERROR(VLOOKUP(B443,Conciliação!C446:L1441,5,0),"")</f>
        <v/>
      </c>
      <c r="G443" s="64" t="str">
        <f>IFERROR(VLOOKUP(B443,Conciliação!C446:L1441,6,0),"")</f>
        <v/>
      </c>
      <c r="H443" s="56" t="str">
        <f>IFERROR(VLOOKUP(B443,Conciliação!C446:L1441,7,0),"")</f>
        <v/>
      </c>
      <c r="I443" s="65" t="str">
        <f>IFERROR(VLOOKUP(B443,Conciliação!C446:L1441,8,0),"")</f>
        <v/>
      </c>
      <c r="J443" s="56" t="str">
        <f>IFERROR(VLOOKUP(B443,Conciliação!C446:L1441,9,0),"")</f>
        <v/>
      </c>
      <c r="K443" s="56" t="str">
        <f>IFERROR(VLOOKUP(B443,Conciliação!C446:L1441,10,0),"")</f>
        <v/>
      </c>
      <c r="R443" s="55" t="str">
        <f>IF(Conciliação!G446='Filtro (Categoria)'!$C$2,$C$2,"x")</f>
        <v>x</v>
      </c>
      <c r="S443" s="55" t="str">
        <f>IF(R443="x","x",MAX($S$4:S442)+1)</f>
        <v>x</v>
      </c>
      <c r="T443" s="55">
        <v>439</v>
      </c>
      <c r="U443" s="55" t="str">
        <f t="shared" si="38"/>
        <v/>
      </c>
      <c r="V443" s="55" t="str">
        <f t="shared" si="39"/>
        <v/>
      </c>
      <c r="W443" s="45">
        <f>IF(Conciliação!G446='Filtro (Categoria)'!R443,1,0)</f>
        <v>0</v>
      </c>
      <c r="X443" s="45">
        <f>W443+Conciliação!A446</f>
        <v>439</v>
      </c>
      <c r="Y443" s="45">
        <v>439</v>
      </c>
      <c r="Z443" s="55" t="str">
        <f>IF(X443=Y443,"",Conciliação!C446)</f>
        <v/>
      </c>
      <c r="AA443" s="55">
        <f>IF(Z443="x","x",MAX($S$4:AA442)+1)</f>
        <v>444</v>
      </c>
      <c r="AB443" s="55">
        <v>439</v>
      </c>
      <c r="AC443" s="55" t="str">
        <f t="shared" si="40"/>
        <v/>
      </c>
      <c r="AD443" s="55" t="str">
        <f t="shared" si="41"/>
        <v/>
      </c>
    </row>
    <row r="444" spans="2:30" ht="15" customHeight="1" x14ac:dyDescent="0.2">
      <c r="B444" s="121" t="str">
        <f t="shared" si="36"/>
        <v/>
      </c>
      <c r="C444" s="57" t="str">
        <f>IFERROR(VLOOKUP(B444,Conciliação!C447:L1442,2,0),"")</f>
        <v/>
      </c>
      <c r="D444" s="64" t="str">
        <f t="shared" si="37"/>
        <v/>
      </c>
      <c r="E444" s="64" t="str">
        <f>IFERROR(VLOOKUP(B444,Conciliação!C447:L1442,4,0),"")</f>
        <v/>
      </c>
      <c r="F444" s="64" t="str">
        <f>IFERROR(VLOOKUP(B444,Conciliação!C447:L1442,5,0),"")</f>
        <v/>
      </c>
      <c r="G444" s="64" t="str">
        <f>IFERROR(VLOOKUP(B444,Conciliação!C447:L1442,6,0),"")</f>
        <v/>
      </c>
      <c r="H444" s="56" t="str">
        <f>IFERROR(VLOOKUP(B444,Conciliação!C447:L1442,7,0),"")</f>
        <v/>
      </c>
      <c r="I444" s="65" t="str">
        <f>IFERROR(VLOOKUP(B444,Conciliação!C447:L1442,8,0),"")</f>
        <v/>
      </c>
      <c r="J444" s="56" t="str">
        <f>IFERROR(VLOOKUP(B444,Conciliação!C447:L1442,9,0),"")</f>
        <v/>
      </c>
      <c r="K444" s="56" t="str">
        <f>IFERROR(VLOOKUP(B444,Conciliação!C447:L1442,10,0),"")</f>
        <v/>
      </c>
      <c r="R444" s="55" t="str">
        <f>IF(Conciliação!G447='Filtro (Categoria)'!$C$2,$C$2,"x")</f>
        <v>x</v>
      </c>
      <c r="S444" s="55" t="str">
        <f>IF(R444="x","x",MAX($S$4:S443)+1)</f>
        <v>x</v>
      </c>
      <c r="T444" s="55">
        <v>440</v>
      </c>
      <c r="U444" s="55" t="str">
        <f t="shared" si="38"/>
        <v/>
      </c>
      <c r="V444" s="55" t="str">
        <f t="shared" si="39"/>
        <v/>
      </c>
      <c r="W444" s="45">
        <f>IF(Conciliação!G447='Filtro (Categoria)'!R444,1,0)</f>
        <v>0</v>
      </c>
      <c r="X444" s="45">
        <f>W444+Conciliação!A447</f>
        <v>440</v>
      </c>
      <c r="Y444" s="45">
        <v>440</v>
      </c>
      <c r="Z444" s="55" t="str">
        <f>IF(X444=Y444,"",Conciliação!C447)</f>
        <v/>
      </c>
      <c r="AA444" s="55">
        <f>IF(Z444="x","x",MAX($S$4:AA443)+1)</f>
        <v>445</v>
      </c>
      <c r="AB444" s="55">
        <v>440</v>
      </c>
      <c r="AC444" s="55" t="str">
        <f t="shared" si="40"/>
        <v/>
      </c>
      <c r="AD444" s="55" t="str">
        <f t="shared" si="41"/>
        <v/>
      </c>
    </row>
    <row r="445" spans="2:30" ht="15" customHeight="1" x14ac:dyDescent="0.2">
      <c r="B445" s="121" t="str">
        <f t="shared" si="36"/>
        <v/>
      </c>
      <c r="C445" s="57" t="str">
        <f>IFERROR(VLOOKUP(B445,Conciliação!C448:L1443,2,0),"")</f>
        <v/>
      </c>
      <c r="D445" s="64" t="str">
        <f t="shared" si="37"/>
        <v/>
      </c>
      <c r="E445" s="64" t="str">
        <f>IFERROR(VLOOKUP(B445,Conciliação!C448:L1443,4,0),"")</f>
        <v/>
      </c>
      <c r="F445" s="64" t="str">
        <f>IFERROR(VLOOKUP(B445,Conciliação!C448:L1443,5,0),"")</f>
        <v/>
      </c>
      <c r="G445" s="64" t="str">
        <f>IFERROR(VLOOKUP(B445,Conciliação!C448:L1443,6,0),"")</f>
        <v/>
      </c>
      <c r="H445" s="56" t="str">
        <f>IFERROR(VLOOKUP(B445,Conciliação!C448:L1443,7,0),"")</f>
        <v/>
      </c>
      <c r="I445" s="65" t="str">
        <f>IFERROR(VLOOKUP(B445,Conciliação!C448:L1443,8,0),"")</f>
        <v/>
      </c>
      <c r="J445" s="56" t="str">
        <f>IFERROR(VLOOKUP(B445,Conciliação!C448:L1443,9,0),"")</f>
        <v/>
      </c>
      <c r="K445" s="56" t="str">
        <f>IFERROR(VLOOKUP(B445,Conciliação!C448:L1443,10,0),"")</f>
        <v/>
      </c>
      <c r="R445" s="55" t="str">
        <f>IF(Conciliação!G448='Filtro (Categoria)'!$C$2,$C$2,"x")</f>
        <v>x</v>
      </c>
      <c r="S445" s="55" t="str">
        <f>IF(R445="x","x",MAX($S$4:S444)+1)</f>
        <v>x</v>
      </c>
      <c r="T445" s="55">
        <v>441</v>
      </c>
      <c r="U445" s="55" t="str">
        <f t="shared" si="38"/>
        <v/>
      </c>
      <c r="V445" s="55" t="str">
        <f t="shared" si="39"/>
        <v/>
      </c>
      <c r="W445" s="45">
        <f>IF(Conciliação!G448='Filtro (Categoria)'!R445,1,0)</f>
        <v>0</v>
      </c>
      <c r="X445" s="45">
        <f>W445+Conciliação!A448</f>
        <v>441</v>
      </c>
      <c r="Y445" s="45">
        <v>441</v>
      </c>
      <c r="Z445" s="55" t="str">
        <f>IF(X445=Y445,"",Conciliação!C448)</f>
        <v/>
      </c>
      <c r="AA445" s="55">
        <f>IF(Z445="x","x",MAX($S$4:AA444)+1)</f>
        <v>446</v>
      </c>
      <c r="AB445" s="55">
        <v>441</v>
      </c>
      <c r="AC445" s="55" t="str">
        <f t="shared" si="40"/>
        <v/>
      </c>
      <c r="AD445" s="55" t="str">
        <f t="shared" si="41"/>
        <v/>
      </c>
    </row>
    <row r="446" spans="2:30" ht="15" customHeight="1" x14ac:dyDescent="0.2">
      <c r="B446" s="121" t="str">
        <f t="shared" si="36"/>
        <v/>
      </c>
      <c r="C446" s="57" t="str">
        <f>IFERROR(VLOOKUP(B446,Conciliação!C449:L1444,2,0),"")</f>
        <v/>
      </c>
      <c r="D446" s="64" t="str">
        <f t="shared" si="37"/>
        <v/>
      </c>
      <c r="E446" s="64" t="str">
        <f>IFERROR(VLOOKUP(B446,Conciliação!C449:L1444,4,0),"")</f>
        <v/>
      </c>
      <c r="F446" s="64" t="str">
        <f>IFERROR(VLOOKUP(B446,Conciliação!C449:L1444,5,0),"")</f>
        <v/>
      </c>
      <c r="G446" s="64" t="str">
        <f>IFERROR(VLOOKUP(B446,Conciliação!C449:L1444,6,0),"")</f>
        <v/>
      </c>
      <c r="H446" s="56" t="str">
        <f>IFERROR(VLOOKUP(B446,Conciliação!C449:L1444,7,0),"")</f>
        <v/>
      </c>
      <c r="I446" s="65" t="str">
        <f>IFERROR(VLOOKUP(B446,Conciliação!C449:L1444,8,0),"")</f>
        <v/>
      </c>
      <c r="J446" s="56" t="str">
        <f>IFERROR(VLOOKUP(B446,Conciliação!C449:L1444,9,0),"")</f>
        <v/>
      </c>
      <c r="K446" s="56" t="str">
        <f>IFERROR(VLOOKUP(B446,Conciliação!C449:L1444,10,0),"")</f>
        <v/>
      </c>
      <c r="R446" s="55" t="str">
        <f>IF(Conciliação!G449='Filtro (Categoria)'!$C$2,$C$2,"x")</f>
        <v>x</v>
      </c>
      <c r="S446" s="55" t="str">
        <f>IF(R446="x","x",MAX($S$4:S445)+1)</f>
        <v>x</v>
      </c>
      <c r="T446" s="55">
        <v>442</v>
      </c>
      <c r="U446" s="55" t="str">
        <f t="shared" si="38"/>
        <v/>
      </c>
      <c r="V446" s="55" t="str">
        <f t="shared" si="39"/>
        <v/>
      </c>
      <c r="W446" s="45">
        <f>IF(Conciliação!G449='Filtro (Categoria)'!R446,1,0)</f>
        <v>0</v>
      </c>
      <c r="X446" s="45">
        <f>W446+Conciliação!A449</f>
        <v>442</v>
      </c>
      <c r="Y446" s="45">
        <v>442</v>
      </c>
      <c r="Z446" s="55" t="str">
        <f>IF(X446=Y446,"",Conciliação!C449)</f>
        <v/>
      </c>
      <c r="AA446" s="55">
        <f>IF(Z446="x","x",MAX($S$4:AA445)+1)</f>
        <v>447</v>
      </c>
      <c r="AB446" s="55">
        <v>442</v>
      </c>
      <c r="AC446" s="55" t="str">
        <f t="shared" si="40"/>
        <v/>
      </c>
      <c r="AD446" s="55" t="str">
        <f t="shared" si="41"/>
        <v/>
      </c>
    </row>
    <row r="447" spans="2:30" ht="15" customHeight="1" x14ac:dyDescent="0.2">
      <c r="B447" s="121" t="str">
        <f t="shared" si="36"/>
        <v/>
      </c>
      <c r="C447" s="57" t="str">
        <f>IFERROR(VLOOKUP(B447,Conciliação!C450:L1445,2,0),"")</f>
        <v/>
      </c>
      <c r="D447" s="64" t="str">
        <f t="shared" si="37"/>
        <v/>
      </c>
      <c r="E447" s="64" t="str">
        <f>IFERROR(VLOOKUP(B447,Conciliação!C450:L1445,4,0),"")</f>
        <v/>
      </c>
      <c r="F447" s="64" t="str">
        <f>IFERROR(VLOOKUP(B447,Conciliação!C450:L1445,5,0),"")</f>
        <v/>
      </c>
      <c r="G447" s="64" t="str">
        <f>IFERROR(VLOOKUP(B447,Conciliação!C450:L1445,6,0),"")</f>
        <v/>
      </c>
      <c r="H447" s="56" t="str">
        <f>IFERROR(VLOOKUP(B447,Conciliação!C450:L1445,7,0),"")</f>
        <v/>
      </c>
      <c r="I447" s="65" t="str">
        <f>IFERROR(VLOOKUP(B447,Conciliação!C450:L1445,8,0),"")</f>
        <v/>
      </c>
      <c r="J447" s="56" t="str">
        <f>IFERROR(VLOOKUP(B447,Conciliação!C450:L1445,9,0),"")</f>
        <v/>
      </c>
      <c r="K447" s="56" t="str">
        <f>IFERROR(VLOOKUP(B447,Conciliação!C450:L1445,10,0),"")</f>
        <v/>
      </c>
      <c r="R447" s="55" t="str">
        <f>IF(Conciliação!G450='Filtro (Categoria)'!$C$2,$C$2,"x")</f>
        <v>x</v>
      </c>
      <c r="S447" s="55" t="str">
        <f>IF(R447="x","x",MAX($S$4:S446)+1)</f>
        <v>x</v>
      </c>
      <c r="T447" s="55">
        <v>443</v>
      </c>
      <c r="U447" s="55" t="str">
        <f t="shared" si="38"/>
        <v/>
      </c>
      <c r="V447" s="55" t="str">
        <f t="shared" si="39"/>
        <v/>
      </c>
      <c r="W447" s="45">
        <f>IF(Conciliação!G450='Filtro (Categoria)'!R447,1,0)</f>
        <v>0</v>
      </c>
      <c r="X447" s="45">
        <f>W447+Conciliação!A450</f>
        <v>443</v>
      </c>
      <c r="Y447" s="45">
        <v>443</v>
      </c>
      <c r="Z447" s="55" t="str">
        <f>IF(X447=Y447,"",Conciliação!C450)</f>
        <v/>
      </c>
      <c r="AA447" s="55">
        <f>IF(Z447="x","x",MAX($S$4:AA446)+1)</f>
        <v>448</v>
      </c>
      <c r="AB447" s="55">
        <v>443</v>
      </c>
      <c r="AC447" s="55" t="str">
        <f t="shared" si="40"/>
        <v/>
      </c>
      <c r="AD447" s="55" t="str">
        <f t="shared" si="41"/>
        <v/>
      </c>
    </row>
    <row r="448" spans="2:30" ht="15" customHeight="1" x14ac:dyDescent="0.2">
      <c r="B448" s="121" t="str">
        <f t="shared" si="36"/>
        <v/>
      </c>
      <c r="C448" s="57" t="str">
        <f>IFERROR(VLOOKUP(B448,Conciliação!C451:L1446,2,0),"")</f>
        <v/>
      </c>
      <c r="D448" s="64" t="str">
        <f t="shared" si="37"/>
        <v/>
      </c>
      <c r="E448" s="64" t="str">
        <f>IFERROR(VLOOKUP(B448,Conciliação!C451:L1446,4,0),"")</f>
        <v/>
      </c>
      <c r="F448" s="64" t="str">
        <f>IFERROR(VLOOKUP(B448,Conciliação!C451:L1446,5,0),"")</f>
        <v/>
      </c>
      <c r="G448" s="64" t="str">
        <f>IFERROR(VLOOKUP(B448,Conciliação!C451:L1446,6,0),"")</f>
        <v/>
      </c>
      <c r="H448" s="56" t="str">
        <f>IFERROR(VLOOKUP(B448,Conciliação!C451:L1446,7,0),"")</f>
        <v/>
      </c>
      <c r="I448" s="65" t="str">
        <f>IFERROR(VLOOKUP(B448,Conciliação!C451:L1446,8,0),"")</f>
        <v/>
      </c>
      <c r="J448" s="56" t="str">
        <f>IFERROR(VLOOKUP(B448,Conciliação!C451:L1446,9,0),"")</f>
        <v/>
      </c>
      <c r="K448" s="56" t="str">
        <f>IFERROR(VLOOKUP(B448,Conciliação!C451:L1446,10,0),"")</f>
        <v/>
      </c>
      <c r="R448" s="55" t="str">
        <f>IF(Conciliação!G451='Filtro (Categoria)'!$C$2,$C$2,"x")</f>
        <v>x</v>
      </c>
      <c r="S448" s="55" t="str">
        <f>IF(R448="x","x",MAX($S$4:S447)+1)</f>
        <v>x</v>
      </c>
      <c r="T448" s="55">
        <v>444</v>
      </c>
      <c r="U448" s="55" t="str">
        <f t="shared" si="38"/>
        <v/>
      </c>
      <c r="V448" s="55" t="str">
        <f t="shared" si="39"/>
        <v/>
      </c>
      <c r="W448" s="45">
        <f>IF(Conciliação!G451='Filtro (Categoria)'!R448,1,0)</f>
        <v>0</v>
      </c>
      <c r="X448" s="45">
        <f>W448+Conciliação!A451</f>
        <v>444</v>
      </c>
      <c r="Y448" s="45">
        <v>444</v>
      </c>
      <c r="Z448" s="55" t="str">
        <f>IF(X448=Y448,"",Conciliação!C451)</f>
        <v/>
      </c>
      <c r="AA448" s="55">
        <f>IF(Z448="x","x",MAX($S$4:AA447)+1)</f>
        <v>449</v>
      </c>
      <c r="AB448" s="55">
        <v>444</v>
      </c>
      <c r="AC448" s="55" t="str">
        <f t="shared" si="40"/>
        <v/>
      </c>
      <c r="AD448" s="55" t="str">
        <f t="shared" si="41"/>
        <v/>
      </c>
    </row>
    <row r="449" spans="2:30" ht="15" customHeight="1" x14ac:dyDescent="0.2">
      <c r="B449" s="121" t="str">
        <f t="shared" si="36"/>
        <v/>
      </c>
      <c r="C449" s="57" t="str">
        <f>IFERROR(VLOOKUP(B449,Conciliação!C452:L1447,2,0),"")</f>
        <v/>
      </c>
      <c r="D449" s="64" t="str">
        <f t="shared" si="37"/>
        <v/>
      </c>
      <c r="E449" s="64" t="str">
        <f>IFERROR(VLOOKUP(B449,Conciliação!C452:L1447,4,0),"")</f>
        <v/>
      </c>
      <c r="F449" s="64" t="str">
        <f>IFERROR(VLOOKUP(B449,Conciliação!C452:L1447,5,0),"")</f>
        <v/>
      </c>
      <c r="G449" s="64" t="str">
        <f>IFERROR(VLOOKUP(B449,Conciliação!C452:L1447,6,0),"")</f>
        <v/>
      </c>
      <c r="H449" s="56" t="str">
        <f>IFERROR(VLOOKUP(B449,Conciliação!C452:L1447,7,0),"")</f>
        <v/>
      </c>
      <c r="I449" s="65" t="str">
        <f>IFERROR(VLOOKUP(B449,Conciliação!C452:L1447,8,0),"")</f>
        <v/>
      </c>
      <c r="J449" s="56" t="str">
        <f>IFERROR(VLOOKUP(B449,Conciliação!C452:L1447,9,0),"")</f>
        <v/>
      </c>
      <c r="K449" s="56" t="str">
        <f>IFERROR(VLOOKUP(B449,Conciliação!C452:L1447,10,0),"")</f>
        <v/>
      </c>
      <c r="R449" s="55" t="str">
        <f>IF(Conciliação!G452='Filtro (Categoria)'!$C$2,$C$2,"x")</f>
        <v>x</v>
      </c>
      <c r="S449" s="55" t="str">
        <f>IF(R449="x","x",MAX($S$4:S448)+1)</f>
        <v>x</v>
      </c>
      <c r="T449" s="55">
        <v>445</v>
      </c>
      <c r="U449" s="55" t="str">
        <f t="shared" si="38"/>
        <v/>
      </c>
      <c r="V449" s="55" t="str">
        <f t="shared" si="39"/>
        <v/>
      </c>
      <c r="W449" s="45">
        <f>IF(Conciliação!G452='Filtro (Categoria)'!R449,1,0)</f>
        <v>0</v>
      </c>
      <c r="X449" s="45">
        <f>W449+Conciliação!A452</f>
        <v>445</v>
      </c>
      <c r="Y449" s="45">
        <v>445</v>
      </c>
      <c r="Z449" s="55" t="str">
        <f>IF(X449=Y449,"",Conciliação!C452)</f>
        <v/>
      </c>
      <c r="AA449" s="55">
        <f>IF(Z449="x","x",MAX($S$4:AA448)+1)</f>
        <v>450</v>
      </c>
      <c r="AB449" s="55">
        <v>445</v>
      </c>
      <c r="AC449" s="55" t="str">
        <f t="shared" si="40"/>
        <v/>
      </c>
      <c r="AD449" s="55" t="str">
        <f t="shared" si="41"/>
        <v/>
      </c>
    </row>
    <row r="450" spans="2:30" ht="15" customHeight="1" x14ac:dyDescent="0.2">
      <c r="B450" s="121" t="str">
        <f t="shared" si="36"/>
        <v/>
      </c>
      <c r="C450" s="57" t="str">
        <f>IFERROR(VLOOKUP(B450,Conciliação!C453:L1448,2,0),"")</f>
        <v/>
      </c>
      <c r="D450" s="64" t="str">
        <f t="shared" si="37"/>
        <v/>
      </c>
      <c r="E450" s="64" t="str">
        <f>IFERROR(VLOOKUP(B450,Conciliação!C453:L1448,4,0),"")</f>
        <v/>
      </c>
      <c r="F450" s="64" t="str">
        <f>IFERROR(VLOOKUP(B450,Conciliação!C453:L1448,5,0),"")</f>
        <v/>
      </c>
      <c r="G450" s="64" t="str">
        <f>IFERROR(VLOOKUP(B450,Conciliação!C453:L1448,6,0),"")</f>
        <v/>
      </c>
      <c r="H450" s="56" t="str">
        <f>IFERROR(VLOOKUP(B450,Conciliação!C453:L1448,7,0),"")</f>
        <v/>
      </c>
      <c r="I450" s="65" t="str">
        <f>IFERROR(VLOOKUP(B450,Conciliação!C453:L1448,8,0),"")</f>
        <v/>
      </c>
      <c r="J450" s="56" t="str">
        <f>IFERROR(VLOOKUP(B450,Conciliação!C453:L1448,9,0),"")</f>
        <v/>
      </c>
      <c r="K450" s="56" t="str">
        <f>IFERROR(VLOOKUP(B450,Conciliação!C453:L1448,10,0),"")</f>
        <v/>
      </c>
      <c r="R450" s="55" t="str">
        <f>IF(Conciliação!G453='Filtro (Categoria)'!$C$2,$C$2,"x")</f>
        <v>x</v>
      </c>
      <c r="S450" s="55" t="str">
        <f>IF(R450="x","x",MAX($S$4:S449)+1)</f>
        <v>x</v>
      </c>
      <c r="T450" s="55">
        <v>446</v>
      </c>
      <c r="U450" s="55" t="str">
        <f t="shared" si="38"/>
        <v/>
      </c>
      <c r="V450" s="55" t="str">
        <f t="shared" si="39"/>
        <v/>
      </c>
      <c r="W450" s="45">
        <f>IF(Conciliação!G453='Filtro (Categoria)'!R450,1,0)</f>
        <v>0</v>
      </c>
      <c r="X450" s="45">
        <f>W450+Conciliação!A453</f>
        <v>446</v>
      </c>
      <c r="Y450" s="45">
        <v>446</v>
      </c>
      <c r="Z450" s="55" t="str">
        <f>IF(X450=Y450,"",Conciliação!C453)</f>
        <v/>
      </c>
      <c r="AA450" s="55">
        <f>IF(Z450="x","x",MAX($S$4:AA449)+1)</f>
        <v>451</v>
      </c>
      <c r="AB450" s="55">
        <v>446</v>
      </c>
      <c r="AC450" s="55" t="str">
        <f t="shared" si="40"/>
        <v/>
      </c>
      <c r="AD450" s="55" t="str">
        <f t="shared" si="41"/>
        <v/>
      </c>
    </row>
    <row r="451" spans="2:30" ht="15" customHeight="1" x14ac:dyDescent="0.2">
      <c r="B451" s="121" t="str">
        <f t="shared" si="36"/>
        <v/>
      </c>
      <c r="C451" s="57" t="str">
        <f>IFERROR(VLOOKUP(B451,Conciliação!C454:L1449,2,0),"")</f>
        <v/>
      </c>
      <c r="D451" s="64" t="str">
        <f t="shared" si="37"/>
        <v/>
      </c>
      <c r="E451" s="64" t="str">
        <f>IFERROR(VLOOKUP(B451,Conciliação!C454:L1449,4,0),"")</f>
        <v/>
      </c>
      <c r="F451" s="64" t="str">
        <f>IFERROR(VLOOKUP(B451,Conciliação!C454:L1449,5,0),"")</f>
        <v/>
      </c>
      <c r="G451" s="64" t="str">
        <f>IFERROR(VLOOKUP(B451,Conciliação!C454:L1449,6,0),"")</f>
        <v/>
      </c>
      <c r="H451" s="56" t="str">
        <f>IFERROR(VLOOKUP(B451,Conciliação!C454:L1449,7,0),"")</f>
        <v/>
      </c>
      <c r="I451" s="65" t="str">
        <f>IFERROR(VLOOKUP(B451,Conciliação!C454:L1449,8,0),"")</f>
        <v/>
      </c>
      <c r="J451" s="56" t="str">
        <f>IFERROR(VLOOKUP(B451,Conciliação!C454:L1449,9,0),"")</f>
        <v/>
      </c>
      <c r="K451" s="56" t="str">
        <f>IFERROR(VLOOKUP(B451,Conciliação!C454:L1449,10,0),"")</f>
        <v/>
      </c>
      <c r="R451" s="55" t="str">
        <f>IF(Conciliação!G454='Filtro (Categoria)'!$C$2,$C$2,"x")</f>
        <v>x</v>
      </c>
      <c r="S451" s="55" t="str">
        <f>IF(R451="x","x",MAX($S$4:S450)+1)</f>
        <v>x</v>
      </c>
      <c r="T451" s="55">
        <v>447</v>
      </c>
      <c r="U451" s="55" t="str">
        <f t="shared" si="38"/>
        <v/>
      </c>
      <c r="V451" s="55" t="str">
        <f t="shared" si="39"/>
        <v/>
      </c>
      <c r="W451" s="45">
        <f>IF(Conciliação!G454='Filtro (Categoria)'!R451,1,0)</f>
        <v>0</v>
      </c>
      <c r="X451" s="45">
        <f>W451+Conciliação!A454</f>
        <v>447</v>
      </c>
      <c r="Y451" s="45">
        <v>447</v>
      </c>
      <c r="Z451" s="55" t="str">
        <f>IF(X451=Y451,"",Conciliação!C454)</f>
        <v/>
      </c>
      <c r="AA451" s="55">
        <f>IF(Z451="x","x",MAX($S$4:AA450)+1)</f>
        <v>452</v>
      </c>
      <c r="AB451" s="55">
        <v>447</v>
      </c>
      <c r="AC451" s="55" t="str">
        <f t="shared" si="40"/>
        <v/>
      </c>
      <c r="AD451" s="55" t="str">
        <f t="shared" si="41"/>
        <v/>
      </c>
    </row>
    <row r="452" spans="2:30" ht="15" customHeight="1" x14ac:dyDescent="0.2">
      <c r="B452" s="121" t="str">
        <f t="shared" si="36"/>
        <v/>
      </c>
      <c r="C452" s="57" t="str">
        <f>IFERROR(VLOOKUP(B452,Conciliação!C455:L1450,2,0),"")</f>
        <v/>
      </c>
      <c r="D452" s="64" t="str">
        <f t="shared" si="37"/>
        <v/>
      </c>
      <c r="E452" s="64" t="str">
        <f>IFERROR(VLOOKUP(B452,Conciliação!C455:L1450,4,0),"")</f>
        <v/>
      </c>
      <c r="F452" s="64" t="str">
        <f>IFERROR(VLOOKUP(B452,Conciliação!C455:L1450,5,0),"")</f>
        <v/>
      </c>
      <c r="G452" s="64" t="str">
        <f>IFERROR(VLOOKUP(B452,Conciliação!C455:L1450,6,0),"")</f>
        <v/>
      </c>
      <c r="H452" s="56" t="str">
        <f>IFERROR(VLOOKUP(B452,Conciliação!C455:L1450,7,0),"")</f>
        <v/>
      </c>
      <c r="I452" s="65" t="str">
        <f>IFERROR(VLOOKUP(B452,Conciliação!C455:L1450,8,0),"")</f>
        <v/>
      </c>
      <c r="J452" s="56" t="str">
        <f>IFERROR(VLOOKUP(B452,Conciliação!C455:L1450,9,0),"")</f>
        <v/>
      </c>
      <c r="K452" s="56" t="str">
        <f>IFERROR(VLOOKUP(B452,Conciliação!C455:L1450,10,0),"")</f>
        <v/>
      </c>
      <c r="R452" s="55" t="str">
        <f>IF(Conciliação!G455='Filtro (Categoria)'!$C$2,$C$2,"x")</f>
        <v>x</v>
      </c>
      <c r="S452" s="55" t="str">
        <f>IF(R452="x","x",MAX($S$4:S451)+1)</f>
        <v>x</v>
      </c>
      <c r="T452" s="55">
        <v>448</v>
      </c>
      <c r="U452" s="55" t="str">
        <f t="shared" si="38"/>
        <v/>
      </c>
      <c r="V452" s="55" t="str">
        <f t="shared" si="39"/>
        <v/>
      </c>
      <c r="W452" s="45">
        <f>IF(Conciliação!G455='Filtro (Categoria)'!R452,1,0)</f>
        <v>0</v>
      </c>
      <c r="X452" s="45">
        <f>W452+Conciliação!A455</f>
        <v>448</v>
      </c>
      <c r="Y452" s="45">
        <v>448</v>
      </c>
      <c r="Z452" s="55" t="str">
        <f>IF(X452=Y452,"",Conciliação!C455)</f>
        <v/>
      </c>
      <c r="AA452" s="55">
        <f>IF(Z452="x","x",MAX($S$4:AA451)+1)</f>
        <v>453</v>
      </c>
      <c r="AB452" s="55">
        <v>448</v>
      </c>
      <c r="AC452" s="55" t="str">
        <f t="shared" si="40"/>
        <v/>
      </c>
      <c r="AD452" s="55" t="str">
        <f t="shared" si="41"/>
        <v/>
      </c>
    </row>
    <row r="453" spans="2:30" ht="15" customHeight="1" x14ac:dyDescent="0.2">
      <c r="B453" s="121" t="str">
        <f t="shared" ref="B453:B516" si="42">(AD453)</f>
        <v/>
      </c>
      <c r="C453" s="57" t="str">
        <f>IFERROR(VLOOKUP(B453,Conciliação!C456:L1451,2,0),"")</f>
        <v/>
      </c>
      <c r="D453" s="64" t="str">
        <f t="shared" ref="D453:D516" si="43">(V453)</f>
        <v/>
      </c>
      <c r="E453" s="64" t="str">
        <f>IFERROR(VLOOKUP(B453,Conciliação!C456:L1451,4,0),"")</f>
        <v/>
      </c>
      <c r="F453" s="64" t="str">
        <f>IFERROR(VLOOKUP(B453,Conciliação!C456:L1451,5,0),"")</f>
        <v/>
      </c>
      <c r="G453" s="64" t="str">
        <f>IFERROR(VLOOKUP(B453,Conciliação!C456:L1451,6,0),"")</f>
        <v/>
      </c>
      <c r="H453" s="56" t="str">
        <f>IFERROR(VLOOKUP(B453,Conciliação!C456:L1451,7,0),"")</f>
        <v/>
      </c>
      <c r="I453" s="65" t="str">
        <f>IFERROR(VLOOKUP(B453,Conciliação!C456:L1451,8,0),"")</f>
        <v/>
      </c>
      <c r="J453" s="56" t="str">
        <f>IFERROR(VLOOKUP(B453,Conciliação!C456:L1451,9,0),"")</f>
        <v/>
      </c>
      <c r="K453" s="56" t="str">
        <f>IFERROR(VLOOKUP(B453,Conciliação!C456:L1451,10,0),"")</f>
        <v/>
      </c>
      <c r="R453" s="55" t="str">
        <f>IF(Conciliação!G456='Filtro (Categoria)'!$C$2,$C$2,"x")</f>
        <v>x</v>
      </c>
      <c r="S453" s="55" t="str">
        <f>IF(R453="x","x",MAX($S$4:S452)+1)</f>
        <v>x</v>
      </c>
      <c r="T453" s="55">
        <v>449</v>
      </c>
      <c r="U453" s="55" t="str">
        <f t="shared" ref="U453:U516" si="44">IFERROR(MATCH(T453,$S$5:$S$1001,0),"")</f>
        <v/>
      </c>
      <c r="V453" s="55" t="str">
        <f t="shared" ref="V453:V516" si="45">IFERROR(INDEX(R$5:R$1048576,U453),"")</f>
        <v/>
      </c>
      <c r="W453" s="45">
        <f>IF(Conciliação!G456='Filtro (Categoria)'!R453,1,0)</f>
        <v>0</v>
      </c>
      <c r="X453" s="45">
        <f>W453+Conciliação!A456</f>
        <v>449</v>
      </c>
      <c r="Y453" s="45">
        <v>449</v>
      </c>
      <c r="Z453" s="55" t="str">
        <f>IF(X453=Y453,"",Conciliação!C456)</f>
        <v/>
      </c>
      <c r="AA453" s="55">
        <f>IF(Z453="x","x",MAX($S$4:AA452)+1)</f>
        <v>454</v>
      </c>
      <c r="AB453" s="55">
        <v>449</v>
      </c>
      <c r="AC453" s="55" t="str">
        <f t="shared" ref="AC453:AC516" si="46">IFERROR(MATCH(AB453,$S$5:$S$1001,0),"")</f>
        <v/>
      </c>
      <c r="AD453" s="55" t="str">
        <f t="shared" ref="AD453:AD516" si="47">IFERROR(INDEX(Z$5:Z$1048576,AC453),"")</f>
        <v/>
      </c>
    </row>
    <row r="454" spans="2:30" ht="15" customHeight="1" x14ac:dyDescent="0.2">
      <c r="B454" s="121" t="str">
        <f t="shared" si="42"/>
        <v/>
      </c>
      <c r="C454" s="57" t="str">
        <f>IFERROR(VLOOKUP(B454,Conciliação!C457:L1452,2,0),"")</f>
        <v/>
      </c>
      <c r="D454" s="64" t="str">
        <f t="shared" si="43"/>
        <v/>
      </c>
      <c r="E454" s="64" t="str">
        <f>IFERROR(VLOOKUP(B454,Conciliação!C457:L1452,4,0),"")</f>
        <v/>
      </c>
      <c r="F454" s="64" t="str">
        <f>IFERROR(VLOOKUP(B454,Conciliação!C457:L1452,5,0),"")</f>
        <v/>
      </c>
      <c r="G454" s="64" t="str">
        <f>IFERROR(VLOOKUP(B454,Conciliação!C457:L1452,6,0),"")</f>
        <v/>
      </c>
      <c r="H454" s="56" t="str">
        <f>IFERROR(VLOOKUP(B454,Conciliação!C457:L1452,7,0),"")</f>
        <v/>
      </c>
      <c r="I454" s="65" t="str">
        <f>IFERROR(VLOOKUP(B454,Conciliação!C457:L1452,8,0),"")</f>
        <v/>
      </c>
      <c r="J454" s="56" t="str">
        <f>IFERROR(VLOOKUP(B454,Conciliação!C457:L1452,9,0),"")</f>
        <v/>
      </c>
      <c r="K454" s="56" t="str">
        <f>IFERROR(VLOOKUP(B454,Conciliação!C457:L1452,10,0),"")</f>
        <v/>
      </c>
      <c r="R454" s="55" t="str">
        <f>IF(Conciliação!G457='Filtro (Categoria)'!$C$2,$C$2,"x")</f>
        <v>x</v>
      </c>
      <c r="S454" s="55" t="str">
        <f>IF(R454="x","x",MAX($S$4:S453)+1)</f>
        <v>x</v>
      </c>
      <c r="T454" s="55">
        <v>450</v>
      </c>
      <c r="U454" s="55" t="str">
        <f t="shared" si="44"/>
        <v/>
      </c>
      <c r="V454" s="55" t="str">
        <f t="shared" si="45"/>
        <v/>
      </c>
      <c r="W454" s="45">
        <f>IF(Conciliação!G457='Filtro (Categoria)'!R454,1,0)</f>
        <v>0</v>
      </c>
      <c r="X454" s="45">
        <f>W454+Conciliação!A457</f>
        <v>450</v>
      </c>
      <c r="Y454" s="45">
        <v>450</v>
      </c>
      <c r="Z454" s="55" t="str">
        <f>IF(X454=Y454,"",Conciliação!C457)</f>
        <v/>
      </c>
      <c r="AA454" s="55">
        <f>IF(Z454="x","x",MAX($S$4:AA453)+1)</f>
        <v>455</v>
      </c>
      <c r="AB454" s="55">
        <v>450</v>
      </c>
      <c r="AC454" s="55" t="str">
        <f t="shared" si="46"/>
        <v/>
      </c>
      <c r="AD454" s="55" t="str">
        <f t="shared" si="47"/>
        <v/>
      </c>
    </row>
    <row r="455" spans="2:30" ht="15" customHeight="1" x14ac:dyDescent="0.2">
      <c r="B455" s="121" t="str">
        <f t="shared" si="42"/>
        <v/>
      </c>
      <c r="C455" s="57" t="str">
        <f>IFERROR(VLOOKUP(B455,Conciliação!C458:L1453,2,0),"")</f>
        <v/>
      </c>
      <c r="D455" s="64" t="str">
        <f t="shared" si="43"/>
        <v/>
      </c>
      <c r="E455" s="64" t="str">
        <f>IFERROR(VLOOKUP(B455,Conciliação!C458:L1453,4,0),"")</f>
        <v/>
      </c>
      <c r="F455" s="64" t="str">
        <f>IFERROR(VLOOKUP(B455,Conciliação!C458:L1453,5,0),"")</f>
        <v/>
      </c>
      <c r="G455" s="64" t="str">
        <f>IFERROR(VLOOKUP(B455,Conciliação!C458:L1453,6,0),"")</f>
        <v/>
      </c>
      <c r="H455" s="56" t="str">
        <f>IFERROR(VLOOKUP(B455,Conciliação!C458:L1453,7,0),"")</f>
        <v/>
      </c>
      <c r="I455" s="65" t="str">
        <f>IFERROR(VLOOKUP(B455,Conciliação!C458:L1453,8,0),"")</f>
        <v/>
      </c>
      <c r="J455" s="56" t="str">
        <f>IFERROR(VLOOKUP(B455,Conciliação!C458:L1453,9,0),"")</f>
        <v/>
      </c>
      <c r="K455" s="56" t="str">
        <f>IFERROR(VLOOKUP(B455,Conciliação!C458:L1453,10,0),"")</f>
        <v/>
      </c>
      <c r="R455" s="55" t="str">
        <f>IF(Conciliação!G458='Filtro (Categoria)'!$C$2,$C$2,"x")</f>
        <v>x</v>
      </c>
      <c r="S455" s="55" t="str">
        <f>IF(R455="x","x",MAX($S$4:S454)+1)</f>
        <v>x</v>
      </c>
      <c r="T455" s="55">
        <v>451</v>
      </c>
      <c r="U455" s="55" t="str">
        <f t="shared" si="44"/>
        <v/>
      </c>
      <c r="V455" s="55" t="str">
        <f t="shared" si="45"/>
        <v/>
      </c>
      <c r="W455" s="45">
        <f>IF(Conciliação!G458='Filtro (Categoria)'!R455,1,0)</f>
        <v>0</v>
      </c>
      <c r="X455" s="45">
        <f>W455+Conciliação!A458</f>
        <v>451</v>
      </c>
      <c r="Y455" s="45">
        <v>451</v>
      </c>
      <c r="Z455" s="55" t="str">
        <f>IF(X455=Y455,"",Conciliação!C458)</f>
        <v/>
      </c>
      <c r="AA455" s="55">
        <f>IF(Z455="x","x",MAX($S$4:AA454)+1)</f>
        <v>456</v>
      </c>
      <c r="AB455" s="55">
        <v>451</v>
      </c>
      <c r="AC455" s="55" t="str">
        <f t="shared" si="46"/>
        <v/>
      </c>
      <c r="AD455" s="55" t="str">
        <f t="shared" si="47"/>
        <v/>
      </c>
    </row>
    <row r="456" spans="2:30" ht="15" customHeight="1" x14ac:dyDescent="0.2">
      <c r="B456" s="121" t="str">
        <f t="shared" si="42"/>
        <v/>
      </c>
      <c r="C456" s="57" t="str">
        <f>IFERROR(VLOOKUP(B456,Conciliação!C459:L1454,2,0),"")</f>
        <v/>
      </c>
      <c r="D456" s="64" t="str">
        <f t="shared" si="43"/>
        <v/>
      </c>
      <c r="E456" s="64" t="str">
        <f>IFERROR(VLOOKUP(B456,Conciliação!C459:L1454,4,0),"")</f>
        <v/>
      </c>
      <c r="F456" s="64" t="str">
        <f>IFERROR(VLOOKUP(B456,Conciliação!C459:L1454,5,0),"")</f>
        <v/>
      </c>
      <c r="G456" s="64" t="str">
        <f>IFERROR(VLOOKUP(B456,Conciliação!C459:L1454,6,0),"")</f>
        <v/>
      </c>
      <c r="H456" s="56" t="str">
        <f>IFERROR(VLOOKUP(B456,Conciliação!C459:L1454,7,0),"")</f>
        <v/>
      </c>
      <c r="I456" s="65" t="str">
        <f>IFERROR(VLOOKUP(B456,Conciliação!C459:L1454,8,0),"")</f>
        <v/>
      </c>
      <c r="J456" s="56" t="str">
        <f>IFERROR(VLOOKUP(B456,Conciliação!C459:L1454,9,0),"")</f>
        <v/>
      </c>
      <c r="K456" s="56" t="str">
        <f>IFERROR(VLOOKUP(B456,Conciliação!C459:L1454,10,0),"")</f>
        <v/>
      </c>
      <c r="R456" s="55" t="str">
        <f>IF(Conciliação!G459='Filtro (Categoria)'!$C$2,$C$2,"x")</f>
        <v>x</v>
      </c>
      <c r="S456" s="55" t="str">
        <f>IF(R456="x","x",MAX($S$4:S455)+1)</f>
        <v>x</v>
      </c>
      <c r="T456" s="55">
        <v>452</v>
      </c>
      <c r="U456" s="55" t="str">
        <f t="shared" si="44"/>
        <v/>
      </c>
      <c r="V456" s="55" t="str">
        <f t="shared" si="45"/>
        <v/>
      </c>
      <c r="W456" s="45">
        <f>IF(Conciliação!G459='Filtro (Categoria)'!R456,1,0)</f>
        <v>0</v>
      </c>
      <c r="X456" s="45">
        <f>W456+Conciliação!A459</f>
        <v>452</v>
      </c>
      <c r="Y456" s="45">
        <v>452</v>
      </c>
      <c r="Z456" s="55" t="str">
        <f>IF(X456=Y456,"",Conciliação!C459)</f>
        <v/>
      </c>
      <c r="AA456" s="55">
        <f>IF(Z456="x","x",MAX($S$4:AA455)+1)</f>
        <v>457</v>
      </c>
      <c r="AB456" s="55">
        <v>452</v>
      </c>
      <c r="AC456" s="55" t="str">
        <f t="shared" si="46"/>
        <v/>
      </c>
      <c r="AD456" s="55" t="str">
        <f t="shared" si="47"/>
        <v/>
      </c>
    </row>
    <row r="457" spans="2:30" ht="15" customHeight="1" x14ac:dyDescent="0.2">
      <c r="B457" s="121" t="str">
        <f t="shared" si="42"/>
        <v/>
      </c>
      <c r="C457" s="57" t="str">
        <f>IFERROR(VLOOKUP(B457,Conciliação!C460:L1455,2,0),"")</f>
        <v/>
      </c>
      <c r="D457" s="64" t="str">
        <f t="shared" si="43"/>
        <v/>
      </c>
      <c r="E457" s="64" t="str">
        <f>IFERROR(VLOOKUP(B457,Conciliação!C460:L1455,4,0),"")</f>
        <v/>
      </c>
      <c r="F457" s="64" t="str">
        <f>IFERROR(VLOOKUP(B457,Conciliação!C460:L1455,5,0),"")</f>
        <v/>
      </c>
      <c r="G457" s="64" t="str">
        <f>IFERROR(VLOOKUP(B457,Conciliação!C460:L1455,6,0),"")</f>
        <v/>
      </c>
      <c r="H457" s="56" t="str">
        <f>IFERROR(VLOOKUP(B457,Conciliação!C460:L1455,7,0),"")</f>
        <v/>
      </c>
      <c r="I457" s="65" t="str">
        <f>IFERROR(VLOOKUP(B457,Conciliação!C460:L1455,8,0),"")</f>
        <v/>
      </c>
      <c r="J457" s="56" t="str">
        <f>IFERROR(VLOOKUP(B457,Conciliação!C460:L1455,9,0),"")</f>
        <v/>
      </c>
      <c r="K457" s="56" t="str">
        <f>IFERROR(VLOOKUP(B457,Conciliação!C460:L1455,10,0),"")</f>
        <v/>
      </c>
      <c r="R457" s="55" t="str">
        <f>IF(Conciliação!G460='Filtro (Categoria)'!$C$2,$C$2,"x")</f>
        <v>x</v>
      </c>
      <c r="S457" s="55" t="str">
        <f>IF(R457="x","x",MAX($S$4:S456)+1)</f>
        <v>x</v>
      </c>
      <c r="T457" s="55">
        <v>453</v>
      </c>
      <c r="U457" s="55" t="str">
        <f t="shared" si="44"/>
        <v/>
      </c>
      <c r="V457" s="55" t="str">
        <f t="shared" si="45"/>
        <v/>
      </c>
      <c r="W457" s="45">
        <f>IF(Conciliação!G460='Filtro (Categoria)'!R457,1,0)</f>
        <v>0</v>
      </c>
      <c r="X457" s="45">
        <f>W457+Conciliação!A460</f>
        <v>453</v>
      </c>
      <c r="Y457" s="45">
        <v>453</v>
      </c>
      <c r="Z457" s="55" t="str">
        <f>IF(X457=Y457,"",Conciliação!C460)</f>
        <v/>
      </c>
      <c r="AA457" s="55">
        <f>IF(Z457="x","x",MAX($S$4:AA456)+1)</f>
        <v>458</v>
      </c>
      <c r="AB457" s="55">
        <v>453</v>
      </c>
      <c r="AC457" s="55" t="str">
        <f t="shared" si="46"/>
        <v/>
      </c>
      <c r="AD457" s="55" t="str">
        <f t="shared" si="47"/>
        <v/>
      </c>
    </row>
    <row r="458" spans="2:30" ht="15" customHeight="1" x14ac:dyDescent="0.2">
      <c r="B458" s="121" t="str">
        <f t="shared" si="42"/>
        <v/>
      </c>
      <c r="C458" s="57" t="str">
        <f>IFERROR(VLOOKUP(B458,Conciliação!C461:L1456,2,0),"")</f>
        <v/>
      </c>
      <c r="D458" s="64" t="str">
        <f t="shared" si="43"/>
        <v/>
      </c>
      <c r="E458" s="64" t="str">
        <f>IFERROR(VLOOKUP(B458,Conciliação!C461:L1456,4,0),"")</f>
        <v/>
      </c>
      <c r="F458" s="64" t="str">
        <f>IFERROR(VLOOKUP(B458,Conciliação!C461:L1456,5,0),"")</f>
        <v/>
      </c>
      <c r="G458" s="64" t="str">
        <f>IFERROR(VLOOKUP(B458,Conciliação!C461:L1456,6,0),"")</f>
        <v/>
      </c>
      <c r="H458" s="56" t="str">
        <f>IFERROR(VLOOKUP(B458,Conciliação!C461:L1456,7,0),"")</f>
        <v/>
      </c>
      <c r="I458" s="65" t="str">
        <f>IFERROR(VLOOKUP(B458,Conciliação!C461:L1456,8,0),"")</f>
        <v/>
      </c>
      <c r="J458" s="56" t="str">
        <f>IFERROR(VLOOKUP(B458,Conciliação!C461:L1456,9,0),"")</f>
        <v/>
      </c>
      <c r="K458" s="56" t="str">
        <f>IFERROR(VLOOKUP(B458,Conciliação!C461:L1456,10,0),"")</f>
        <v/>
      </c>
      <c r="R458" s="55" t="str">
        <f>IF(Conciliação!G461='Filtro (Categoria)'!$C$2,$C$2,"x")</f>
        <v>x</v>
      </c>
      <c r="S458" s="55" t="str">
        <f>IF(R458="x","x",MAX($S$4:S457)+1)</f>
        <v>x</v>
      </c>
      <c r="T458" s="55">
        <v>454</v>
      </c>
      <c r="U458" s="55" t="str">
        <f t="shared" si="44"/>
        <v/>
      </c>
      <c r="V458" s="55" t="str">
        <f t="shared" si="45"/>
        <v/>
      </c>
      <c r="W458" s="45">
        <f>IF(Conciliação!G461='Filtro (Categoria)'!R458,1,0)</f>
        <v>0</v>
      </c>
      <c r="X458" s="45">
        <f>W458+Conciliação!A461</f>
        <v>454</v>
      </c>
      <c r="Y458" s="45">
        <v>454</v>
      </c>
      <c r="Z458" s="55" t="str">
        <f>IF(X458=Y458,"",Conciliação!C461)</f>
        <v/>
      </c>
      <c r="AA458" s="55">
        <f>IF(Z458="x","x",MAX($S$4:AA457)+1)</f>
        <v>459</v>
      </c>
      <c r="AB458" s="55">
        <v>454</v>
      </c>
      <c r="AC458" s="55" t="str">
        <f t="shared" si="46"/>
        <v/>
      </c>
      <c r="AD458" s="55" t="str">
        <f t="shared" si="47"/>
        <v/>
      </c>
    </row>
    <row r="459" spans="2:30" ht="15" customHeight="1" x14ac:dyDescent="0.2">
      <c r="B459" s="121" t="str">
        <f t="shared" si="42"/>
        <v/>
      </c>
      <c r="C459" s="57" t="str">
        <f>IFERROR(VLOOKUP(B459,Conciliação!C462:L1457,2,0),"")</f>
        <v/>
      </c>
      <c r="D459" s="64" t="str">
        <f t="shared" si="43"/>
        <v/>
      </c>
      <c r="E459" s="64" t="str">
        <f>IFERROR(VLOOKUP(B459,Conciliação!C462:L1457,4,0),"")</f>
        <v/>
      </c>
      <c r="F459" s="64" t="str">
        <f>IFERROR(VLOOKUP(B459,Conciliação!C462:L1457,5,0),"")</f>
        <v/>
      </c>
      <c r="G459" s="64" t="str">
        <f>IFERROR(VLOOKUP(B459,Conciliação!C462:L1457,6,0),"")</f>
        <v/>
      </c>
      <c r="H459" s="56" t="str">
        <f>IFERROR(VLOOKUP(B459,Conciliação!C462:L1457,7,0),"")</f>
        <v/>
      </c>
      <c r="I459" s="65" t="str">
        <f>IFERROR(VLOOKUP(B459,Conciliação!C462:L1457,8,0),"")</f>
        <v/>
      </c>
      <c r="J459" s="56" t="str">
        <f>IFERROR(VLOOKUP(B459,Conciliação!C462:L1457,9,0),"")</f>
        <v/>
      </c>
      <c r="K459" s="56" t="str">
        <f>IFERROR(VLOOKUP(B459,Conciliação!C462:L1457,10,0),"")</f>
        <v/>
      </c>
      <c r="R459" s="55" t="str">
        <f>IF(Conciliação!G462='Filtro (Categoria)'!$C$2,$C$2,"x")</f>
        <v>x</v>
      </c>
      <c r="S459" s="55" t="str">
        <f>IF(R459="x","x",MAX($S$4:S458)+1)</f>
        <v>x</v>
      </c>
      <c r="T459" s="55">
        <v>455</v>
      </c>
      <c r="U459" s="55" t="str">
        <f t="shared" si="44"/>
        <v/>
      </c>
      <c r="V459" s="55" t="str">
        <f t="shared" si="45"/>
        <v/>
      </c>
      <c r="W459" s="45">
        <f>IF(Conciliação!G462='Filtro (Categoria)'!R459,1,0)</f>
        <v>0</v>
      </c>
      <c r="X459" s="45">
        <f>W459+Conciliação!A462</f>
        <v>455</v>
      </c>
      <c r="Y459" s="45">
        <v>455</v>
      </c>
      <c r="Z459" s="55" t="str">
        <f>IF(X459=Y459,"",Conciliação!C462)</f>
        <v/>
      </c>
      <c r="AA459" s="55">
        <f>IF(Z459="x","x",MAX($S$4:AA458)+1)</f>
        <v>460</v>
      </c>
      <c r="AB459" s="55">
        <v>455</v>
      </c>
      <c r="AC459" s="55" t="str">
        <f t="shared" si="46"/>
        <v/>
      </c>
      <c r="AD459" s="55" t="str">
        <f t="shared" si="47"/>
        <v/>
      </c>
    </row>
    <row r="460" spans="2:30" ht="15" customHeight="1" x14ac:dyDescent="0.2">
      <c r="B460" s="121" t="str">
        <f t="shared" si="42"/>
        <v/>
      </c>
      <c r="C460" s="57" t="str">
        <f>IFERROR(VLOOKUP(B460,Conciliação!C463:L1458,2,0),"")</f>
        <v/>
      </c>
      <c r="D460" s="64" t="str">
        <f t="shared" si="43"/>
        <v/>
      </c>
      <c r="E460" s="64" t="str">
        <f>IFERROR(VLOOKUP(B460,Conciliação!C463:L1458,4,0),"")</f>
        <v/>
      </c>
      <c r="F460" s="64" t="str">
        <f>IFERROR(VLOOKUP(B460,Conciliação!C463:L1458,5,0),"")</f>
        <v/>
      </c>
      <c r="G460" s="64" t="str">
        <f>IFERROR(VLOOKUP(B460,Conciliação!C463:L1458,6,0),"")</f>
        <v/>
      </c>
      <c r="H460" s="56" t="str">
        <f>IFERROR(VLOOKUP(B460,Conciliação!C463:L1458,7,0),"")</f>
        <v/>
      </c>
      <c r="I460" s="65" t="str">
        <f>IFERROR(VLOOKUP(B460,Conciliação!C463:L1458,8,0),"")</f>
        <v/>
      </c>
      <c r="J460" s="56" t="str">
        <f>IFERROR(VLOOKUP(B460,Conciliação!C463:L1458,9,0),"")</f>
        <v/>
      </c>
      <c r="K460" s="56" t="str">
        <f>IFERROR(VLOOKUP(B460,Conciliação!C463:L1458,10,0),"")</f>
        <v/>
      </c>
      <c r="R460" s="55" t="str">
        <f>IF(Conciliação!G463='Filtro (Categoria)'!$C$2,$C$2,"x")</f>
        <v>x</v>
      </c>
      <c r="S460" s="55" t="str">
        <f>IF(R460="x","x",MAX($S$4:S459)+1)</f>
        <v>x</v>
      </c>
      <c r="T460" s="55">
        <v>456</v>
      </c>
      <c r="U460" s="55" t="str">
        <f t="shared" si="44"/>
        <v/>
      </c>
      <c r="V460" s="55" t="str">
        <f t="shared" si="45"/>
        <v/>
      </c>
      <c r="W460" s="45">
        <f>IF(Conciliação!G463='Filtro (Categoria)'!R460,1,0)</f>
        <v>0</v>
      </c>
      <c r="X460" s="45">
        <f>W460+Conciliação!A463</f>
        <v>456</v>
      </c>
      <c r="Y460" s="45">
        <v>456</v>
      </c>
      <c r="Z460" s="55" t="str">
        <f>IF(X460=Y460,"",Conciliação!C463)</f>
        <v/>
      </c>
      <c r="AA460" s="55">
        <f>IF(Z460="x","x",MAX($S$4:AA459)+1)</f>
        <v>461</v>
      </c>
      <c r="AB460" s="55">
        <v>456</v>
      </c>
      <c r="AC460" s="55" t="str">
        <f t="shared" si="46"/>
        <v/>
      </c>
      <c r="AD460" s="55" t="str">
        <f t="shared" si="47"/>
        <v/>
      </c>
    </row>
    <row r="461" spans="2:30" ht="15" customHeight="1" x14ac:dyDescent="0.2">
      <c r="B461" s="121" t="str">
        <f t="shared" si="42"/>
        <v/>
      </c>
      <c r="C461" s="57" t="str">
        <f>IFERROR(VLOOKUP(B461,Conciliação!C464:L1459,2,0),"")</f>
        <v/>
      </c>
      <c r="D461" s="64" t="str">
        <f t="shared" si="43"/>
        <v/>
      </c>
      <c r="E461" s="64" t="str">
        <f>IFERROR(VLOOKUP(B461,Conciliação!C464:L1459,4,0),"")</f>
        <v/>
      </c>
      <c r="F461" s="64" t="str">
        <f>IFERROR(VLOOKUP(B461,Conciliação!C464:L1459,5,0),"")</f>
        <v/>
      </c>
      <c r="G461" s="64" t="str">
        <f>IFERROR(VLOOKUP(B461,Conciliação!C464:L1459,6,0),"")</f>
        <v/>
      </c>
      <c r="H461" s="56" t="str">
        <f>IFERROR(VLOOKUP(B461,Conciliação!C464:L1459,7,0),"")</f>
        <v/>
      </c>
      <c r="I461" s="65" t="str">
        <f>IFERROR(VLOOKUP(B461,Conciliação!C464:L1459,8,0),"")</f>
        <v/>
      </c>
      <c r="J461" s="56" t="str">
        <f>IFERROR(VLOOKUP(B461,Conciliação!C464:L1459,9,0),"")</f>
        <v/>
      </c>
      <c r="K461" s="56" t="str">
        <f>IFERROR(VLOOKUP(B461,Conciliação!C464:L1459,10,0),"")</f>
        <v/>
      </c>
      <c r="R461" s="55" t="str">
        <f>IF(Conciliação!G464='Filtro (Categoria)'!$C$2,$C$2,"x")</f>
        <v>x</v>
      </c>
      <c r="S461" s="55" t="str">
        <f>IF(R461="x","x",MAX($S$4:S460)+1)</f>
        <v>x</v>
      </c>
      <c r="T461" s="55">
        <v>457</v>
      </c>
      <c r="U461" s="55" t="str">
        <f t="shared" si="44"/>
        <v/>
      </c>
      <c r="V461" s="55" t="str">
        <f t="shared" si="45"/>
        <v/>
      </c>
      <c r="W461" s="45">
        <f>IF(Conciliação!G464='Filtro (Categoria)'!R461,1,0)</f>
        <v>0</v>
      </c>
      <c r="X461" s="45">
        <f>W461+Conciliação!A464</f>
        <v>457</v>
      </c>
      <c r="Y461" s="45">
        <v>457</v>
      </c>
      <c r="Z461" s="55" t="str">
        <f>IF(X461=Y461,"",Conciliação!C464)</f>
        <v/>
      </c>
      <c r="AA461" s="55">
        <f>IF(Z461="x","x",MAX($S$4:AA460)+1)</f>
        <v>462</v>
      </c>
      <c r="AB461" s="55">
        <v>457</v>
      </c>
      <c r="AC461" s="55" t="str">
        <f t="shared" si="46"/>
        <v/>
      </c>
      <c r="AD461" s="55" t="str">
        <f t="shared" si="47"/>
        <v/>
      </c>
    </row>
    <row r="462" spans="2:30" ht="15" customHeight="1" x14ac:dyDescent="0.2">
      <c r="B462" s="121" t="str">
        <f t="shared" si="42"/>
        <v/>
      </c>
      <c r="C462" s="57" t="str">
        <f>IFERROR(VLOOKUP(B462,Conciliação!C465:L1460,2,0),"")</f>
        <v/>
      </c>
      <c r="D462" s="64" t="str">
        <f t="shared" si="43"/>
        <v/>
      </c>
      <c r="E462" s="64" t="str">
        <f>IFERROR(VLOOKUP(B462,Conciliação!C465:L1460,4,0),"")</f>
        <v/>
      </c>
      <c r="F462" s="64" t="str">
        <f>IFERROR(VLOOKUP(B462,Conciliação!C465:L1460,5,0),"")</f>
        <v/>
      </c>
      <c r="G462" s="64" t="str">
        <f>IFERROR(VLOOKUP(B462,Conciliação!C465:L1460,6,0),"")</f>
        <v/>
      </c>
      <c r="H462" s="56" t="str">
        <f>IFERROR(VLOOKUP(B462,Conciliação!C465:L1460,7,0),"")</f>
        <v/>
      </c>
      <c r="I462" s="65" t="str">
        <f>IFERROR(VLOOKUP(B462,Conciliação!C465:L1460,8,0),"")</f>
        <v/>
      </c>
      <c r="J462" s="56" t="str">
        <f>IFERROR(VLOOKUP(B462,Conciliação!C465:L1460,9,0),"")</f>
        <v/>
      </c>
      <c r="K462" s="56" t="str">
        <f>IFERROR(VLOOKUP(B462,Conciliação!C465:L1460,10,0),"")</f>
        <v/>
      </c>
      <c r="R462" s="55" t="str">
        <f>IF(Conciliação!G465='Filtro (Categoria)'!$C$2,$C$2,"x")</f>
        <v>x</v>
      </c>
      <c r="S462" s="55" t="str">
        <f>IF(R462="x","x",MAX($S$4:S461)+1)</f>
        <v>x</v>
      </c>
      <c r="T462" s="55">
        <v>458</v>
      </c>
      <c r="U462" s="55" t="str">
        <f t="shared" si="44"/>
        <v/>
      </c>
      <c r="V462" s="55" t="str">
        <f t="shared" si="45"/>
        <v/>
      </c>
      <c r="W462" s="45">
        <f>IF(Conciliação!G465='Filtro (Categoria)'!R462,1,0)</f>
        <v>0</v>
      </c>
      <c r="X462" s="45">
        <f>W462+Conciliação!A465</f>
        <v>458</v>
      </c>
      <c r="Y462" s="45">
        <v>458</v>
      </c>
      <c r="Z462" s="55" t="str">
        <f>IF(X462=Y462,"",Conciliação!C465)</f>
        <v/>
      </c>
      <c r="AA462" s="55">
        <f>IF(Z462="x","x",MAX($S$4:AA461)+1)</f>
        <v>463</v>
      </c>
      <c r="AB462" s="55">
        <v>458</v>
      </c>
      <c r="AC462" s="55" t="str">
        <f t="shared" si="46"/>
        <v/>
      </c>
      <c r="AD462" s="55" t="str">
        <f t="shared" si="47"/>
        <v/>
      </c>
    </row>
    <row r="463" spans="2:30" ht="15" customHeight="1" x14ac:dyDescent="0.2">
      <c r="B463" s="121" t="str">
        <f t="shared" si="42"/>
        <v/>
      </c>
      <c r="C463" s="57" t="str">
        <f>IFERROR(VLOOKUP(B463,Conciliação!C466:L1461,2,0),"")</f>
        <v/>
      </c>
      <c r="D463" s="64" t="str">
        <f t="shared" si="43"/>
        <v/>
      </c>
      <c r="E463" s="64" t="str">
        <f>IFERROR(VLOOKUP(B463,Conciliação!C466:L1461,4,0),"")</f>
        <v/>
      </c>
      <c r="F463" s="64" t="str">
        <f>IFERROR(VLOOKUP(B463,Conciliação!C466:L1461,5,0),"")</f>
        <v/>
      </c>
      <c r="G463" s="64" t="str">
        <f>IFERROR(VLOOKUP(B463,Conciliação!C466:L1461,6,0),"")</f>
        <v/>
      </c>
      <c r="H463" s="56" t="str">
        <f>IFERROR(VLOOKUP(B463,Conciliação!C466:L1461,7,0),"")</f>
        <v/>
      </c>
      <c r="I463" s="65" t="str">
        <f>IFERROR(VLOOKUP(B463,Conciliação!C466:L1461,8,0),"")</f>
        <v/>
      </c>
      <c r="J463" s="56" t="str">
        <f>IFERROR(VLOOKUP(B463,Conciliação!C466:L1461,9,0),"")</f>
        <v/>
      </c>
      <c r="K463" s="56" t="str">
        <f>IFERROR(VLOOKUP(B463,Conciliação!C466:L1461,10,0),"")</f>
        <v/>
      </c>
      <c r="R463" s="55" t="str">
        <f>IF(Conciliação!G466='Filtro (Categoria)'!$C$2,$C$2,"x")</f>
        <v>x</v>
      </c>
      <c r="S463" s="55" t="str">
        <f>IF(R463="x","x",MAX($S$4:S462)+1)</f>
        <v>x</v>
      </c>
      <c r="T463" s="55">
        <v>459</v>
      </c>
      <c r="U463" s="55" t="str">
        <f t="shared" si="44"/>
        <v/>
      </c>
      <c r="V463" s="55" t="str">
        <f t="shared" si="45"/>
        <v/>
      </c>
      <c r="W463" s="45">
        <f>IF(Conciliação!G466='Filtro (Categoria)'!R463,1,0)</f>
        <v>0</v>
      </c>
      <c r="X463" s="45">
        <f>W463+Conciliação!A466</f>
        <v>459</v>
      </c>
      <c r="Y463" s="45">
        <v>459</v>
      </c>
      <c r="Z463" s="55" t="str">
        <f>IF(X463=Y463,"",Conciliação!C466)</f>
        <v/>
      </c>
      <c r="AA463" s="55">
        <f>IF(Z463="x","x",MAX($S$4:AA462)+1)</f>
        <v>464</v>
      </c>
      <c r="AB463" s="55">
        <v>459</v>
      </c>
      <c r="AC463" s="55" t="str">
        <f t="shared" si="46"/>
        <v/>
      </c>
      <c r="AD463" s="55" t="str">
        <f t="shared" si="47"/>
        <v/>
      </c>
    </row>
    <row r="464" spans="2:30" ht="15" customHeight="1" x14ac:dyDescent="0.2">
      <c r="B464" s="121" t="str">
        <f t="shared" si="42"/>
        <v/>
      </c>
      <c r="C464" s="57" t="str">
        <f>IFERROR(VLOOKUP(B464,Conciliação!C467:L1462,2,0),"")</f>
        <v/>
      </c>
      <c r="D464" s="64" t="str">
        <f t="shared" si="43"/>
        <v/>
      </c>
      <c r="E464" s="64" t="str">
        <f>IFERROR(VLOOKUP(B464,Conciliação!C467:L1462,4,0),"")</f>
        <v/>
      </c>
      <c r="F464" s="64" t="str">
        <f>IFERROR(VLOOKUP(B464,Conciliação!C467:L1462,5,0),"")</f>
        <v/>
      </c>
      <c r="G464" s="64" t="str">
        <f>IFERROR(VLOOKUP(B464,Conciliação!C467:L1462,6,0),"")</f>
        <v/>
      </c>
      <c r="H464" s="56" t="str">
        <f>IFERROR(VLOOKUP(B464,Conciliação!C467:L1462,7,0),"")</f>
        <v/>
      </c>
      <c r="I464" s="65" t="str">
        <f>IFERROR(VLOOKUP(B464,Conciliação!C467:L1462,8,0),"")</f>
        <v/>
      </c>
      <c r="J464" s="56" t="str">
        <f>IFERROR(VLOOKUP(B464,Conciliação!C467:L1462,9,0),"")</f>
        <v/>
      </c>
      <c r="K464" s="56" t="str">
        <f>IFERROR(VLOOKUP(B464,Conciliação!C467:L1462,10,0),"")</f>
        <v/>
      </c>
      <c r="R464" s="55" t="str">
        <f>IF(Conciliação!G467='Filtro (Categoria)'!$C$2,$C$2,"x")</f>
        <v>x</v>
      </c>
      <c r="S464" s="55" t="str">
        <f>IF(R464="x","x",MAX($S$4:S463)+1)</f>
        <v>x</v>
      </c>
      <c r="T464" s="55">
        <v>460</v>
      </c>
      <c r="U464" s="55" t="str">
        <f t="shared" si="44"/>
        <v/>
      </c>
      <c r="V464" s="55" t="str">
        <f t="shared" si="45"/>
        <v/>
      </c>
      <c r="W464" s="45">
        <f>IF(Conciliação!G467='Filtro (Categoria)'!R464,1,0)</f>
        <v>0</v>
      </c>
      <c r="X464" s="45">
        <f>W464+Conciliação!A467</f>
        <v>460</v>
      </c>
      <c r="Y464" s="45">
        <v>460</v>
      </c>
      <c r="Z464" s="55" t="str">
        <f>IF(X464=Y464,"",Conciliação!C467)</f>
        <v/>
      </c>
      <c r="AA464" s="55">
        <f>IF(Z464="x","x",MAX($S$4:AA463)+1)</f>
        <v>465</v>
      </c>
      <c r="AB464" s="55">
        <v>460</v>
      </c>
      <c r="AC464" s="55" t="str">
        <f t="shared" si="46"/>
        <v/>
      </c>
      <c r="AD464" s="55" t="str">
        <f t="shared" si="47"/>
        <v/>
      </c>
    </row>
    <row r="465" spans="2:30" ht="15" customHeight="1" x14ac:dyDescent="0.2">
      <c r="B465" s="121" t="str">
        <f t="shared" si="42"/>
        <v/>
      </c>
      <c r="C465" s="57" t="str">
        <f>IFERROR(VLOOKUP(B465,Conciliação!C468:L1463,2,0),"")</f>
        <v/>
      </c>
      <c r="D465" s="64" t="str">
        <f t="shared" si="43"/>
        <v/>
      </c>
      <c r="E465" s="64" t="str">
        <f>IFERROR(VLOOKUP(B465,Conciliação!C468:L1463,4,0),"")</f>
        <v/>
      </c>
      <c r="F465" s="64" t="str">
        <f>IFERROR(VLOOKUP(B465,Conciliação!C468:L1463,5,0),"")</f>
        <v/>
      </c>
      <c r="G465" s="64" t="str">
        <f>IFERROR(VLOOKUP(B465,Conciliação!C468:L1463,6,0),"")</f>
        <v/>
      </c>
      <c r="H465" s="56" t="str">
        <f>IFERROR(VLOOKUP(B465,Conciliação!C468:L1463,7,0),"")</f>
        <v/>
      </c>
      <c r="I465" s="65" t="str">
        <f>IFERROR(VLOOKUP(B465,Conciliação!C468:L1463,8,0),"")</f>
        <v/>
      </c>
      <c r="J465" s="56" t="str">
        <f>IFERROR(VLOOKUP(B465,Conciliação!C468:L1463,9,0),"")</f>
        <v/>
      </c>
      <c r="K465" s="56" t="str">
        <f>IFERROR(VLOOKUP(B465,Conciliação!C468:L1463,10,0),"")</f>
        <v/>
      </c>
      <c r="R465" s="55" t="str">
        <f>IF(Conciliação!G468='Filtro (Categoria)'!$C$2,$C$2,"x")</f>
        <v>x</v>
      </c>
      <c r="S465" s="55" t="str">
        <f>IF(R465="x","x",MAX($S$4:S464)+1)</f>
        <v>x</v>
      </c>
      <c r="T465" s="55">
        <v>461</v>
      </c>
      <c r="U465" s="55" t="str">
        <f t="shared" si="44"/>
        <v/>
      </c>
      <c r="V465" s="55" t="str">
        <f t="shared" si="45"/>
        <v/>
      </c>
      <c r="W465" s="45">
        <f>IF(Conciliação!G468='Filtro (Categoria)'!R465,1,0)</f>
        <v>0</v>
      </c>
      <c r="X465" s="45">
        <f>W465+Conciliação!A468</f>
        <v>461</v>
      </c>
      <c r="Y465" s="45">
        <v>461</v>
      </c>
      <c r="Z465" s="55" t="str">
        <f>IF(X465=Y465,"",Conciliação!C468)</f>
        <v/>
      </c>
      <c r="AA465" s="55">
        <f>IF(Z465="x","x",MAX($S$4:AA464)+1)</f>
        <v>466</v>
      </c>
      <c r="AB465" s="55">
        <v>461</v>
      </c>
      <c r="AC465" s="55" t="str">
        <f t="shared" si="46"/>
        <v/>
      </c>
      <c r="AD465" s="55" t="str">
        <f t="shared" si="47"/>
        <v/>
      </c>
    </row>
    <row r="466" spans="2:30" ht="15" customHeight="1" x14ac:dyDescent="0.2">
      <c r="B466" s="121" t="str">
        <f t="shared" si="42"/>
        <v/>
      </c>
      <c r="C466" s="57" t="str">
        <f>IFERROR(VLOOKUP(B466,Conciliação!C469:L1464,2,0),"")</f>
        <v/>
      </c>
      <c r="D466" s="64" t="str">
        <f t="shared" si="43"/>
        <v/>
      </c>
      <c r="E466" s="64" t="str">
        <f>IFERROR(VLOOKUP(B466,Conciliação!C469:L1464,4,0),"")</f>
        <v/>
      </c>
      <c r="F466" s="64" t="str">
        <f>IFERROR(VLOOKUP(B466,Conciliação!C469:L1464,5,0),"")</f>
        <v/>
      </c>
      <c r="G466" s="64" t="str">
        <f>IFERROR(VLOOKUP(B466,Conciliação!C469:L1464,6,0),"")</f>
        <v/>
      </c>
      <c r="H466" s="56" t="str">
        <f>IFERROR(VLOOKUP(B466,Conciliação!C469:L1464,7,0),"")</f>
        <v/>
      </c>
      <c r="I466" s="65" t="str">
        <f>IFERROR(VLOOKUP(B466,Conciliação!C469:L1464,8,0),"")</f>
        <v/>
      </c>
      <c r="J466" s="56" t="str">
        <f>IFERROR(VLOOKUP(B466,Conciliação!C469:L1464,9,0),"")</f>
        <v/>
      </c>
      <c r="K466" s="56" t="str">
        <f>IFERROR(VLOOKUP(B466,Conciliação!C469:L1464,10,0),"")</f>
        <v/>
      </c>
      <c r="R466" s="55" t="str">
        <f>IF(Conciliação!G469='Filtro (Categoria)'!$C$2,$C$2,"x")</f>
        <v>x</v>
      </c>
      <c r="S466" s="55" t="str">
        <f>IF(R466="x","x",MAX($S$4:S465)+1)</f>
        <v>x</v>
      </c>
      <c r="T466" s="55">
        <v>462</v>
      </c>
      <c r="U466" s="55" t="str">
        <f t="shared" si="44"/>
        <v/>
      </c>
      <c r="V466" s="55" t="str">
        <f t="shared" si="45"/>
        <v/>
      </c>
      <c r="W466" s="45">
        <f>IF(Conciliação!G469='Filtro (Categoria)'!R466,1,0)</f>
        <v>0</v>
      </c>
      <c r="X466" s="45">
        <f>W466+Conciliação!A469</f>
        <v>462</v>
      </c>
      <c r="Y466" s="45">
        <v>462</v>
      </c>
      <c r="Z466" s="55" t="str">
        <f>IF(X466=Y466,"",Conciliação!C469)</f>
        <v/>
      </c>
      <c r="AA466" s="55">
        <f>IF(Z466="x","x",MAX($S$4:AA465)+1)</f>
        <v>467</v>
      </c>
      <c r="AB466" s="55">
        <v>462</v>
      </c>
      <c r="AC466" s="55" t="str">
        <f t="shared" si="46"/>
        <v/>
      </c>
      <c r="AD466" s="55" t="str">
        <f t="shared" si="47"/>
        <v/>
      </c>
    </row>
    <row r="467" spans="2:30" ht="15" customHeight="1" x14ac:dyDescent="0.2">
      <c r="B467" s="121" t="str">
        <f t="shared" si="42"/>
        <v/>
      </c>
      <c r="C467" s="57" t="str">
        <f>IFERROR(VLOOKUP(B467,Conciliação!C470:L1465,2,0),"")</f>
        <v/>
      </c>
      <c r="D467" s="64" t="str">
        <f t="shared" si="43"/>
        <v/>
      </c>
      <c r="E467" s="64" t="str">
        <f>IFERROR(VLOOKUP(B467,Conciliação!C470:L1465,4,0),"")</f>
        <v/>
      </c>
      <c r="F467" s="64" t="str">
        <f>IFERROR(VLOOKUP(B467,Conciliação!C470:L1465,5,0),"")</f>
        <v/>
      </c>
      <c r="G467" s="64" t="str">
        <f>IFERROR(VLOOKUP(B467,Conciliação!C470:L1465,6,0),"")</f>
        <v/>
      </c>
      <c r="H467" s="56" t="str">
        <f>IFERROR(VLOOKUP(B467,Conciliação!C470:L1465,7,0),"")</f>
        <v/>
      </c>
      <c r="I467" s="65" t="str">
        <f>IFERROR(VLOOKUP(B467,Conciliação!C470:L1465,8,0),"")</f>
        <v/>
      </c>
      <c r="J467" s="56" t="str">
        <f>IFERROR(VLOOKUP(B467,Conciliação!C470:L1465,9,0),"")</f>
        <v/>
      </c>
      <c r="K467" s="56" t="str">
        <f>IFERROR(VLOOKUP(B467,Conciliação!C470:L1465,10,0),"")</f>
        <v/>
      </c>
      <c r="R467" s="55" t="str">
        <f>IF(Conciliação!G470='Filtro (Categoria)'!$C$2,$C$2,"x")</f>
        <v>x</v>
      </c>
      <c r="S467" s="55" t="str">
        <f>IF(R467="x","x",MAX($S$4:S466)+1)</f>
        <v>x</v>
      </c>
      <c r="T467" s="55">
        <v>463</v>
      </c>
      <c r="U467" s="55" t="str">
        <f t="shared" si="44"/>
        <v/>
      </c>
      <c r="V467" s="55" t="str">
        <f t="shared" si="45"/>
        <v/>
      </c>
      <c r="W467" s="45">
        <f>IF(Conciliação!G470='Filtro (Categoria)'!R467,1,0)</f>
        <v>0</v>
      </c>
      <c r="X467" s="45">
        <f>W467+Conciliação!A470</f>
        <v>463</v>
      </c>
      <c r="Y467" s="45">
        <v>463</v>
      </c>
      <c r="Z467" s="55" t="str">
        <f>IF(X467=Y467,"",Conciliação!C470)</f>
        <v/>
      </c>
      <c r="AA467" s="55">
        <f>IF(Z467="x","x",MAX($S$4:AA466)+1)</f>
        <v>468</v>
      </c>
      <c r="AB467" s="55">
        <v>463</v>
      </c>
      <c r="AC467" s="55" t="str">
        <f t="shared" si="46"/>
        <v/>
      </c>
      <c r="AD467" s="55" t="str">
        <f t="shared" si="47"/>
        <v/>
      </c>
    </row>
    <row r="468" spans="2:30" ht="15" customHeight="1" x14ac:dyDescent="0.2">
      <c r="B468" s="121" t="str">
        <f t="shared" si="42"/>
        <v/>
      </c>
      <c r="C468" s="57" t="str">
        <f>IFERROR(VLOOKUP(B468,Conciliação!C471:L1466,2,0),"")</f>
        <v/>
      </c>
      <c r="D468" s="64" t="str">
        <f t="shared" si="43"/>
        <v/>
      </c>
      <c r="E468" s="64" t="str">
        <f>IFERROR(VLOOKUP(B468,Conciliação!C471:L1466,4,0),"")</f>
        <v/>
      </c>
      <c r="F468" s="64" t="str">
        <f>IFERROR(VLOOKUP(B468,Conciliação!C471:L1466,5,0),"")</f>
        <v/>
      </c>
      <c r="G468" s="64" t="str">
        <f>IFERROR(VLOOKUP(B468,Conciliação!C471:L1466,6,0),"")</f>
        <v/>
      </c>
      <c r="H468" s="56" t="str">
        <f>IFERROR(VLOOKUP(B468,Conciliação!C471:L1466,7,0),"")</f>
        <v/>
      </c>
      <c r="I468" s="65" t="str">
        <f>IFERROR(VLOOKUP(B468,Conciliação!C471:L1466,8,0),"")</f>
        <v/>
      </c>
      <c r="J468" s="56" t="str">
        <f>IFERROR(VLOOKUP(B468,Conciliação!C471:L1466,9,0),"")</f>
        <v/>
      </c>
      <c r="K468" s="56" t="str">
        <f>IFERROR(VLOOKUP(B468,Conciliação!C471:L1466,10,0),"")</f>
        <v/>
      </c>
      <c r="R468" s="55" t="str">
        <f>IF(Conciliação!G471='Filtro (Categoria)'!$C$2,$C$2,"x")</f>
        <v>x</v>
      </c>
      <c r="S468" s="55" t="str">
        <f>IF(R468="x","x",MAX($S$4:S467)+1)</f>
        <v>x</v>
      </c>
      <c r="T468" s="55">
        <v>464</v>
      </c>
      <c r="U468" s="55" t="str">
        <f t="shared" si="44"/>
        <v/>
      </c>
      <c r="V468" s="55" t="str">
        <f t="shared" si="45"/>
        <v/>
      </c>
      <c r="W468" s="45">
        <f>IF(Conciliação!G471='Filtro (Categoria)'!R468,1,0)</f>
        <v>0</v>
      </c>
      <c r="X468" s="45">
        <f>W468+Conciliação!A471</f>
        <v>464</v>
      </c>
      <c r="Y468" s="45">
        <v>464</v>
      </c>
      <c r="Z468" s="55" t="str">
        <f>IF(X468=Y468,"",Conciliação!C471)</f>
        <v/>
      </c>
      <c r="AA468" s="55">
        <f>IF(Z468="x","x",MAX($S$4:AA467)+1)</f>
        <v>469</v>
      </c>
      <c r="AB468" s="55">
        <v>464</v>
      </c>
      <c r="AC468" s="55" t="str">
        <f t="shared" si="46"/>
        <v/>
      </c>
      <c r="AD468" s="55" t="str">
        <f t="shared" si="47"/>
        <v/>
      </c>
    </row>
    <row r="469" spans="2:30" ht="15" customHeight="1" x14ac:dyDescent="0.2">
      <c r="B469" s="121" t="str">
        <f t="shared" si="42"/>
        <v/>
      </c>
      <c r="C469" s="57" t="str">
        <f>IFERROR(VLOOKUP(B469,Conciliação!C472:L1467,2,0),"")</f>
        <v/>
      </c>
      <c r="D469" s="64" t="str">
        <f t="shared" si="43"/>
        <v/>
      </c>
      <c r="E469" s="64" t="str">
        <f>IFERROR(VLOOKUP(B469,Conciliação!C472:L1467,4,0),"")</f>
        <v/>
      </c>
      <c r="F469" s="64" t="str">
        <f>IFERROR(VLOOKUP(B469,Conciliação!C472:L1467,5,0),"")</f>
        <v/>
      </c>
      <c r="G469" s="64" t="str">
        <f>IFERROR(VLOOKUP(B469,Conciliação!C472:L1467,6,0),"")</f>
        <v/>
      </c>
      <c r="H469" s="56" t="str">
        <f>IFERROR(VLOOKUP(B469,Conciliação!C472:L1467,7,0),"")</f>
        <v/>
      </c>
      <c r="I469" s="65" t="str">
        <f>IFERROR(VLOOKUP(B469,Conciliação!C472:L1467,8,0),"")</f>
        <v/>
      </c>
      <c r="J469" s="56" t="str">
        <f>IFERROR(VLOOKUP(B469,Conciliação!C472:L1467,9,0),"")</f>
        <v/>
      </c>
      <c r="K469" s="56" t="str">
        <f>IFERROR(VLOOKUP(B469,Conciliação!C472:L1467,10,0),"")</f>
        <v/>
      </c>
      <c r="R469" s="55" t="str">
        <f>IF(Conciliação!G472='Filtro (Categoria)'!$C$2,$C$2,"x")</f>
        <v>x</v>
      </c>
      <c r="S469" s="55" t="str">
        <f>IF(R469="x","x",MAX($S$4:S468)+1)</f>
        <v>x</v>
      </c>
      <c r="T469" s="55">
        <v>465</v>
      </c>
      <c r="U469" s="55" t="str">
        <f t="shared" si="44"/>
        <v/>
      </c>
      <c r="V469" s="55" t="str">
        <f t="shared" si="45"/>
        <v/>
      </c>
      <c r="W469" s="45">
        <f>IF(Conciliação!G472='Filtro (Categoria)'!R469,1,0)</f>
        <v>0</v>
      </c>
      <c r="X469" s="45">
        <f>W469+Conciliação!A472</f>
        <v>465</v>
      </c>
      <c r="Y469" s="45">
        <v>465</v>
      </c>
      <c r="Z469" s="55" t="str">
        <f>IF(X469=Y469,"",Conciliação!C472)</f>
        <v/>
      </c>
      <c r="AA469" s="55">
        <f>IF(Z469="x","x",MAX($S$4:AA468)+1)</f>
        <v>470</v>
      </c>
      <c r="AB469" s="55">
        <v>465</v>
      </c>
      <c r="AC469" s="55" t="str">
        <f t="shared" si="46"/>
        <v/>
      </c>
      <c r="AD469" s="55" t="str">
        <f t="shared" si="47"/>
        <v/>
      </c>
    </row>
    <row r="470" spans="2:30" ht="15" customHeight="1" x14ac:dyDescent="0.2">
      <c r="B470" s="121" t="str">
        <f t="shared" si="42"/>
        <v/>
      </c>
      <c r="C470" s="57" t="str">
        <f>IFERROR(VLOOKUP(B470,Conciliação!C473:L1468,2,0),"")</f>
        <v/>
      </c>
      <c r="D470" s="64" t="str">
        <f t="shared" si="43"/>
        <v/>
      </c>
      <c r="E470" s="64" t="str">
        <f>IFERROR(VLOOKUP(B470,Conciliação!C473:L1468,4,0),"")</f>
        <v/>
      </c>
      <c r="F470" s="64" t="str">
        <f>IFERROR(VLOOKUP(B470,Conciliação!C473:L1468,5,0),"")</f>
        <v/>
      </c>
      <c r="G470" s="64" t="str">
        <f>IFERROR(VLOOKUP(B470,Conciliação!C473:L1468,6,0),"")</f>
        <v/>
      </c>
      <c r="H470" s="56" t="str">
        <f>IFERROR(VLOOKUP(B470,Conciliação!C473:L1468,7,0),"")</f>
        <v/>
      </c>
      <c r="I470" s="65" t="str">
        <f>IFERROR(VLOOKUP(B470,Conciliação!C473:L1468,8,0),"")</f>
        <v/>
      </c>
      <c r="J470" s="56" t="str">
        <f>IFERROR(VLOOKUP(B470,Conciliação!C473:L1468,9,0),"")</f>
        <v/>
      </c>
      <c r="K470" s="56" t="str">
        <f>IFERROR(VLOOKUP(B470,Conciliação!C473:L1468,10,0),"")</f>
        <v/>
      </c>
      <c r="R470" s="55" t="str">
        <f>IF(Conciliação!G473='Filtro (Categoria)'!$C$2,$C$2,"x")</f>
        <v>x</v>
      </c>
      <c r="S470" s="55" t="str">
        <f>IF(R470="x","x",MAX($S$4:S469)+1)</f>
        <v>x</v>
      </c>
      <c r="T470" s="55">
        <v>466</v>
      </c>
      <c r="U470" s="55" t="str">
        <f t="shared" si="44"/>
        <v/>
      </c>
      <c r="V470" s="55" t="str">
        <f t="shared" si="45"/>
        <v/>
      </c>
      <c r="W470" s="45">
        <f>IF(Conciliação!G473='Filtro (Categoria)'!R470,1,0)</f>
        <v>0</v>
      </c>
      <c r="X470" s="45">
        <f>W470+Conciliação!A473</f>
        <v>466</v>
      </c>
      <c r="Y470" s="45">
        <v>466</v>
      </c>
      <c r="Z470" s="55" t="str">
        <f>IF(X470=Y470,"",Conciliação!C473)</f>
        <v/>
      </c>
      <c r="AA470" s="55">
        <f>IF(Z470="x","x",MAX($S$4:AA469)+1)</f>
        <v>471</v>
      </c>
      <c r="AB470" s="55">
        <v>466</v>
      </c>
      <c r="AC470" s="55" t="str">
        <f t="shared" si="46"/>
        <v/>
      </c>
      <c r="AD470" s="55" t="str">
        <f t="shared" si="47"/>
        <v/>
      </c>
    </row>
    <row r="471" spans="2:30" ht="15" customHeight="1" x14ac:dyDescent="0.2">
      <c r="B471" s="121" t="str">
        <f t="shared" si="42"/>
        <v/>
      </c>
      <c r="C471" s="57" t="str">
        <f>IFERROR(VLOOKUP(B471,Conciliação!C474:L1469,2,0),"")</f>
        <v/>
      </c>
      <c r="D471" s="64" t="str">
        <f t="shared" si="43"/>
        <v/>
      </c>
      <c r="E471" s="64" t="str">
        <f>IFERROR(VLOOKUP(B471,Conciliação!C474:L1469,4,0),"")</f>
        <v/>
      </c>
      <c r="F471" s="64" t="str">
        <f>IFERROR(VLOOKUP(B471,Conciliação!C474:L1469,5,0),"")</f>
        <v/>
      </c>
      <c r="G471" s="64" t="str">
        <f>IFERROR(VLOOKUP(B471,Conciliação!C474:L1469,6,0),"")</f>
        <v/>
      </c>
      <c r="H471" s="56" t="str">
        <f>IFERROR(VLOOKUP(B471,Conciliação!C474:L1469,7,0),"")</f>
        <v/>
      </c>
      <c r="I471" s="65" t="str">
        <f>IFERROR(VLOOKUP(B471,Conciliação!C474:L1469,8,0),"")</f>
        <v/>
      </c>
      <c r="J471" s="56" t="str">
        <f>IFERROR(VLOOKUP(B471,Conciliação!C474:L1469,9,0),"")</f>
        <v/>
      </c>
      <c r="K471" s="56" t="str">
        <f>IFERROR(VLOOKUP(B471,Conciliação!C474:L1469,10,0),"")</f>
        <v/>
      </c>
      <c r="R471" s="55" t="str">
        <f>IF(Conciliação!G474='Filtro (Categoria)'!$C$2,$C$2,"x")</f>
        <v>x</v>
      </c>
      <c r="S471" s="55" t="str">
        <f>IF(R471="x","x",MAX($S$4:S470)+1)</f>
        <v>x</v>
      </c>
      <c r="T471" s="55">
        <v>467</v>
      </c>
      <c r="U471" s="55" t="str">
        <f t="shared" si="44"/>
        <v/>
      </c>
      <c r="V471" s="55" t="str">
        <f t="shared" si="45"/>
        <v/>
      </c>
      <c r="W471" s="45">
        <f>IF(Conciliação!G474='Filtro (Categoria)'!R471,1,0)</f>
        <v>0</v>
      </c>
      <c r="X471" s="45">
        <f>W471+Conciliação!A474</f>
        <v>467</v>
      </c>
      <c r="Y471" s="45">
        <v>467</v>
      </c>
      <c r="Z471" s="55" t="str">
        <f>IF(X471=Y471,"",Conciliação!C474)</f>
        <v/>
      </c>
      <c r="AA471" s="55">
        <f>IF(Z471="x","x",MAX($S$4:AA470)+1)</f>
        <v>472</v>
      </c>
      <c r="AB471" s="55">
        <v>467</v>
      </c>
      <c r="AC471" s="55" t="str">
        <f t="shared" si="46"/>
        <v/>
      </c>
      <c r="AD471" s="55" t="str">
        <f t="shared" si="47"/>
        <v/>
      </c>
    </row>
    <row r="472" spans="2:30" ht="15" customHeight="1" x14ac:dyDescent="0.2">
      <c r="B472" s="121" t="str">
        <f t="shared" si="42"/>
        <v/>
      </c>
      <c r="C472" s="57" t="str">
        <f>IFERROR(VLOOKUP(B472,Conciliação!C475:L1470,2,0),"")</f>
        <v/>
      </c>
      <c r="D472" s="64" t="str">
        <f t="shared" si="43"/>
        <v/>
      </c>
      <c r="E472" s="64" t="str">
        <f>IFERROR(VLOOKUP(B472,Conciliação!C475:L1470,4,0),"")</f>
        <v/>
      </c>
      <c r="F472" s="64" t="str">
        <f>IFERROR(VLOOKUP(B472,Conciliação!C475:L1470,5,0),"")</f>
        <v/>
      </c>
      <c r="G472" s="64" t="str">
        <f>IFERROR(VLOOKUP(B472,Conciliação!C475:L1470,6,0),"")</f>
        <v/>
      </c>
      <c r="H472" s="56" t="str">
        <f>IFERROR(VLOOKUP(B472,Conciliação!C475:L1470,7,0),"")</f>
        <v/>
      </c>
      <c r="I472" s="65" t="str">
        <f>IFERROR(VLOOKUP(B472,Conciliação!C475:L1470,8,0),"")</f>
        <v/>
      </c>
      <c r="J472" s="56" t="str">
        <f>IFERROR(VLOOKUP(B472,Conciliação!C475:L1470,9,0),"")</f>
        <v/>
      </c>
      <c r="K472" s="56" t="str">
        <f>IFERROR(VLOOKUP(B472,Conciliação!C475:L1470,10,0),"")</f>
        <v/>
      </c>
      <c r="R472" s="55" t="str">
        <f>IF(Conciliação!G475='Filtro (Categoria)'!$C$2,$C$2,"x")</f>
        <v>x</v>
      </c>
      <c r="S472" s="55" t="str">
        <f>IF(R472="x","x",MAX($S$4:S471)+1)</f>
        <v>x</v>
      </c>
      <c r="T472" s="55">
        <v>468</v>
      </c>
      <c r="U472" s="55" t="str">
        <f t="shared" si="44"/>
        <v/>
      </c>
      <c r="V472" s="55" t="str">
        <f t="shared" si="45"/>
        <v/>
      </c>
      <c r="W472" s="45">
        <f>IF(Conciliação!G475='Filtro (Categoria)'!R472,1,0)</f>
        <v>0</v>
      </c>
      <c r="X472" s="45">
        <f>W472+Conciliação!A475</f>
        <v>468</v>
      </c>
      <c r="Y472" s="45">
        <v>468</v>
      </c>
      <c r="Z472" s="55" t="str">
        <f>IF(X472=Y472,"",Conciliação!C475)</f>
        <v/>
      </c>
      <c r="AA472" s="55">
        <f>IF(Z472="x","x",MAX($S$4:AA471)+1)</f>
        <v>473</v>
      </c>
      <c r="AB472" s="55">
        <v>468</v>
      </c>
      <c r="AC472" s="55" t="str">
        <f t="shared" si="46"/>
        <v/>
      </c>
      <c r="AD472" s="55" t="str">
        <f t="shared" si="47"/>
        <v/>
      </c>
    </row>
    <row r="473" spans="2:30" ht="15" customHeight="1" x14ac:dyDescent="0.2">
      <c r="B473" s="121" t="str">
        <f t="shared" si="42"/>
        <v/>
      </c>
      <c r="C473" s="57" t="str">
        <f>IFERROR(VLOOKUP(B473,Conciliação!C476:L1471,2,0),"")</f>
        <v/>
      </c>
      <c r="D473" s="64" t="str">
        <f t="shared" si="43"/>
        <v/>
      </c>
      <c r="E473" s="64" t="str">
        <f>IFERROR(VLOOKUP(B473,Conciliação!C476:L1471,4,0),"")</f>
        <v/>
      </c>
      <c r="F473" s="64" t="str">
        <f>IFERROR(VLOOKUP(B473,Conciliação!C476:L1471,5,0),"")</f>
        <v/>
      </c>
      <c r="G473" s="64" t="str">
        <f>IFERROR(VLOOKUP(B473,Conciliação!C476:L1471,6,0),"")</f>
        <v/>
      </c>
      <c r="H473" s="56" t="str">
        <f>IFERROR(VLOOKUP(B473,Conciliação!C476:L1471,7,0),"")</f>
        <v/>
      </c>
      <c r="I473" s="65" t="str">
        <f>IFERROR(VLOOKUP(B473,Conciliação!C476:L1471,8,0),"")</f>
        <v/>
      </c>
      <c r="J473" s="56" t="str">
        <f>IFERROR(VLOOKUP(B473,Conciliação!C476:L1471,9,0),"")</f>
        <v/>
      </c>
      <c r="K473" s="56" t="str">
        <f>IFERROR(VLOOKUP(B473,Conciliação!C476:L1471,10,0),"")</f>
        <v/>
      </c>
      <c r="R473" s="55" t="str">
        <f>IF(Conciliação!G476='Filtro (Categoria)'!$C$2,$C$2,"x")</f>
        <v>x</v>
      </c>
      <c r="S473" s="55" t="str">
        <f>IF(R473="x","x",MAX($S$4:S472)+1)</f>
        <v>x</v>
      </c>
      <c r="T473" s="55">
        <v>469</v>
      </c>
      <c r="U473" s="55" t="str">
        <f t="shared" si="44"/>
        <v/>
      </c>
      <c r="V473" s="55" t="str">
        <f t="shared" si="45"/>
        <v/>
      </c>
      <c r="W473" s="45">
        <f>IF(Conciliação!G476='Filtro (Categoria)'!R473,1,0)</f>
        <v>0</v>
      </c>
      <c r="X473" s="45">
        <f>W473+Conciliação!A476</f>
        <v>469</v>
      </c>
      <c r="Y473" s="45">
        <v>469</v>
      </c>
      <c r="Z473" s="55" t="str">
        <f>IF(X473=Y473,"",Conciliação!C476)</f>
        <v/>
      </c>
      <c r="AA473" s="55">
        <f>IF(Z473="x","x",MAX($S$4:AA472)+1)</f>
        <v>474</v>
      </c>
      <c r="AB473" s="55">
        <v>469</v>
      </c>
      <c r="AC473" s="55" t="str">
        <f t="shared" si="46"/>
        <v/>
      </c>
      <c r="AD473" s="55" t="str">
        <f t="shared" si="47"/>
        <v/>
      </c>
    </row>
    <row r="474" spans="2:30" ht="15" customHeight="1" x14ac:dyDescent="0.2">
      <c r="B474" s="121" t="str">
        <f t="shared" si="42"/>
        <v/>
      </c>
      <c r="C474" s="57" t="str">
        <f>IFERROR(VLOOKUP(B474,Conciliação!C477:L1472,2,0),"")</f>
        <v/>
      </c>
      <c r="D474" s="64" t="str">
        <f t="shared" si="43"/>
        <v/>
      </c>
      <c r="E474" s="64" t="str">
        <f>IFERROR(VLOOKUP(B474,Conciliação!C477:L1472,4,0),"")</f>
        <v/>
      </c>
      <c r="F474" s="64" t="str">
        <f>IFERROR(VLOOKUP(B474,Conciliação!C477:L1472,5,0),"")</f>
        <v/>
      </c>
      <c r="G474" s="64" t="str">
        <f>IFERROR(VLOOKUP(B474,Conciliação!C477:L1472,6,0),"")</f>
        <v/>
      </c>
      <c r="H474" s="56" t="str">
        <f>IFERROR(VLOOKUP(B474,Conciliação!C477:L1472,7,0),"")</f>
        <v/>
      </c>
      <c r="I474" s="65" t="str">
        <f>IFERROR(VLOOKUP(B474,Conciliação!C477:L1472,8,0),"")</f>
        <v/>
      </c>
      <c r="J474" s="56" t="str">
        <f>IFERROR(VLOOKUP(B474,Conciliação!C477:L1472,9,0),"")</f>
        <v/>
      </c>
      <c r="K474" s="56" t="str">
        <f>IFERROR(VLOOKUP(B474,Conciliação!C477:L1472,10,0),"")</f>
        <v/>
      </c>
      <c r="R474" s="55" t="str">
        <f>IF(Conciliação!G477='Filtro (Categoria)'!$C$2,$C$2,"x")</f>
        <v>x</v>
      </c>
      <c r="S474" s="55" t="str">
        <f>IF(R474="x","x",MAX($S$4:S473)+1)</f>
        <v>x</v>
      </c>
      <c r="T474" s="55">
        <v>470</v>
      </c>
      <c r="U474" s="55" t="str">
        <f t="shared" si="44"/>
        <v/>
      </c>
      <c r="V474" s="55" t="str">
        <f t="shared" si="45"/>
        <v/>
      </c>
      <c r="W474" s="45">
        <f>IF(Conciliação!G477='Filtro (Categoria)'!R474,1,0)</f>
        <v>0</v>
      </c>
      <c r="X474" s="45">
        <f>W474+Conciliação!A477</f>
        <v>470</v>
      </c>
      <c r="Y474" s="45">
        <v>470</v>
      </c>
      <c r="Z474" s="55" t="str">
        <f>IF(X474=Y474,"",Conciliação!C477)</f>
        <v/>
      </c>
      <c r="AA474" s="55">
        <f>IF(Z474="x","x",MAX($S$4:AA473)+1)</f>
        <v>475</v>
      </c>
      <c r="AB474" s="55">
        <v>470</v>
      </c>
      <c r="AC474" s="55" t="str">
        <f t="shared" si="46"/>
        <v/>
      </c>
      <c r="AD474" s="55" t="str">
        <f t="shared" si="47"/>
        <v/>
      </c>
    </row>
    <row r="475" spans="2:30" ht="15" customHeight="1" x14ac:dyDescent="0.2">
      <c r="B475" s="121" t="str">
        <f t="shared" si="42"/>
        <v/>
      </c>
      <c r="C475" s="57" t="str">
        <f>IFERROR(VLOOKUP(B475,Conciliação!C478:L1473,2,0),"")</f>
        <v/>
      </c>
      <c r="D475" s="64" t="str">
        <f t="shared" si="43"/>
        <v/>
      </c>
      <c r="E475" s="64" t="str">
        <f>IFERROR(VLOOKUP(B475,Conciliação!C478:L1473,4,0),"")</f>
        <v/>
      </c>
      <c r="F475" s="64" t="str">
        <f>IFERROR(VLOOKUP(B475,Conciliação!C478:L1473,5,0),"")</f>
        <v/>
      </c>
      <c r="G475" s="64" t="str">
        <f>IFERROR(VLOOKUP(B475,Conciliação!C478:L1473,6,0),"")</f>
        <v/>
      </c>
      <c r="H475" s="56" t="str">
        <f>IFERROR(VLOOKUP(B475,Conciliação!C478:L1473,7,0),"")</f>
        <v/>
      </c>
      <c r="I475" s="65" t="str">
        <f>IFERROR(VLOOKUP(B475,Conciliação!C478:L1473,8,0),"")</f>
        <v/>
      </c>
      <c r="J475" s="56" t="str">
        <f>IFERROR(VLOOKUP(B475,Conciliação!C478:L1473,9,0),"")</f>
        <v/>
      </c>
      <c r="K475" s="56" t="str">
        <f>IFERROR(VLOOKUP(B475,Conciliação!C478:L1473,10,0),"")</f>
        <v/>
      </c>
      <c r="R475" s="55" t="str">
        <f>IF(Conciliação!G478='Filtro (Categoria)'!$C$2,$C$2,"x")</f>
        <v>x</v>
      </c>
      <c r="S475" s="55" t="str">
        <f>IF(R475="x","x",MAX($S$4:S474)+1)</f>
        <v>x</v>
      </c>
      <c r="T475" s="55">
        <v>471</v>
      </c>
      <c r="U475" s="55" t="str">
        <f t="shared" si="44"/>
        <v/>
      </c>
      <c r="V475" s="55" t="str">
        <f t="shared" si="45"/>
        <v/>
      </c>
      <c r="W475" s="45">
        <f>IF(Conciliação!G478='Filtro (Categoria)'!R475,1,0)</f>
        <v>0</v>
      </c>
      <c r="X475" s="45">
        <f>W475+Conciliação!A478</f>
        <v>471</v>
      </c>
      <c r="Y475" s="45">
        <v>471</v>
      </c>
      <c r="Z475" s="55" t="str">
        <f>IF(X475=Y475,"",Conciliação!C478)</f>
        <v/>
      </c>
      <c r="AA475" s="55">
        <f>IF(Z475="x","x",MAX($S$4:AA474)+1)</f>
        <v>476</v>
      </c>
      <c r="AB475" s="55">
        <v>471</v>
      </c>
      <c r="AC475" s="55" t="str">
        <f t="shared" si="46"/>
        <v/>
      </c>
      <c r="AD475" s="55" t="str">
        <f t="shared" si="47"/>
        <v/>
      </c>
    </row>
    <row r="476" spans="2:30" ht="15" customHeight="1" x14ac:dyDescent="0.2">
      <c r="B476" s="121" t="str">
        <f t="shared" si="42"/>
        <v/>
      </c>
      <c r="C476" s="57" t="str">
        <f>IFERROR(VLOOKUP(B476,Conciliação!C479:L1474,2,0),"")</f>
        <v/>
      </c>
      <c r="D476" s="64" t="str">
        <f t="shared" si="43"/>
        <v/>
      </c>
      <c r="E476" s="64" t="str">
        <f>IFERROR(VLOOKUP(B476,Conciliação!C479:L1474,4,0),"")</f>
        <v/>
      </c>
      <c r="F476" s="64" t="str">
        <f>IFERROR(VLOOKUP(B476,Conciliação!C479:L1474,5,0),"")</f>
        <v/>
      </c>
      <c r="G476" s="64" t="str">
        <f>IFERROR(VLOOKUP(B476,Conciliação!C479:L1474,6,0),"")</f>
        <v/>
      </c>
      <c r="H476" s="56" t="str">
        <f>IFERROR(VLOOKUP(B476,Conciliação!C479:L1474,7,0),"")</f>
        <v/>
      </c>
      <c r="I476" s="65" t="str">
        <f>IFERROR(VLOOKUP(B476,Conciliação!C479:L1474,8,0),"")</f>
        <v/>
      </c>
      <c r="J476" s="56" t="str">
        <f>IFERROR(VLOOKUP(B476,Conciliação!C479:L1474,9,0),"")</f>
        <v/>
      </c>
      <c r="K476" s="56" t="str">
        <f>IFERROR(VLOOKUP(B476,Conciliação!C479:L1474,10,0),"")</f>
        <v/>
      </c>
      <c r="R476" s="55" t="str">
        <f>IF(Conciliação!G479='Filtro (Categoria)'!$C$2,$C$2,"x")</f>
        <v>x</v>
      </c>
      <c r="S476" s="55" t="str">
        <f>IF(R476="x","x",MAX($S$4:S475)+1)</f>
        <v>x</v>
      </c>
      <c r="T476" s="55">
        <v>472</v>
      </c>
      <c r="U476" s="55" t="str">
        <f t="shared" si="44"/>
        <v/>
      </c>
      <c r="V476" s="55" t="str">
        <f t="shared" si="45"/>
        <v/>
      </c>
      <c r="W476" s="45">
        <f>IF(Conciliação!G479='Filtro (Categoria)'!R476,1,0)</f>
        <v>0</v>
      </c>
      <c r="X476" s="45">
        <f>W476+Conciliação!A479</f>
        <v>472</v>
      </c>
      <c r="Y476" s="45">
        <v>472</v>
      </c>
      <c r="Z476" s="55" t="str">
        <f>IF(X476=Y476,"",Conciliação!C479)</f>
        <v/>
      </c>
      <c r="AA476" s="55">
        <f>IF(Z476="x","x",MAX($S$4:AA475)+1)</f>
        <v>477</v>
      </c>
      <c r="AB476" s="55">
        <v>472</v>
      </c>
      <c r="AC476" s="55" t="str">
        <f t="shared" si="46"/>
        <v/>
      </c>
      <c r="AD476" s="55" t="str">
        <f t="shared" si="47"/>
        <v/>
      </c>
    </row>
    <row r="477" spans="2:30" ht="15" customHeight="1" x14ac:dyDescent="0.2">
      <c r="B477" s="121" t="str">
        <f t="shared" si="42"/>
        <v/>
      </c>
      <c r="C477" s="57" t="str">
        <f>IFERROR(VLOOKUP(B477,Conciliação!C480:L1475,2,0),"")</f>
        <v/>
      </c>
      <c r="D477" s="64" t="str">
        <f t="shared" si="43"/>
        <v/>
      </c>
      <c r="E477" s="64" t="str">
        <f>IFERROR(VLOOKUP(B477,Conciliação!C480:L1475,4,0),"")</f>
        <v/>
      </c>
      <c r="F477" s="64" t="str">
        <f>IFERROR(VLOOKUP(B477,Conciliação!C480:L1475,5,0),"")</f>
        <v/>
      </c>
      <c r="G477" s="64" t="str">
        <f>IFERROR(VLOOKUP(B477,Conciliação!C480:L1475,6,0),"")</f>
        <v/>
      </c>
      <c r="H477" s="56" t="str">
        <f>IFERROR(VLOOKUP(B477,Conciliação!C480:L1475,7,0),"")</f>
        <v/>
      </c>
      <c r="I477" s="65" t="str">
        <f>IFERROR(VLOOKUP(B477,Conciliação!C480:L1475,8,0),"")</f>
        <v/>
      </c>
      <c r="J477" s="56" t="str">
        <f>IFERROR(VLOOKUP(B477,Conciliação!C480:L1475,9,0),"")</f>
        <v/>
      </c>
      <c r="K477" s="56" t="str">
        <f>IFERROR(VLOOKUP(B477,Conciliação!C480:L1475,10,0),"")</f>
        <v/>
      </c>
      <c r="R477" s="55" t="str">
        <f>IF(Conciliação!G480='Filtro (Categoria)'!$C$2,$C$2,"x")</f>
        <v>x</v>
      </c>
      <c r="S477" s="55" t="str">
        <f>IF(R477="x","x",MAX($S$4:S476)+1)</f>
        <v>x</v>
      </c>
      <c r="T477" s="55">
        <v>473</v>
      </c>
      <c r="U477" s="55" t="str">
        <f t="shared" si="44"/>
        <v/>
      </c>
      <c r="V477" s="55" t="str">
        <f t="shared" si="45"/>
        <v/>
      </c>
      <c r="W477" s="45">
        <f>IF(Conciliação!G480='Filtro (Categoria)'!R477,1,0)</f>
        <v>0</v>
      </c>
      <c r="X477" s="45">
        <f>W477+Conciliação!A480</f>
        <v>473</v>
      </c>
      <c r="Y477" s="45">
        <v>473</v>
      </c>
      <c r="Z477" s="55" t="str">
        <f>IF(X477=Y477,"",Conciliação!C480)</f>
        <v/>
      </c>
      <c r="AA477" s="55">
        <f>IF(Z477="x","x",MAX($S$4:AA476)+1)</f>
        <v>478</v>
      </c>
      <c r="AB477" s="55">
        <v>473</v>
      </c>
      <c r="AC477" s="55" t="str">
        <f t="shared" si="46"/>
        <v/>
      </c>
      <c r="AD477" s="55" t="str">
        <f t="shared" si="47"/>
        <v/>
      </c>
    </row>
    <row r="478" spans="2:30" ht="15" customHeight="1" x14ac:dyDescent="0.2">
      <c r="B478" s="121" t="str">
        <f t="shared" si="42"/>
        <v/>
      </c>
      <c r="C478" s="57" t="str">
        <f>IFERROR(VLOOKUP(B478,Conciliação!C481:L1476,2,0),"")</f>
        <v/>
      </c>
      <c r="D478" s="64" t="str">
        <f t="shared" si="43"/>
        <v/>
      </c>
      <c r="E478" s="64" t="str">
        <f>IFERROR(VLOOKUP(B478,Conciliação!C481:L1476,4,0),"")</f>
        <v/>
      </c>
      <c r="F478" s="64" t="str">
        <f>IFERROR(VLOOKUP(B478,Conciliação!C481:L1476,5,0),"")</f>
        <v/>
      </c>
      <c r="G478" s="64" t="str">
        <f>IFERROR(VLOOKUP(B478,Conciliação!C481:L1476,6,0),"")</f>
        <v/>
      </c>
      <c r="H478" s="56" t="str">
        <f>IFERROR(VLOOKUP(B478,Conciliação!C481:L1476,7,0),"")</f>
        <v/>
      </c>
      <c r="I478" s="65" t="str">
        <f>IFERROR(VLOOKUP(B478,Conciliação!C481:L1476,8,0),"")</f>
        <v/>
      </c>
      <c r="J478" s="56" t="str">
        <f>IFERROR(VLOOKUP(B478,Conciliação!C481:L1476,9,0),"")</f>
        <v/>
      </c>
      <c r="K478" s="56" t="str">
        <f>IFERROR(VLOOKUP(B478,Conciliação!C481:L1476,10,0),"")</f>
        <v/>
      </c>
      <c r="R478" s="55" t="str">
        <f>IF(Conciliação!G481='Filtro (Categoria)'!$C$2,$C$2,"x")</f>
        <v>x</v>
      </c>
      <c r="S478" s="55" t="str">
        <f>IF(R478="x","x",MAX($S$4:S477)+1)</f>
        <v>x</v>
      </c>
      <c r="T478" s="55">
        <v>474</v>
      </c>
      <c r="U478" s="55" t="str">
        <f t="shared" si="44"/>
        <v/>
      </c>
      <c r="V478" s="55" t="str">
        <f t="shared" si="45"/>
        <v/>
      </c>
      <c r="W478" s="45">
        <f>IF(Conciliação!G481='Filtro (Categoria)'!R478,1,0)</f>
        <v>0</v>
      </c>
      <c r="X478" s="45">
        <f>W478+Conciliação!A481</f>
        <v>474</v>
      </c>
      <c r="Y478" s="45">
        <v>474</v>
      </c>
      <c r="Z478" s="55" t="str">
        <f>IF(X478=Y478,"",Conciliação!C481)</f>
        <v/>
      </c>
      <c r="AA478" s="55">
        <f>IF(Z478="x","x",MAX($S$4:AA477)+1)</f>
        <v>479</v>
      </c>
      <c r="AB478" s="55">
        <v>474</v>
      </c>
      <c r="AC478" s="55" t="str">
        <f t="shared" si="46"/>
        <v/>
      </c>
      <c r="AD478" s="55" t="str">
        <f t="shared" si="47"/>
        <v/>
      </c>
    </row>
    <row r="479" spans="2:30" ht="15" customHeight="1" x14ac:dyDescent="0.2">
      <c r="B479" s="121" t="str">
        <f t="shared" si="42"/>
        <v/>
      </c>
      <c r="C479" s="57" t="str">
        <f>IFERROR(VLOOKUP(B479,Conciliação!C482:L1477,2,0),"")</f>
        <v/>
      </c>
      <c r="D479" s="64" t="str">
        <f t="shared" si="43"/>
        <v/>
      </c>
      <c r="E479" s="64" t="str">
        <f>IFERROR(VLOOKUP(B479,Conciliação!C482:L1477,4,0),"")</f>
        <v/>
      </c>
      <c r="F479" s="64" t="str">
        <f>IFERROR(VLOOKUP(B479,Conciliação!C482:L1477,5,0),"")</f>
        <v/>
      </c>
      <c r="G479" s="64" t="str">
        <f>IFERROR(VLOOKUP(B479,Conciliação!C482:L1477,6,0),"")</f>
        <v/>
      </c>
      <c r="H479" s="56" t="str">
        <f>IFERROR(VLOOKUP(B479,Conciliação!C482:L1477,7,0),"")</f>
        <v/>
      </c>
      <c r="I479" s="65" t="str">
        <f>IFERROR(VLOOKUP(B479,Conciliação!C482:L1477,8,0),"")</f>
        <v/>
      </c>
      <c r="J479" s="56" t="str">
        <f>IFERROR(VLOOKUP(B479,Conciliação!C482:L1477,9,0),"")</f>
        <v/>
      </c>
      <c r="K479" s="56" t="str">
        <f>IFERROR(VLOOKUP(B479,Conciliação!C482:L1477,10,0),"")</f>
        <v/>
      </c>
      <c r="R479" s="55" t="str">
        <f>IF(Conciliação!G482='Filtro (Categoria)'!$C$2,$C$2,"x")</f>
        <v>x</v>
      </c>
      <c r="S479" s="55" t="str">
        <f>IF(R479="x","x",MAX($S$4:S478)+1)</f>
        <v>x</v>
      </c>
      <c r="T479" s="55">
        <v>475</v>
      </c>
      <c r="U479" s="55" t="str">
        <f t="shared" si="44"/>
        <v/>
      </c>
      <c r="V479" s="55" t="str">
        <f t="shared" si="45"/>
        <v/>
      </c>
      <c r="W479" s="45">
        <f>IF(Conciliação!G482='Filtro (Categoria)'!R479,1,0)</f>
        <v>0</v>
      </c>
      <c r="X479" s="45">
        <f>W479+Conciliação!A482</f>
        <v>475</v>
      </c>
      <c r="Y479" s="45">
        <v>475</v>
      </c>
      <c r="Z479" s="55" t="str">
        <f>IF(X479=Y479,"",Conciliação!C482)</f>
        <v/>
      </c>
      <c r="AA479" s="55">
        <f>IF(Z479="x","x",MAX($S$4:AA478)+1)</f>
        <v>480</v>
      </c>
      <c r="AB479" s="55">
        <v>475</v>
      </c>
      <c r="AC479" s="55" t="str">
        <f t="shared" si="46"/>
        <v/>
      </c>
      <c r="AD479" s="55" t="str">
        <f t="shared" si="47"/>
        <v/>
      </c>
    </row>
    <row r="480" spans="2:30" ht="15" customHeight="1" x14ac:dyDescent="0.2">
      <c r="B480" s="121" t="str">
        <f t="shared" si="42"/>
        <v/>
      </c>
      <c r="C480" s="57" t="str">
        <f>IFERROR(VLOOKUP(B480,Conciliação!C483:L1478,2,0),"")</f>
        <v/>
      </c>
      <c r="D480" s="64" t="str">
        <f t="shared" si="43"/>
        <v/>
      </c>
      <c r="E480" s="64" t="str">
        <f>IFERROR(VLOOKUP(B480,Conciliação!C483:L1478,4,0),"")</f>
        <v/>
      </c>
      <c r="F480" s="64" t="str">
        <f>IFERROR(VLOOKUP(B480,Conciliação!C483:L1478,5,0),"")</f>
        <v/>
      </c>
      <c r="G480" s="64" t="str">
        <f>IFERROR(VLOOKUP(B480,Conciliação!C483:L1478,6,0),"")</f>
        <v/>
      </c>
      <c r="H480" s="56" t="str">
        <f>IFERROR(VLOOKUP(B480,Conciliação!C483:L1478,7,0),"")</f>
        <v/>
      </c>
      <c r="I480" s="65" t="str">
        <f>IFERROR(VLOOKUP(B480,Conciliação!C483:L1478,8,0),"")</f>
        <v/>
      </c>
      <c r="J480" s="56" t="str">
        <f>IFERROR(VLOOKUP(B480,Conciliação!C483:L1478,9,0),"")</f>
        <v/>
      </c>
      <c r="K480" s="56" t="str">
        <f>IFERROR(VLOOKUP(B480,Conciliação!C483:L1478,10,0),"")</f>
        <v/>
      </c>
      <c r="R480" s="55" t="str">
        <f>IF(Conciliação!G483='Filtro (Categoria)'!$C$2,$C$2,"x")</f>
        <v>x</v>
      </c>
      <c r="S480" s="55" t="str">
        <f>IF(R480="x","x",MAX($S$4:S479)+1)</f>
        <v>x</v>
      </c>
      <c r="T480" s="55">
        <v>476</v>
      </c>
      <c r="U480" s="55" t="str">
        <f t="shared" si="44"/>
        <v/>
      </c>
      <c r="V480" s="55" t="str">
        <f t="shared" si="45"/>
        <v/>
      </c>
      <c r="W480" s="45">
        <f>IF(Conciliação!G483='Filtro (Categoria)'!R480,1,0)</f>
        <v>0</v>
      </c>
      <c r="X480" s="45">
        <f>W480+Conciliação!A483</f>
        <v>476</v>
      </c>
      <c r="Y480" s="45">
        <v>476</v>
      </c>
      <c r="Z480" s="55" t="str">
        <f>IF(X480=Y480,"",Conciliação!C483)</f>
        <v/>
      </c>
      <c r="AA480" s="55">
        <f>IF(Z480="x","x",MAX($S$4:AA479)+1)</f>
        <v>481</v>
      </c>
      <c r="AB480" s="55">
        <v>476</v>
      </c>
      <c r="AC480" s="55" t="str">
        <f t="shared" si="46"/>
        <v/>
      </c>
      <c r="AD480" s="55" t="str">
        <f t="shared" si="47"/>
        <v/>
      </c>
    </row>
    <row r="481" spans="2:30" ht="15" customHeight="1" x14ac:dyDescent="0.2">
      <c r="B481" s="121" t="str">
        <f t="shared" si="42"/>
        <v/>
      </c>
      <c r="C481" s="57" t="str">
        <f>IFERROR(VLOOKUP(B481,Conciliação!C484:L1479,2,0),"")</f>
        <v/>
      </c>
      <c r="D481" s="64" t="str">
        <f t="shared" si="43"/>
        <v/>
      </c>
      <c r="E481" s="64" t="str">
        <f>IFERROR(VLOOKUP(B481,Conciliação!C484:L1479,4,0),"")</f>
        <v/>
      </c>
      <c r="F481" s="64" t="str">
        <f>IFERROR(VLOOKUP(B481,Conciliação!C484:L1479,5,0),"")</f>
        <v/>
      </c>
      <c r="G481" s="64" t="str">
        <f>IFERROR(VLOOKUP(B481,Conciliação!C484:L1479,6,0),"")</f>
        <v/>
      </c>
      <c r="H481" s="56" t="str">
        <f>IFERROR(VLOOKUP(B481,Conciliação!C484:L1479,7,0),"")</f>
        <v/>
      </c>
      <c r="I481" s="65" t="str">
        <f>IFERROR(VLOOKUP(B481,Conciliação!C484:L1479,8,0),"")</f>
        <v/>
      </c>
      <c r="J481" s="56" t="str">
        <f>IFERROR(VLOOKUP(B481,Conciliação!C484:L1479,9,0),"")</f>
        <v/>
      </c>
      <c r="K481" s="56" t="str">
        <f>IFERROR(VLOOKUP(B481,Conciliação!C484:L1479,10,0),"")</f>
        <v/>
      </c>
      <c r="R481" s="55" t="str">
        <f>IF(Conciliação!G484='Filtro (Categoria)'!$C$2,$C$2,"x")</f>
        <v>x</v>
      </c>
      <c r="S481" s="55" t="str">
        <f>IF(R481="x","x",MAX($S$4:S480)+1)</f>
        <v>x</v>
      </c>
      <c r="T481" s="55">
        <v>477</v>
      </c>
      <c r="U481" s="55" t="str">
        <f t="shared" si="44"/>
        <v/>
      </c>
      <c r="V481" s="55" t="str">
        <f t="shared" si="45"/>
        <v/>
      </c>
      <c r="W481" s="45">
        <f>IF(Conciliação!G484='Filtro (Categoria)'!R481,1,0)</f>
        <v>0</v>
      </c>
      <c r="X481" s="45">
        <f>W481+Conciliação!A484</f>
        <v>477</v>
      </c>
      <c r="Y481" s="45">
        <v>477</v>
      </c>
      <c r="Z481" s="55" t="str">
        <f>IF(X481=Y481,"",Conciliação!C484)</f>
        <v/>
      </c>
      <c r="AA481" s="55">
        <f>IF(Z481="x","x",MAX($S$4:AA480)+1)</f>
        <v>482</v>
      </c>
      <c r="AB481" s="55">
        <v>477</v>
      </c>
      <c r="AC481" s="55" t="str">
        <f t="shared" si="46"/>
        <v/>
      </c>
      <c r="AD481" s="55" t="str">
        <f t="shared" si="47"/>
        <v/>
      </c>
    </row>
    <row r="482" spans="2:30" ht="15" customHeight="1" x14ac:dyDescent="0.2">
      <c r="B482" s="121" t="str">
        <f t="shared" si="42"/>
        <v/>
      </c>
      <c r="C482" s="57" t="str">
        <f>IFERROR(VLOOKUP(B482,Conciliação!C485:L1480,2,0),"")</f>
        <v/>
      </c>
      <c r="D482" s="64" t="str">
        <f t="shared" si="43"/>
        <v/>
      </c>
      <c r="E482" s="64" t="str">
        <f>IFERROR(VLOOKUP(B482,Conciliação!C485:L1480,4,0),"")</f>
        <v/>
      </c>
      <c r="F482" s="64" t="str">
        <f>IFERROR(VLOOKUP(B482,Conciliação!C485:L1480,5,0),"")</f>
        <v/>
      </c>
      <c r="G482" s="64" t="str">
        <f>IFERROR(VLOOKUP(B482,Conciliação!C485:L1480,6,0),"")</f>
        <v/>
      </c>
      <c r="H482" s="56" t="str">
        <f>IFERROR(VLOOKUP(B482,Conciliação!C485:L1480,7,0),"")</f>
        <v/>
      </c>
      <c r="I482" s="65" t="str">
        <f>IFERROR(VLOOKUP(B482,Conciliação!C485:L1480,8,0),"")</f>
        <v/>
      </c>
      <c r="J482" s="56" t="str">
        <f>IFERROR(VLOOKUP(B482,Conciliação!C485:L1480,9,0),"")</f>
        <v/>
      </c>
      <c r="K482" s="56" t="str">
        <f>IFERROR(VLOOKUP(B482,Conciliação!C485:L1480,10,0),"")</f>
        <v/>
      </c>
      <c r="R482" s="55" t="str">
        <f>IF(Conciliação!G485='Filtro (Categoria)'!$C$2,$C$2,"x")</f>
        <v>x</v>
      </c>
      <c r="S482" s="55" t="str">
        <f>IF(R482="x","x",MAX($S$4:S481)+1)</f>
        <v>x</v>
      </c>
      <c r="T482" s="55">
        <v>478</v>
      </c>
      <c r="U482" s="55" t="str">
        <f t="shared" si="44"/>
        <v/>
      </c>
      <c r="V482" s="55" t="str">
        <f t="shared" si="45"/>
        <v/>
      </c>
      <c r="W482" s="45">
        <f>IF(Conciliação!G485='Filtro (Categoria)'!R482,1,0)</f>
        <v>0</v>
      </c>
      <c r="X482" s="45">
        <f>W482+Conciliação!A485</f>
        <v>478</v>
      </c>
      <c r="Y482" s="45">
        <v>478</v>
      </c>
      <c r="Z482" s="55" t="str">
        <f>IF(X482=Y482,"",Conciliação!C485)</f>
        <v/>
      </c>
      <c r="AA482" s="55">
        <f>IF(Z482="x","x",MAX($S$4:AA481)+1)</f>
        <v>483</v>
      </c>
      <c r="AB482" s="55">
        <v>478</v>
      </c>
      <c r="AC482" s="55" t="str">
        <f t="shared" si="46"/>
        <v/>
      </c>
      <c r="AD482" s="55" t="str">
        <f t="shared" si="47"/>
        <v/>
      </c>
    </row>
    <row r="483" spans="2:30" ht="15" customHeight="1" x14ac:dyDescent="0.2">
      <c r="B483" s="121" t="str">
        <f t="shared" si="42"/>
        <v/>
      </c>
      <c r="C483" s="57" t="str">
        <f>IFERROR(VLOOKUP(B483,Conciliação!C486:L1481,2,0),"")</f>
        <v/>
      </c>
      <c r="D483" s="64" t="str">
        <f t="shared" si="43"/>
        <v/>
      </c>
      <c r="E483" s="64" t="str">
        <f>IFERROR(VLOOKUP(B483,Conciliação!C486:L1481,4,0),"")</f>
        <v/>
      </c>
      <c r="F483" s="64" t="str">
        <f>IFERROR(VLOOKUP(B483,Conciliação!C486:L1481,5,0),"")</f>
        <v/>
      </c>
      <c r="G483" s="64" t="str">
        <f>IFERROR(VLOOKUP(B483,Conciliação!C486:L1481,6,0),"")</f>
        <v/>
      </c>
      <c r="H483" s="56" t="str">
        <f>IFERROR(VLOOKUP(B483,Conciliação!C486:L1481,7,0),"")</f>
        <v/>
      </c>
      <c r="I483" s="65" t="str">
        <f>IFERROR(VLOOKUP(B483,Conciliação!C486:L1481,8,0),"")</f>
        <v/>
      </c>
      <c r="J483" s="56" t="str">
        <f>IFERROR(VLOOKUP(B483,Conciliação!C486:L1481,9,0),"")</f>
        <v/>
      </c>
      <c r="K483" s="56" t="str">
        <f>IFERROR(VLOOKUP(B483,Conciliação!C486:L1481,10,0),"")</f>
        <v/>
      </c>
      <c r="R483" s="55" t="str">
        <f>IF(Conciliação!G486='Filtro (Categoria)'!$C$2,$C$2,"x")</f>
        <v>x</v>
      </c>
      <c r="S483" s="55" t="str">
        <f>IF(R483="x","x",MAX($S$4:S482)+1)</f>
        <v>x</v>
      </c>
      <c r="T483" s="55">
        <v>479</v>
      </c>
      <c r="U483" s="55" t="str">
        <f t="shared" si="44"/>
        <v/>
      </c>
      <c r="V483" s="55" t="str">
        <f t="shared" si="45"/>
        <v/>
      </c>
      <c r="W483" s="45">
        <f>IF(Conciliação!G486='Filtro (Categoria)'!R483,1,0)</f>
        <v>0</v>
      </c>
      <c r="X483" s="45">
        <f>W483+Conciliação!A486</f>
        <v>479</v>
      </c>
      <c r="Y483" s="45">
        <v>479</v>
      </c>
      <c r="Z483" s="55" t="str">
        <f>IF(X483=Y483,"",Conciliação!C486)</f>
        <v/>
      </c>
      <c r="AA483" s="55">
        <f>IF(Z483="x","x",MAX($S$4:AA482)+1)</f>
        <v>484</v>
      </c>
      <c r="AB483" s="55">
        <v>479</v>
      </c>
      <c r="AC483" s="55" t="str">
        <f t="shared" si="46"/>
        <v/>
      </c>
      <c r="AD483" s="55" t="str">
        <f t="shared" si="47"/>
        <v/>
      </c>
    </row>
    <row r="484" spans="2:30" ht="15" customHeight="1" x14ac:dyDescent="0.2">
      <c r="B484" s="121" t="str">
        <f t="shared" si="42"/>
        <v/>
      </c>
      <c r="C484" s="57" t="str">
        <f>IFERROR(VLOOKUP(B484,Conciliação!C487:L1482,2,0),"")</f>
        <v/>
      </c>
      <c r="D484" s="64" t="str">
        <f t="shared" si="43"/>
        <v/>
      </c>
      <c r="E484" s="64" t="str">
        <f>IFERROR(VLOOKUP(B484,Conciliação!C487:L1482,4,0),"")</f>
        <v/>
      </c>
      <c r="F484" s="64" t="str">
        <f>IFERROR(VLOOKUP(B484,Conciliação!C487:L1482,5,0),"")</f>
        <v/>
      </c>
      <c r="G484" s="64" t="str">
        <f>IFERROR(VLOOKUP(B484,Conciliação!C487:L1482,6,0),"")</f>
        <v/>
      </c>
      <c r="H484" s="56" t="str">
        <f>IFERROR(VLOOKUP(B484,Conciliação!C487:L1482,7,0),"")</f>
        <v/>
      </c>
      <c r="I484" s="65" t="str">
        <f>IFERROR(VLOOKUP(B484,Conciliação!C487:L1482,8,0),"")</f>
        <v/>
      </c>
      <c r="J484" s="56" t="str">
        <f>IFERROR(VLOOKUP(B484,Conciliação!C487:L1482,9,0),"")</f>
        <v/>
      </c>
      <c r="K484" s="56" t="str">
        <f>IFERROR(VLOOKUP(B484,Conciliação!C487:L1482,10,0),"")</f>
        <v/>
      </c>
      <c r="R484" s="55" t="str">
        <f>IF(Conciliação!G487='Filtro (Categoria)'!$C$2,$C$2,"x")</f>
        <v>x</v>
      </c>
      <c r="S484" s="55" t="str">
        <f>IF(R484="x","x",MAX($S$4:S483)+1)</f>
        <v>x</v>
      </c>
      <c r="T484" s="55">
        <v>480</v>
      </c>
      <c r="U484" s="55" t="str">
        <f t="shared" si="44"/>
        <v/>
      </c>
      <c r="V484" s="55" t="str">
        <f t="shared" si="45"/>
        <v/>
      </c>
      <c r="W484" s="45">
        <f>IF(Conciliação!G487='Filtro (Categoria)'!R484,1,0)</f>
        <v>0</v>
      </c>
      <c r="X484" s="45">
        <f>W484+Conciliação!A487</f>
        <v>480</v>
      </c>
      <c r="Y484" s="45">
        <v>480</v>
      </c>
      <c r="Z484" s="55" t="str">
        <f>IF(X484=Y484,"",Conciliação!C487)</f>
        <v/>
      </c>
      <c r="AA484" s="55">
        <f>IF(Z484="x","x",MAX($S$4:AA483)+1)</f>
        <v>485</v>
      </c>
      <c r="AB484" s="55">
        <v>480</v>
      </c>
      <c r="AC484" s="55" t="str">
        <f t="shared" si="46"/>
        <v/>
      </c>
      <c r="AD484" s="55" t="str">
        <f t="shared" si="47"/>
        <v/>
      </c>
    </row>
    <row r="485" spans="2:30" ht="15" customHeight="1" x14ac:dyDescent="0.2">
      <c r="B485" s="121" t="str">
        <f t="shared" si="42"/>
        <v/>
      </c>
      <c r="C485" s="57" t="str">
        <f>IFERROR(VLOOKUP(B485,Conciliação!C488:L1483,2,0),"")</f>
        <v/>
      </c>
      <c r="D485" s="64" t="str">
        <f t="shared" si="43"/>
        <v/>
      </c>
      <c r="E485" s="64" t="str">
        <f>IFERROR(VLOOKUP(B485,Conciliação!C488:L1483,4,0),"")</f>
        <v/>
      </c>
      <c r="F485" s="64" t="str">
        <f>IFERROR(VLOOKUP(B485,Conciliação!C488:L1483,5,0),"")</f>
        <v/>
      </c>
      <c r="G485" s="64" t="str">
        <f>IFERROR(VLOOKUP(B485,Conciliação!C488:L1483,6,0),"")</f>
        <v/>
      </c>
      <c r="H485" s="56" t="str">
        <f>IFERROR(VLOOKUP(B485,Conciliação!C488:L1483,7,0),"")</f>
        <v/>
      </c>
      <c r="I485" s="65" t="str">
        <f>IFERROR(VLOOKUP(B485,Conciliação!C488:L1483,8,0),"")</f>
        <v/>
      </c>
      <c r="J485" s="56" t="str">
        <f>IFERROR(VLOOKUP(B485,Conciliação!C488:L1483,9,0),"")</f>
        <v/>
      </c>
      <c r="K485" s="56" t="str">
        <f>IFERROR(VLOOKUP(B485,Conciliação!C488:L1483,10,0),"")</f>
        <v/>
      </c>
      <c r="R485" s="55" t="str">
        <f>IF(Conciliação!G488='Filtro (Categoria)'!$C$2,$C$2,"x")</f>
        <v>x</v>
      </c>
      <c r="S485" s="55" t="str">
        <f>IF(R485="x","x",MAX($S$4:S484)+1)</f>
        <v>x</v>
      </c>
      <c r="T485" s="55">
        <v>481</v>
      </c>
      <c r="U485" s="55" t="str">
        <f t="shared" si="44"/>
        <v/>
      </c>
      <c r="V485" s="55" t="str">
        <f t="shared" si="45"/>
        <v/>
      </c>
      <c r="W485" s="45">
        <f>IF(Conciliação!G488='Filtro (Categoria)'!R485,1,0)</f>
        <v>0</v>
      </c>
      <c r="X485" s="45">
        <f>W485+Conciliação!A488</f>
        <v>481</v>
      </c>
      <c r="Y485" s="45">
        <v>481</v>
      </c>
      <c r="Z485" s="55" t="str">
        <f>IF(X485=Y485,"",Conciliação!C488)</f>
        <v/>
      </c>
      <c r="AA485" s="55">
        <f>IF(Z485="x","x",MAX($S$4:AA484)+1)</f>
        <v>486</v>
      </c>
      <c r="AB485" s="55">
        <v>481</v>
      </c>
      <c r="AC485" s="55" t="str">
        <f t="shared" si="46"/>
        <v/>
      </c>
      <c r="AD485" s="55" t="str">
        <f t="shared" si="47"/>
        <v/>
      </c>
    </row>
    <row r="486" spans="2:30" ht="15" customHeight="1" x14ac:dyDescent="0.2">
      <c r="B486" s="121" t="str">
        <f t="shared" si="42"/>
        <v/>
      </c>
      <c r="C486" s="57" t="str">
        <f>IFERROR(VLOOKUP(B486,Conciliação!C489:L1484,2,0),"")</f>
        <v/>
      </c>
      <c r="D486" s="64" t="str">
        <f t="shared" si="43"/>
        <v/>
      </c>
      <c r="E486" s="64" t="str">
        <f>IFERROR(VLOOKUP(B486,Conciliação!C489:L1484,4,0),"")</f>
        <v/>
      </c>
      <c r="F486" s="64" t="str">
        <f>IFERROR(VLOOKUP(B486,Conciliação!C489:L1484,5,0),"")</f>
        <v/>
      </c>
      <c r="G486" s="64" t="str">
        <f>IFERROR(VLOOKUP(B486,Conciliação!C489:L1484,6,0),"")</f>
        <v/>
      </c>
      <c r="H486" s="56" t="str">
        <f>IFERROR(VLOOKUP(B486,Conciliação!C489:L1484,7,0),"")</f>
        <v/>
      </c>
      <c r="I486" s="65" t="str">
        <f>IFERROR(VLOOKUP(B486,Conciliação!C489:L1484,8,0),"")</f>
        <v/>
      </c>
      <c r="J486" s="56" t="str">
        <f>IFERROR(VLOOKUP(B486,Conciliação!C489:L1484,9,0),"")</f>
        <v/>
      </c>
      <c r="K486" s="56" t="str">
        <f>IFERROR(VLOOKUP(B486,Conciliação!C489:L1484,10,0),"")</f>
        <v/>
      </c>
      <c r="R486" s="55" t="str">
        <f>IF(Conciliação!G489='Filtro (Categoria)'!$C$2,$C$2,"x")</f>
        <v>x</v>
      </c>
      <c r="S486" s="55" t="str">
        <f>IF(R486="x","x",MAX($S$4:S485)+1)</f>
        <v>x</v>
      </c>
      <c r="T486" s="55">
        <v>482</v>
      </c>
      <c r="U486" s="55" t="str">
        <f t="shared" si="44"/>
        <v/>
      </c>
      <c r="V486" s="55" t="str">
        <f t="shared" si="45"/>
        <v/>
      </c>
      <c r="W486" s="45">
        <f>IF(Conciliação!G489='Filtro (Categoria)'!R486,1,0)</f>
        <v>0</v>
      </c>
      <c r="X486" s="45">
        <f>W486+Conciliação!A489</f>
        <v>482</v>
      </c>
      <c r="Y486" s="45">
        <v>482</v>
      </c>
      <c r="Z486" s="55" t="str">
        <f>IF(X486=Y486,"",Conciliação!C489)</f>
        <v/>
      </c>
      <c r="AA486" s="55">
        <f>IF(Z486="x","x",MAX($S$4:AA485)+1)</f>
        <v>487</v>
      </c>
      <c r="AB486" s="55">
        <v>482</v>
      </c>
      <c r="AC486" s="55" t="str">
        <f t="shared" si="46"/>
        <v/>
      </c>
      <c r="AD486" s="55" t="str">
        <f t="shared" si="47"/>
        <v/>
      </c>
    </row>
    <row r="487" spans="2:30" ht="15" customHeight="1" x14ac:dyDescent="0.2">
      <c r="B487" s="121" t="str">
        <f t="shared" si="42"/>
        <v/>
      </c>
      <c r="C487" s="57" t="str">
        <f>IFERROR(VLOOKUP(B487,Conciliação!C490:L1485,2,0),"")</f>
        <v/>
      </c>
      <c r="D487" s="64" t="str">
        <f t="shared" si="43"/>
        <v/>
      </c>
      <c r="E487" s="64" t="str">
        <f>IFERROR(VLOOKUP(B487,Conciliação!C490:L1485,4,0),"")</f>
        <v/>
      </c>
      <c r="F487" s="64" t="str">
        <f>IFERROR(VLOOKUP(B487,Conciliação!C490:L1485,5,0),"")</f>
        <v/>
      </c>
      <c r="G487" s="64" t="str">
        <f>IFERROR(VLOOKUP(B487,Conciliação!C490:L1485,6,0),"")</f>
        <v/>
      </c>
      <c r="H487" s="56" t="str">
        <f>IFERROR(VLOOKUP(B487,Conciliação!C490:L1485,7,0),"")</f>
        <v/>
      </c>
      <c r="I487" s="65" t="str">
        <f>IFERROR(VLOOKUP(B487,Conciliação!C490:L1485,8,0),"")</f>
        <v/>
      </c>
      <c r="J487" s="56" t="str">
        <f>IFERROR(VLOOKUP(B487,Conciliação!C490:L1485,9,0),"")</f>
        <v/>
      </c>
      <c r="K487" s="56" t="str">
        <f>IFERROR(VLOOKUP(B487,Conciliação!C490:L1485,10,0),"")</f>
        <v/>
      </c>
      <c r="R487" s="55" t="str">
        <f>IF(Conciliação!G490='Filtro (Categoria)'!$C$2,$C$2,"x")</f>
        <v>x</v>
      </c>
      <c r="S487" s="55" t="str">
        <f>IF(R487="x","x",MAX($S$4:S486)+1)</f>
        <v>x</v>
      </c>
      <c r="T487" s="55">
        <v>483</v>
      </c>
      <c r="U487" s="55" t="str">
        <f t="shared" si="44"/>
        <v/>
      </c>
      <c r="V487" s="55" t="str">
        <f t="shared" si="45"/>
        <v/>
      </c>
      <c r="W487" s="45">
        <f>IF(Conciliação!G490='Filtro (Categoria)'!R487,1,0)</f>
        <v>0</v>
      </c>
      <c r="X487" s="45">
        <f>W487+Conciliação!A490</f>
        <v>483</v>
      </c>
      <c r="Y487" s="45">
        <v>483</v>
      </c>
      <c r="Z487" s="55" t="str">
        <f>IF(X487=Y487,"",Conciliação!C490)</f>
        <v/>
      </c>
      <c r="AA487" s="55">
        <f>IF(Z487="x","x",MAX($S$4:AA486)+1)</f>
        <v>488</v>
      </c>
      <c r="AB487" s="55">
        <v>483</v>
      </c>
      <c r="AC487" s="55" t="str">
        <f t="shared" si="46"/>
        <v/>
      </c>
      <c r="AD487" s="55" t="str">
        <f t="shared" si="47"/>
        <v/>
      </c>
    </row>
    <row r="488" spans="2:30" ht="15" customHeight="1" x14ac:dyDescent="0.2">
      <c r="B488" s="121" t="str">
        <f t="shared" si="42"/>
        <v/>
      </c>
      <c r="C488" s="57" t="str">
        <f>IFERROR(VLOOKUP(B488,Conciliação!C491:L1486,2,0),"")</f>
        <v/>
      </c>
      <c r="D488" s="64" t="str">
        <f t="shared" si="43"/>
        <v/>
      </c>
      <c r="E488" s="64" t="str">
        <f>IFERROR(VLOOKUP(B488,Conciliação!C491:L1486,4,0),"")</f>
        <v/>
      </c>
      <c r="F488" s="64" t="str">
        <f>IFERROR(VLOOKUP(B488,Conciliação!C491:L1486,5,0),"")</f>
        <v/>
      </c>
      <c r="G488" s="64" t="str">
        <f>IFERROR(VLOOKUP(B488,Conciliação!C491:L1486,6,0),"")</f>
        <v/>
      </c>
      <c r="H488" s="56" t="str">
        <f>IFERROR(VLOOKUP(B488,Conciliação!C491:L1486,7,0),"")</f>
        <v/>
      </c>
      <c r="I488" s="65" t="str">
        <f>IFERROR(VLOOKUP(B488,Conciliação!C491:L1486,8,0),"")</f>
        <v/>
      </c>
      <c r="J488" s="56" t="str">
        <f>IFERROR(VLOOKUP(B488,Conciliação!C491:L1486,9,0),"")</f>
        <v/>
      </c>
      <c r="K488" s="56" t="str">
        <f>IFERROR(VLOOKUP(B488,Conciliação!C491:L1486,10,0),"")</f>
        <v/>
      </c>
      <c r="R488" s="55" t="str">
        <f>IF(Conciliação!G491='Filtro (Categoria)'!$C$2,$C$2,"x")</f>
        <v>x</v>
      </c>
      <c r="S488" s="55" t="str">
        <f>IF(R488="x","x",MAX($S$4:S487)+1)</f>
        <v>x</v>
      </c>
      <c r="T488" s="55">
        <v>484</v>
      </c>
      <c r="U488" s="55" t="str">
        <f t="shared" si="44"/>
        <v/>
      </c>
      <c r="V488" s="55" t="str">
        <f t="shared" si="45"/>
        <v/>
      </c>
      <c r="W488" s="45">
        <f>IF(Conciliação!G491='Filtro (Categoria)'!R488,1,0)</f>
        <v>0</v>
      </c>
      <c r="X488" s="45">
        <f>W488+Conciliação!A491</f>
        <v>484</v>
      </c>
      <c r="Y488" s="45">
        <v>484</v>
      </c>
      <c r="Z488" s="55" t="str">
        <f>IF(X488=Y488,"",Conciliação!C491)</f>
        <v/>
      </c>
      <c r="AA488" s="55">
        <f>IF(Z488="x","x",MAX($S$4:AA487)+1)</f>
        <v>489</v>
      </c>
      <c r="AB488" s="55">
        <v>484</v>
      </c>
      <c r="AC488" s="55" t="str">
        <f t="shared" si="46"/>
        <v/>
      </c>
      <c r="AD488" s="55" t="str">
        <f t="shared" si="47"/>
        <v/>
      </c>
    </row>
    <row r="489" spans="2:30" ht="15" customHeight="1" x14ac:dyDescent="0.2">
      <c r="B489" s="121" t="str">
        <f t="shared" si="42"/>
        <v/>
      </c>
      <c r="C489" s="57" t="str">
        <f>IFERROR(VLOOKUP(B489,Conciliação!C492:L1487,2,0),"")</f>
        <v/>
      </c>
      <c r="D489" s="64" t="str">
        <f t="shared" si="43"/>
        <v/>
      </c>
      <c r="E489" s="64" t="str">
        <f>IFERROR(VLOOKUP(B489,Conciliação!C492:L1487,4,0),"")</f>
        <v/>
      </c>
      <c r="F489" s="64" t="str">
        <f>IFERROR(VLOOKUP(B489,Conciliação!C492:L1487,5,0),"")</f>
        <v/>
      </c>
      <c r="G489" s="64" t="str">
        <f>IFERROR(VLOOKUP(B489,Conciliação!C492:L1487,6,0),"")</f>
        <v/>
      </c>
      <c r="H489" s="56" t="str">
        <f>IFERROR(VLOOKUP(B489,Conciliação!C492:L1487,7,0),"")</f>
        <v/>
      </c>
      <c r="I489" s="65" t="str">
        <f>IFERROR(VLOOKUP(B489,Conciliação!C492:L1487,8,0),"")</f>
        <v/>
      </c>
      <c r="J489" s="56" t="str">
        <f>IFERROR(VLOOKUP(B489,Conciliação!C492:L1487,9,0),"")</f>
        <v/>
      </c>
      <c r="K489" s="56" t="str">
        <f>IFERROR(VLOOKUP(B489,Conciliação!C492:L1487,10,0),"")</f>
        <v/>
      </c>
      <c r="R489" s="55" t="str">
        <f>IF(Conciliação!G492='Filtro (Categoria)'!$C$2,$C$2,"x")</f>
        <v>x</v>
      </c>
      <c r="S489" s="55" t="str">
        <f>IF(R489="x","x",MAX($S$4:S488)+1)</f>
        <v>x</v>
      </c>
      <c r="T489" s="55">
        <v>485</v>
      </c>
      <c r="U489" s="55" t="str">
        <f t="shared" si="44"/>
        <v/>
      </c>
      <c r="V489" s="55" t="str">
        <f t="shared" si="45"/>
        <v/>
      </c>
      <c r="W489" s="45">
        <f>IF(Conciliação!G492='Filtro (Categoria)'!R489,1,0)</f>
        <v>0</v>
      </c>
      <c r="X489" s="45">
        <f>W489+Conciliação!A492</f>
        <v>485</v>
      </c>
      <c r="Y489" s="45">
        <v>485</v>
      </c>
      <c r="Z489" s="55" t="str">
        <f>IF(X489=Y489,"",Conciliação!C492)</f>
        <v/>
      </c>
      <c r="AA489" s="55">
        <f>IF(Z489="x","x",MAX($S$4:AA488)+1)</f>
        <v>490</v>
      </c>
      <c r="AB489" s="55">
        <v>485</v>
      </c>
      <c r="AC489" s="55" t="str">
        <f t="shared" si="46"/>
        <v/>
      </c>
      <c r="AD489" s="55" t="str">
        <f t="shared" si="47"/>
        <v/>
      </c>
    </row>
    <row r="490" spans="2:30" ht="15" customHeight="1" x14ac:dyDescent="0.2">
      <c r="B490" s="121" t="str">
        <f t="shared" si="42"/>
        <v/>
      </c>
      <c r="C490" s="57" t="str">
        <f>IFERROR(VLOOKUP(B490,Conciliação!C493:L1488,2,0),"")</f>
        <v/>
      </c>
      <c r="D490" s="64" t="str">
        <f t="shared" si="43"/>
        <v/>
      </c>
      <c r="E490" s="64" t="str">
        <f>IFERROR(VLOOKUP(B490,Conciliação!C493:L1488,4,0),"")</f>
        <v/>
      </c>
      <c r="F490" s="64" t="str">
        <f>IFERROR(VLOOKUP(B490,Conciliação!C493:L1488,5,0),"")</f>
        <v/>
      </c>
      <c r="G490" s="64" t="str">
        <f>IFERROR(VLOOKUP(B490,Conciliação!C493:L1488,6,0),"")</f>
        <v/>
      </c>
      <c r="H490" s="56" t="str">
        <f>IFERROR(VLOOKUP(B490,Conciliação!C493:L1488,7,0),"")</f>
        <v/>
      </c>
      <c r="I490" s="65" t="str">
        <f>IFERROR(VLOOKUP(B490,Conciliação!C493:L1488,8,0),"")</f>
        <v/>
      </c>
      <c r="J490" s="56" t="str">
        <f>IFERROR(VLOOKUP(B490,Conciliação!C493:L1488,9,0),"")</f>
        <v/>
      </c>
      <c r="K490" s="56" t="str">
        <f>IFERROR(VLOOKUP(B490,Conciliação!C493:L1488,10,0),"")</f>
        <v/>
      </c>
      <c r="R490" s="55" t="str">
        <f>IF(Conciliação!G493='Filtro (Categoria)'!$C$2,$C$2,"x")</f>
        <v>x</v>
      </c>
      <c r="S490" s="55" t="str">
        <f>IF(R490="x","x",MAX($S$4:S489)+1)</f>
        <v>x</v>
      </c>
      <c r="T490" s="55">
        <v>486</v>
      </c>
      <c r="U490" s="55" t="str">
        <f t="shared" si="44"/>
        <v/>
      </c>
      <c r="V490" s="55" t="str">
        <f t="shared" si="45"/>
        <v/>
      </c>
      <c r="W490" s="45">
        <f>IF(Conciliação!G493='Filtro (Categoria)'!R490,1,0)</f>
        <v>0</v>
      </c>
      <c r="X490" s="45">
        <f>W490+Conciliação!A493</f>
        <v>486</v>
      </c>
      <c r="Y490" s="45">
        <v>486</v>
      </c>
      <c r="Z490" s="55" t="str">
        <f>IF(X490=Y490,"",Conciliação!C493)</f>
        <v/>
      </c>
      <c r="AA490" s="55">
        <f>IF(Z490="x","x",MAX($S$4:AA489)+1)</f>
        <v>491</v>
      </c>
      <c r="AB490" s="55">
        <v>486</v>
      </c>
      <c r="AC490" s="55" t="str">
        <f t="shared" si="46"/>
        <v/>
      </c>
      <c r="AD490" s="55" t="str">
        <f t="shared" si="47"/>
        <v/>
      </c>
    </row>
    <row r="491" spans="2:30" ht="15" customHeight="1" x14ac:dyDescent="0.2">
      <c r="B491" s="121" t="str">
        <f t="shared" si="42"/>
        <v/>
      </c>
      <c r="C491" s="57" t="str">
        <f>IFERROR(VLOOKUP(B491,Conciliação!C494:L1489,2,0),"")</f>
        <v/>
      </c>
      <c r="D491" s="64" t="str">
        <f t="shared" si="43"/>
        <v/>
      </c>
      <c r="E491" s="64" t="str">
        <f>IFERROR(VLOOKUP(B491,Conciliação!C494:L1489,4,0),"")</f>
        <v/>
      </c>
      <c r="F491" s="64" t="str">
        <f>IFERROR(VLOOKUP(B491,Conciliação!C494:L1489,5,0),"")</f>
        <v/>
      </c>
      <c r="G491" s="64" t="str">
        <f>IFERROR(VLOOKUP(B491,Conciliação!C494:L1489,6,0),"")</f>
        <v/>
      </c>
      <c r="H491" s="56" t="str">
        <f>IFERROR(VLOOKUP(B491,Conciliação!C494:L1489,7,0),"")</f>
        <v/>
      </c>
      <c r="I491" s="65" t="str">
        <f>IFERROR(VLOOKUP(B491,Conciliação!C494:L1489,8,0),"")</f>
        <v/>
      </c>
      <c r="J491" s="56" t="str">
        <f>IFERROR(VLOOKUP(B491,Conciliação!C494:L1489,9,0),"")</f>
        <v/>
      </c>
      <c r="K491" s="56" t="str">
        <f>IFERROR(VLOOKUP(B491,Conciliação!C494:L1489,10,0),"")</f>
        <v/>
      </c>
      <c r="R491" s="55" t="str">
        <f>IF(Conciliação!G494='Filtro (Categoria)'!$C$2,$C$2,"x")</f>
        <v>x</v>
      </c>
      <c r="S491" s="55" t="str">
        <f>IF(R491="x","x",MAX($S$4:S490)+1)</f>
        <v>x</v>
      </c>
      <c r="T491" s="55">
        <v>487</v>
      </c>
      <c r="U491" s="55" t="str">
        <f t="shared" si="44"/>
        <v/>
      </c>
      <c r="V491" s="55" t="str">
        <f t="shared" si="45"/>
        <v/>
      </c>
      <c r="W491" s="45">
        <f>IF(Conciliação!G494='Filtro (Categoria)'!R491,1,0)</f>
        <v>0</v>
      </c>
      <c r="X491" s="45">
        <f>W491+Conciliação!A494</f>
        <v>487</v>
      </c>
      <c r="Y491" s="45">
        <v>487</v>
      </c>
      <c r="Z491" s="55" t="str">
        <f>IF(X491=Y491,"",Conciliação!C494)</f>
        <v/>
      </c>
      <c r="AA491" s="55">
        <f>IF(Z491="x","x",MAX($S$4:AA490)+1)</f>
        <v>492</v>
      </c>
      <c r="AB491" s="55">
        <v>487</v>
      </c>
      <c r="AC491" s="55" t="str">
        <f t="shared" si="46"/>
        <v/>
      </c>
      <c r="AD491" s="55" t="str">
        <f t="shared" si="47"/>
        <v/>
      </c>
    </row>
    <row r="492" spans="2:30" ht="15" customHeight="1" x14ac:dyDescent="0.2">
      <c r="B492" s="121" t="str">
        <f t="shared" si="42"/>
        <v/>
      </c>
      <c r="C492" s="57" t="str">
        <f>IFERROR(VLOOKUP(B492,Conciliação!C495:L1490,2,0),"")</f>
        <v/>
      </c>
      <c r="D492" s="64" t="str">
        <f t="shared" si="43"/>
        <v/>
      </c>
      <c r="E492" s="64" t="str">
        <f>IFERROR(VLOOKUP(B492,Conciliação!C495:L1490,4,0),"")</f>
        <v/>
      </c>
      <c r="F492" s="64" t="str">
        <f>IFERROR(VLOOKUP(B492,Conciliação!C495:L1490,5,0),"")</f>
        <v/>
      </c>
      <c r="G492" s="64" t="str">
        <f>IFERROR(VLOOKUP(B492,Conciliação!C495:L1490,6,0),"")</f>
        <v/>
      </c>
      <c r="H492" s="56" t="str">
        <f>IFERROR(VLOOKUP(B492,Conciliação!C495:L1490,7,0),"")</f>
        <v/>
      </c>
      <c r="I492" s="65" t="str">
        <f>IFERROR(VLOOKUP(B492,Conciliação!C495:L1490,8,0),"")</f>
        <v/>
      </c>
      <c r="J492" s="56" t="str">
        <f>IFERROR(VLOOKUP(B492,Conciliação!C495:L1490,9,0),"")</f>
        <v/>
      </c>
      <c r="K492" s="56" t="str">
        <f>IFERROR(VLOOKUP(B492,Conciliação!C495:L1490,10,0),"")</f>
        <v/>
      </c>
      <c r="R492" s="55" t="str">
        <f>IF(Conciliação!G495='Filtro (Categoria)'!$C$2,$C$2,"x")</f>
        <v>x</v>
      </c>
      <c r="S492" s="55" t="str">
        <f>IF(R492="x","x",MAX($S$4:S491)+1)</f>
        <v>x</v>
      </c>
      <c r="T492" s="55">
        <v>488</v>
      </c>
      <c r="U492" s="55" t="str">
        <f t="shared" si="44"/>
        <v/>
      </c>
      <c r="V492" s="55" t="str">
        <f t="shared" si="45"/>
        <v/>
      </c>
      <c r="W492" s="45">
        <f>IF(Conciliação!G495='Filtro (Categoria)'!R492,1,0)</f>
        <v>0</v>
      </c>
      <c r="X492" s="45">
        <f>W492+Conciliação!A495</f>
        <v>488</v>
      </c>
      <c r="Y492" s="45">
        <v>488</v>
      </c>
      <c r="Z492" s="55" t="str">
        <f>IF(X492=Y492,"",Conciliação!C495)</f>
        <v/>
      </c>
      <c r="AA492" s="55">
        <f>IF(Z492="x","x",MAX($S$4:AA491)+1)</f>
        <v>493</v>
      </c>
      <c r="AB492" s="55">
        <v>488</v>
      </c>
      <c r="AC492" s="55" t="str">
        <f t="shared" si="46"/>
        <v/>
      </c>
      <c r="AD492" s="55" t="str">
        <f t="shared" si="47"/>
        <v/>
      </c>
    </row>
    <row r="493" spans="2:30" ht="15" customHeight="1" x14ac:dyDescent="0.2">
      <c r="B493" s="121" t="str">
        <f t="shared" si="42"/>
        <v/>
      </c>
      <c r="C493" s="57" t="str">
        <f>IFERROR(VLOOKUP(B493,Conciliação!C496:L1491,2,0),"")</f>
        <v/>
      </c>
      <c r="D493" s="64" t="str">
        <f t="shared" si="43"/>
        <v/>
      </c>
      <c r="E493" s="64" t="str">
        <f>IFERROR(VLOOKUP(B493,Conciliação!C496:L1491,4,0),"")</f>
        <v/>
      </c>
      <c r="F493" s="64" t="str">
        <f>IFERROR(VLOOKUP(B493,Conciliação!C496:L1491,5,0),"")</f>
        <v/>
      </c>
      <c r="G493" s="64" t="str">
        <f>IFERROR(VLOOKUP(B493,Conciliação!C496:L1491,6,0),"")</f>
        <v/>
      </c>
      <c r="H493" s="56" t="str">
        <f>IFERROR(VLOOKUP(B493,Conciliação!C496:L1491,7,0),"")</f>
        <v/>
      </c>
      <c r="I493" s="65" t="str">
        <f>IFERROR(VLOOKUP(B493,Conciliação!C496:L1491,8,0),"")</f>
        <v/>
      </c>
      <c r="J493" s="56" t="str">
        <f>IFERROR(VLOOKUP(B493,Conciliação!C496:L1491,9,0),"")</f>
        <v/>
      </c>
      <c r="K493" s="56" t="str">
        <f>IFERROR(VLOOKUP(B493,Conciliação!C496:L1491,10,0),"")</f>
        <v/>
      </c>
      <c r="R493" s="55" t="str">
        <f>IF(Conciliação!G496='Filtro (Categoria)'!$C$2,$C$2,"x")</f>
        <v>x</v>
      </c>
      <c r="S493" s="55" t="str">
        <f>IF(R493="x","x",MAX($S$4:S492)+1)</f>
        <v>x</v>
      </c>
      <c r="T493" s="55">
        <v>489</v>
      </c>
      <c r="U493" s="55" t="str">
        <f t="shared" si="44"/>
        <v/>
      </c>
      <c r="V493" s="55" t="str">
        <f t="shared" si="45"/>
        <v/>
      </c>
      <c r="W493" s="45">
        <f>IF(Conciliação!G496='Filtro (Categoria)'!R493,1,0)</f>
        <v>0</v>
      </c>
      <c r="X493" s="45">
        <f>W493+Conciliação!A496</f>
        <v>489</v>
      </c>
      <c r="Y493" s="45">
        <v>489</v>
      </c>
      <c r="Z493" s="55" t="str">
        <f>IF(X493=Y493,"",Conciliação!C496)</f>
        <v/>
      </c>
      <c r="AA493" s="55">
        <f>IF(Z493="x","x",MAX($S$4:AA492)+1)</f>
        <v>494</v>
      </c>
      <c r="AB493" s="55">
        <v>489</v>
      </c>
      <c r="AC493" s="55" t="str">
        <f t="shared" si="46"/>
        <v/>
      </c>
      <c r="AD493" s="55" t="str">
        <f t="shared" si="47"/>
        <v/>
      </c>
    </row>
    <row r="494" spans="2:30" ht="15" customHeight="1" x14ac:dyDescent="0.2">
      <c r="B494" s="121" t="str">
        <f t="shared" si="42"/>
        <v/>
      </c>
      <c r="C494" s="57" t="str">
        <f>IFERROR(VLOOKUP(B494,Conciliação!C497:L1492,2,0),"")</f>
        <v/>
      </c>
      <c r="D494" s="64" t="str">
        <f t="shared" si="43"/>
        <v/>
      </c>
      <c r="E494" s="64" t="str">
        <f>IFERROR(VLOOKUP(B494,Conciliação!C497:L1492,4,0),"")</f>
        <v/>
      </c>
      <c r="F494" s="64" t="str">
        <f>IFERROR(VLOOKUP(B494,Conciliação!C497:L1492,5,0),"")</f>
        <v/>
      </c>
      <c r="G494" s="64" t="str">
        <f>IFERROR(VLOOKUP(B494,Conciliação!C497:L1492,6,0),"")</f>
        <v/>
      </c>
      <c r="H494" s="56" t="str">
        <f>IFERROR(VLOOKUP(B494,Conciliação!C497:L1492,7,0),"")</f>
        <v/>
      </c>
      <c r="I494" s="65" t="str">
        <f>IFERROR(VLOOKUP(B494,Conciliação!C497:L1492,8,0),"")</f>
        <v/>
      </c>
      <c r="J494" s="56" t="str">
        <f>IFERROR(VLOOKUP(B494,Conciliação!C497:L1492,9,0),"")</f>
        <v/>
      </c>
      <c r="K494" s="56" t="str">
        <f>IFERROR(VLOOKUP(B494,Conciliação!C497:L1492,10,0),"")</f>
        <v/>
      </c>
      <c r="R494" s="55" t="str">
        <f>IF(Conciliação!G497='Filtro (Categoria)'!$C$2,$C$2,"x")</f>
        <v>x</v>
      </c>
      <c r="S494" s="55" t="str">
        <f>IF(R494="x","x",MAX($S$4:S493)+1)</f>
        <v>x</v>
      </c>
      <c r="T494" s="55">
        <v>490</v>
      </c>
      <c r="U494" s="55" t="str">
        <f t="shared" si="44"/>
        <v/>
      </c>
      <c r="V494" s="55" t="str">
        <f t="shared" si="45"/>
        <v/>
      </c>
      <c r="W494" s="45">
        <f>IF(Conciliação!G497='Filtro (Categoria)'!R494,1,0)</f>
        <v>0</v>
      </c>
      <c r="X494" s="45">
        <f>W494+Conciliação!A497</f>
        <v>490</v>
      </c>
      <c r="Y494" s="45">
        <v>490</v>
      </c>
      <c r="Z494" s="55" t="str">
        <f>IF(X494=Y494,"",Conciliação!C497)</f>
        <v/>
      </c>
      <c r="AA494" s="55">
        <f>IF(Z494="x","x",MAX($S$4:AA493)+1)</f>
        <v>495</v>
      </c>
      <c r="AB494" s="55">
        <v>490</v>
      </c>
      <c r="AC494" s="55" t="str">
        <f t="shared" si="46"/>
        <v/>
      </c>
      <c r="AD494" s="55" t="str">
        <f t="shared" si="47"/>
        <v/>
      </c>
    </row>
    <row r="495" spans="2:30" ht="15" customHeight="1" x14ac:dyDescent="0.2">
      <c r="B495" s="121" t="str">
        <f t="shared" si="42"/>
        <v/>
      </c>
      <c r="C495" s="57" t="str">
        <f>IFERROR(VLOOKUP(B495,Conciliação!C498:L1493,2,0),"")</f>
        <v/>
      </c>
      <c r="D495" s="64" t="str">
        <f t="shared" si="43"/>
        <v/>
      </c>
      <c r="E495" s="64" t="str">
        <f>IFERROR(VLOOKUP(B495,Conciliação!C498:L1493,4,0),"")</f>
        <v/>
      </c>
      <c r="F495" s="64" t="str">
        <f>IFERROR(VLOOKUP(B495,Conciliação!C498:L1493,5,0),"")</f>
        <v/>
      </c>
      <c r="G495" s="64" t="str">
        <f>IFERROR(VLOOKUP(B495,Conciliação!C498:L1493,6,0),"")</f>
        <v/>
      </c>
      <c r="H495" s="56" t="str">
        <f>IFERROR(VLOOKUP(B495,Conciliação!C498:L1493,7,0),"")</f>
        <v/>
      </c>
      <c r="I495" s="65" t="str">
        <f>IFERROR(VLOOKUP(B495,Conciliação!C498:L1493,8,0),"")</f>
        <v/>
      </c>
      <c r="J495" s="56" t="str">
        <f>IFERROR(VLOOKUP(B495,Conciliação!C498:L1493,9,0),"")</f>
        <v/>
      </c>
      <c r="K495" s="56" t="str">
        <f>IFERROR(VLOOKUP(B495,Conciliação!C498:L1493,10,0),"")</f>
        <v/>
      </c>
      <c r="R495" s="55" t="str">
        <f>IF(Conciliação!G498='Filtro (Categoria)'!$C$2,$C$2,"x")</f>
        <v>x</v>
      </c>
      <c r="S495" s="55" t="str">
        <f>IF(R495="x","x",MAX($S$4:S494)+1)</f>
        <v>x</v>
      </c>
      <c r="T495" s="55">
        <v>491</v>
      </c>
      <c r="U495" s="55" t="str">
        <f t="shared" si="44"/>
        <v/>
      </c>
      <c r="V495" s="55" t="str">
        <f t="shared" si="45"/>
        <v/>
      </c>
      <c r="W495" s="45">
        <f>IF(Conciliação!G498='Filtro (Categoria)'!R495,1,0)</f>
        <v>0</v>
      </c>
      <c r="X495" s="45">
        <f>W495+Conciliação!A498</f>
        <v>491</v>
      </c>
      <c r="Y495" s="45">
        <v>491</v>
      </c>
      <c r="Z495" s="55" t="str">
        <f>IF(X495=Y495,"",Conciliação!C498)</f>
        <v/>
      </c>
      <c r="AA495" s="55">
        <f>IF(Z495="x","x",MAX($S$4:AA494)+1)</f>
        <v>496</v>
      </c>
      <c r="AB495" s="55">
        <v>491</v>
      </c>
      <c r="AC495" s="55" t="str">
        <f t="shared" si="46"/>
        <v/>
      </c>
      <c r="AD495" s="55" t="str">
        <f t="shared" si="47"/>
        <v/>
      </c>
    </row>
    <row r="496" spans="2:30" ht="15" customHeight="1" x14ac:dyDescent="0.2">
      <c r="B496" s="121" t="str">
        <f t="shared" si="42"/>
        <v/>
      </c>
      <c r="C496" s="57" t="str">
        <f>IFERROR(VLOOKUP(B496,Conciliação!C499:L1494,2,0),"")</f>
        <v/>
      </c>
      <c r="D496" s="64" t="str">
        <f t="shared" si="43"/>
        <v/>
      </c>
      <c r="E496" s="64" t="str">
        <f>IFERROR(VLOOKUP(B496,Conciliação!C499:L1494,4,0),"")</f>
        <v/>
      </c>
      <c r="F496" s="64" t="str">
        <f>IFERROR(VLOOKUP(B496,Conciliação!C499:L1494,5,0),"")</f>
        <v/>
      </c>
      <c r="G496" s="64" t="str">
        <f>IFERROR(VLOOKUP(B496,Conciliação!C499:L1494,6,0),"")</f>
        <v/>
      </c>
      <c r="H496" s="56" t="str">
        <f>IFERROR(VLOOKUP(B496,Conciliação!C499:L1494,7,0),"")</f>
        <v/>
      </c>
      <c r="I496" s="65" t="str">
        <f>IFERROR(VLOOKUP(B496,Conciliação!C499:L1494,8,0),"")</f>
        <v/>
      </c>
      <c r="J496" s="56" t="str">
        <f>IFERROR(VLOOKUP(B496,Conciliação!C499:L1494,9,0),"")</f>
        <v/>
      </c>
      <c r="K496" s="56" t="str">
        <f>IFERROR(VLOOKUP(B496,Conciliação!C499:L1494,10,0),"")</f>
        <v/>
      </c>
      <c r="R496" s="55" t="str">
        <f>IF(Conciliação!G499='Filtro (Categoria)'!$C$2,$C$2,"x")</f>
        <v>x</v>
      </c>
      <c r="S496" s="55" t="str">
        <f>IF(R496="x","x",MAX($S$4:S495)+1)</f>
        <v>x</v>
      </c>
      <c r="T496" s="55">
        <v>492</v>
      </c>
      <c r="U496" s="55" t="str">
        <f t="shared" si="44"/>
        <v/>
      </c>
      <c r="V496" s="55" t="str">
        <f t="shared" si="45"/>
        <v/>
      </c>
      <c r="W496" s="45">
        <f>IF(Conciliação!G499='Filtro (Categoria)'!R496,1,0)</f>
        <v>0</v>
      </c>
      <c r="X496" s="45">
        <f>W496+Conciliação!A499</f>
        <v>492</v>
      </c>
      <c r="Y496" s="45">
        <v>492</v>
      </c>
      <c r="Z496" s="55" t="str">
        <f>IF(X496=Y496,"",Conciliação!C499)</f>
        <v/>
      </c>
      <c r="AA496" s="55">
        <f>IF(Z496="x","x",MAX($S$4:AA495)+1)</f>
        <v>497</v>
      </c>
      <c r="AB496" s="55">
        <v>492</v>
      </c>
      <c r="AC496" s="55" t="str">
        <f t="shared" si="46"/>
        <v/>
      </c>
      <c r="AD496" s="55" t="str">
        <f t="shared" si="47"/>
        <v/>
      </c>
    </row>
    <row r="497" spans="2:30" ht="15" customHeight="1" x14ac:dyDescent="0.2">
      <c r="B497" s="121" t="str">
        <f t="shared" si="42"/>
        <v/>
      </c>
      <c r="C497" s="57" t="str">
        <f>IFERROR(VLOOKUP(B497,Conciliação!C500:L1495,2,0),"")</f>
        <v/>
      </c>
      <c r="D497" s="64" t="str">
        <f t="shared" si="43"/>
        <v/>
      </c>
      <c r="E497" s="64" t="str">
        <f>IFERROR(VLOOKUP(B497,Conciliação!C500:L1495,4,0),"")</f>
        <v/>
      </c>
      <c r="F497" s="64" t="str">
        <f>IFERROR(VLOOKUP(B497,Conciliação!C500:L1495,5,0),"")</f>
        <v/>
      </c>
      <c r="G497" s="64" t="str">
        <f>IFERROR(VLOOKUP(B497,Conciliação!C500:L1495,6,0),"")</f>
        <v/>
      </c>
      <c r="H497" s="56" t="str">
        <f>IFERROR(VLOOKUP(B497,Conciliação!C500:L1495,7,0),"")</f>
        <v/>
      </c>
      <c r="I497" s="65" t="str">
        <f>IFERROR(VLOOKUP(B497,Conciliação!C500:L1495,8,0),"")</f>
        <v/>
      </c>
      <c r="J497" s="56" t="str">
        <f>IFERROR(VLOOKUP(B497,Conciliação!C500:L1495,9,0),"")</f>
        <v/>
      </c>
      <c r="K497" s="56" t="str">
        <f>IFERROR(VLOOKUP(B497,Conciliação!C500:L1495,10,0),"")</f>
        <v/>
      </c>
      <c r="R497" s="55" t="str">
        <f>IF(Conciliação!G500='Filtro (Categoria)'!$C$2,$C$2,"x")</f>
        <v>x</v>
      </c>
      <c r="S497" s="55" t="str">
        <f>IF(R497="x","x",MAX($S$4:S496)+1)</f>
        <v>x</v>
      </c>
      <c r="T497" s="55">
        <v>493</v>
      </c>
      <c r="U497" s="55" t="str">
        <f t="shared" si="44"/>
        <v/>
      </c>
      <c r="V497" s="55" t="str">
        <f t="shared" si="45"/>
        <v/>
      </c>
      <c r="W497" s="45">
        <f>IF(Conciliação!G500='Filtro (Categoria)'!R497,1,0)</f>
        <v>0</v>
      </c>
      <c r="X497" s="45">
        <f>W497+Conciliação!A500</f>
        <v>493</v>
      </c>
      <c r="Y497" s="45">
        <v>493</v>
      </c>
      <c r="Z497" s="55" t="str">
        <f>IF(X497=Y497,"",Conciliação!C500)</f>
        <v/>
      </c>
      <c r="AA497" s="55">
        <f>IF(Z497="x","x",MAX($S$4:AA496)+1)</f>
        <v>498</v>
      </c>
      <c r="AB497" s="55">
        <v>493</v>
      </c>
      <c r="AC497" s="55" t="str">
        <f t="shared" si="46"/>
        <v/>
      </c>
      <c r="AD497" s="55" t="str">
        <f t="shared" si="47"/>
        <v/>
      </c>
    </row>
    <row r="498" spans="2:30" ht="15" customHeight="1" x14ac:dyDescent="0.2">
      <c r="B498" s="121" t="str">
        <f t="shared" si="42"/>
        <v/>
      </c>
      <c r="C498" s="57" t="str">
        <f>IFERROR(VLOOKUP(B498,Conciliação!C501:L1496,2,0),"")</f>
        <v/>
      </c>
      <c r="D498" s="64" t="str">
        <f t="shared" si="43"/>
        <v/>
      </c>
      <c r="E498" s="64" t="str">
        <f>IFERROR(VLOOKUP(B498,Conciliação!C501:L1496,4,0),"")</f>
        <v/>
      </c>
      <c r="F498" s="64" t="str">
        <f>IFERROR(VLOOKUP(B498,Conciliação!C501:L1496,5,0),"")</f>
        <v/>
      </c>
      <c r="G498" s="64" t="str">
        <f>IFERROR(VLOOKUP(B498,Conciliação!C501:L1496,6,0),"")</f>
        <v/>
      </c>
      <c r="H498" s="56" t="str">
        <f>IFERROR(VLOOKUP(B498,Conciliação!C501:L1496,7,0),"")</f>
        <v/>
      </c>
      <c r="I498" s="65" t="str">
        <f>IFERROR(VLOOKUP(B498,Conciliação!C501:L1496,8,0),"")</f>
        <v/>
      </c>
      <c r="J498" s="56" t="str">
        <f>IFERROR(VLOOKUP(B498,Conciliação!C501:L1496,9,0),"")</f>
        <v/>
      </c>
      <c r="K498" s="56" t="str">
        <f>IFERROR(VLOOKUP(B498,Conciliação!C501:L1496,10,0),"")</f>
        <v/>
      </c>
      <c r="R498" s="55" t="str">
        <f>IF(Conciliação!G501='Filtro (Categoria)'!$C$2,$C$2,"x")</f>
        <v>x</v>
      </c>
      <c r="S498" s="55" t="str">
        <f>IF(R498="x","x",MAX($S$4:S497)+1)</f>
        <v>x</v>
      </c>
      <c r="T498" s="55">
        <v>494</v>
      </c>
      <c r="U498" s="55" t="str">
        <f t="shared" si="44"/>
        <v/>
      </c>
      <c r="V498" s="55" t="str">
        <f t="shared" si="45"/>
        <v/>
      </c>
      <c r="W498" s="45">
        <f>IF(Conciliação!G501='Filtro (Categoria)'!R498,1,0)</f>
        <v>0</v>
      </c>
      <c r="X498" s="45">
        <f>W498+Conciliação!A501</f>
        <v>494</v>
      </c>
      <c r="Y498" s="45">
        <v>494</v>
      </c>
      <c r="Z498" s="55" t="str">
        <f>IF(X498=Y498,"",Conciliação!C501)</f>
        <v/>
      </c>
      <c r="AA498" s="55">
        <f>IF(Z498="x","x",MAX($S$4:AA497)+1)</f>
        <v>499</v>
      </c>
      <c r="AB498" s="55">
        <v>494</v>
      </c>
      <c r="AC498" s="55" t="str">
        <f t="shared" si="46"/>
        <v/>
      </c>
      <c r="AD498" s="55" t="str">
        <f t="shared" si="47"/>
        <v/>
      </c>
    </row>
    <row r="499" spans="2:30" ht="15" customHeight="1" x14ac:dyDescent="0.2">
      <c r="B499" s="121" t="str">
        <f t="shared" si="42"/>
        <v/>
      </c>
      <c r="C499" s="57" t="str">
        <f>IFERROR(VLOOKUP(B499,Conciliação!C502:L1497,2,0),"")</f>
        <v/>
      </c>
      <c r="D499" s="64" t="str">
        <f t="shared" si="43"/>
        <v/>
      </c>
      <c r="E499" s="64" t="str">
        <f>IFERROR(VLOOKUP(B499,Conciliação!C502:L1497,4,0),"")</f>
        <v/>
      </c>
      <c r="F499" s="64" t="str">
        <f>IFERROR(VLOOKUP(B499,Conciliação!C502:L1497,5,0),"")</f>
        <v/>
      </c>
      <c r="G499" s="64" t="str">
        <f>IFERROR(VLOOKUP(B499,Conciliação!C502:L1497,6,0),"")</f>
        <v/>
      </c>
      <c r="H499" s="56" t="str">
        <f>IFERROR(VLOOKUP(B499,Conciliação!C502:L1497,7,0),"")</f>
        <v/>
      </c>
      <c r="I499" s="65" t="str">
        <f>IFERROR(VLOOKUP(B499,Conciliação!C502:L1497,8,0),"")</f>
        <v/>
      </c>
      <c r="J499" s="56" t="str">
        <f>IFERROR(VLOOKUP(B499,Conciliação!C502:L1497,9,0),"")</f>
        <v/>
      </c>
      <c r="K499" s="56" t="str">
        <f>IFERROR(VLOOKUP(B499,Conciliação!C502:L1497,10,0),"")</f>
        <v/>
      </c>
      <c r="R499" s="55" t="str">
        <f>IF(Conciliação!G502='Filtro (Categoria)'!$C$2,$C$2,"x")</f>
        <v>x</v>
      </c>
      <c r="S499" s="55" t="str">
        <f>IF(R499="x","x",MAX($S$4:S498)+1)</f>
        <v>x</v>
      </c>
      <c r="T499" s="55">
        <v>495</v>
      </c>
      <c r="U499" s="55" t="str">
        <f t="shared" si="44"/>
        <v/>
      </c>
      <c r="V499" s="55" t="str">
        <f t="shared" si="45"/>
        <v/>
      </c>
      <c r="W499" s="45">
        <f>IF(Conciliação!G502='Filtro (Categoria)'!R499,1,0)</f>
        <v>0</v>
      </c>
      <c r="X499" s="45">
        <f>W499+Conciliação!A502</f>
        <v>495</v>
      </c>
      <c r="Y499" s="45">
        <v>495</v>
      </c>
      <c r="Z499" s="55" t="str">
        <f>IF(X499=Y499,"",Conciliação!C502)</f>
        <v/>
      </c>
      <c r="AA499" s="55">
        <f>IF(Z499="x","x",MAX($S$4:AA498)+1)</f>
        <v>500</v>
      </c>
      <c r="AB499" s="55">
        <v>495</v>
      </c>
      <c r="AC499" s="55" t="str">
        <f t="shared" si="46"/>
        <v/>
      </c>
      <c r="AD499" s="55" t="str">
        <f t="shared" si="47"/>
        <v/>
      </c>
    </row>
    <row r="500" spans="2:30" ht="15" customHeight="1" x14ac:dyDescent="0.2">
      <c r="B500" s="121" t="str">
        <f t="shared" si="42"/>
        <v/>
      </c>
      <c r="C500" s="57" t="str">
        <f>IFERROR(VLOOKUP(B500,Conciliação!C503:L1498,2,0),"")</f>
        <v/>
      </c>
      <c r="D500" s="64" t="str">
        <f t="shared" si="43"/>
        <v/>
      </c>
      <c r="E500" s="64" t="str">
        <f>IFERROR(VLOOKUP(B500,Conciliação!C503:L1498,4,0),"")</f>
        <v/>
      </c>
      <c r="F500" s="64" t="str">
        <f>IFERROR(VLOOKUP(B500,Conciliação!C503:L1498,5,0),"")</f>
        <v/>
      </c>
      <c r="G500" s="64" t="str">
        <f>IFERROR(VLOOKUP(B500,Conciliação!C503:L1498,6,0),"")</f>
        <v/>
      </c>
      <c r="H500" s="56" t="str">
        <f>IFERROR(VLOOKUP(B500,Conciliação!C503:L1498,7,0),"")</f>
        <v/>
      </c>
      <c r="I500" s="65" t="str">
        <f>IFERROR(VLOOKUP(B500,Conciliação!C503:L1498,8,0),"")</f>
        <v/>
      </c>
      <c r="J500" s="56" t="str">
        <f>IFERROR(VLOOKUP(B500,Conciliação!C503:L1498,9,0),"")</f>
        <v/>
      </c>
      <c r="K500" s="56" t="str">
        <f>IFERROR(VLOOKUP(B500,Conciliação!C503:L1498,10,0),"")</f>
        <v/>
      </c>
      <c r="R500" s="55" t="str">
        <f>IF(Conciliação!G503='Filtro (Categoria)'!$C$2,$C$2,"x")</f>
        <v>x</v>
      </c>
      <c r="S500" s="55" t="str">
        <f>IF(R500="x","x",MAX($S$4:S499)+1)</f>
        <v>x</v>
      </c>
      <c r="T500" s="55">
        <v>496</v>
      </c>
      <c r="U500" s="55" t="str">
        <f t="shared" si="44"/>
        <v/>
      </c>
      <c r="V500" s="55" t="str">
        <f t="shared" si="45"/>
        <v/>
      </c>
      <c r="W500" s="45">
        <f>IF(Conciliação!G503='Filtro (Categoria)'!R500,1,0)</f>
        <v>0</v>
      </c>
      <c r="X500" s="45">
        <f>W500+Conciliação!A503</f>
        <v>496</v>
      </c>
      <c r="Y500" s="45">
        <v>496</v>
      </c>
      <c r="Z500" s="55" t="str">
        <f>IF(X500=Y500,"",Conciliação!C503)</f>
        <v/>
      </c>
      <c r="AA500" s="55">
        <f>IF(Z500="x","x",MAX($S$4:AA499)+1)</f>
        <v>501</v>
      </c>
      <c r="AB500" s="55">
        <v>496</v>
      </c>
      <c r="AC500" s="55" t="str">
        <f t="shared" si="46"/>
        <v/>
      </c>
      <c r="AD500" s="55" t="str">
        <f t="shared" si="47"/>
        <v/>
      </c>
    </row>
    <row r="501" spans="2:30" ht="15" customHeight="1" x14ac:dyDescent="0.2">
      <c r="B501" s="121" t="str">
        <f t="shared" si="42"/>
        <v/>
      </c>
      <c r="C501" s="57" t="str">
        <f>IFERROR(VLOOKUP(B501,Conciliação!C504:L1499,2,0),"")</f>
        <v/>
      </c>
      <c r="D501" s="64" t="str">
        <f t="shared" si="43"/>
        <v/>
      </c>
      <c r="E501" s="64" t="str">
        <f>IFERROR(VLOOKUP(B501,Conciliação!C504:L1499,4,0),"")</f>
        <v/>
      </c>
      <c r="F501" s="64" t="str">
        <f>IFERROR(VLOOKUP(B501,Conciliação!C504:L1499,5,0),"")</f>
        <v/>
      </c>
      <c r="G501" s="64" t="str">
        <f>IFERROR(VLOOKUP(B501,Conciliação!C504:L1499,6,0),"")</f>
        <v/>
      </c>
      <c r="H501" s="56" t="str">
        <f>IFERROR(VLOOKUP(B501,Conciliação!C504:L1499,7,0),"")</f>
        <v/>
      </c>
      <c r="I501" s="65" t="str">
        <f>IFERROR(VLOOKUP(B501,Conciliação!C504:L1499,8,0),"")</f>
        <v/>
      </c>
      <c r="J501" s="56" t="str">
        <f>IFERROR(VLOOKUP(B501,Conciliação!C504:L1499,9,0),"")</f>
        <v/>
      </c>
      <c r="K501" s="56" t="str">
        <f>IFERROR(VLOOKUP(B501,Conciliação!C504:L1499,10,0),"")</f>
        <v/>
      </c>
      <c r="R501" s="55" t="str">
        <f>IF(Conciliação!G504='Filtro (Categoria)'!$C$2,$C$2,"x")</f>
        <v>x</v>
      </c>
      <c r="S501" s="55" t="str">
        <f>IF(R501="x","x",MAX($S$4:S500)+1)</f>
        <v>x</v>
      </c>
      <c r="T501" s="55">
        <v>497</v>
      </c>
      <c r="U501" s="55" t="str">
        <f t="shared" si="44"/>
        <v/>
      </c>
      <c r="V501" s="55" t="str">
        <f t="shared" si="45"/>
        <v/>
      </c>
      <c r="W501" s="45">
        <f>IF(Conciliação!G504='Filtro (Categoria)'!R501,1,0)</f>
        <v>0</v>
      </c>
      <c r="X501" s="45">
        <f>W501+Conciliação!A504</f>
        <v>497</v>
      </c>
      <c r="Y501" s="45">
        <v>497</v>
      </c>
      <c r="Z501" s="55" t="str">
        <f>IF(X501=Y501,"",Conciliação!C504)</f>
        <v/>
      </c>
      <c r="AA501" s="55">
        <f>IF(Z501="x","x",MAX($S$4:AA500)+1)</f>
        <v>502</v>
      </c>
      <c r="AB501" s="55">
        <v>497</v>
      </c>
      <c r="AC501" s="55" t="str">
        <f t="shared" si="46"/>
        <v/>
      </c>
      <c r="AD501" s="55" t="str">
        <f t="shared" si="47"/>
        <v/>
      </c>
    </row>
    <row r="502" spans="2:30" ht="15" customHeight="1" x14ac:dyDescent="0.2">
      <c r="B502" s="121" t="str">
        <f t="shared" si="42"/>
        <v/>
      </c>
      <c r="C502" s="57" t="str">
        <f>IFERROR(VLOOKUP(B502,Conciliação!C505:L1500,2,0),"")</f>
        <v/>
      </c>
      <c r="D502" s="64" t="str">
        <f t="shared" si="43"/>
        <v/>
      </c>
      <c r="E502" s="64" t="str">
        <f>IFERROR(VLOOKUP(B502,Conciliação!C505:L1500,4,0),"")</f>
        <v/>
      </c>
      <c r="F502" s="64" t="str">
        <f>IFERROR(VLOOKUP(B502,Conciliação!C505:L1500,5,0),"")</f>
        <v/>
      </c>
      <c r="G502" s="64" t="str">
        <f>IFERROR(VLOOKUP(B502,Conciliação!C505:L1500,6,0),"")</f>
        <v/>
      </c>
      <c r="H502" s="56" t="str">
        <f>IFERROR(VLOOKUP(B502,Conciliação!C505:L1500,7,0),"")</f>
        <v/>
      </c>
      <c r="I502" s="65" t="str">
        <f>IFERROR(VLOOKUP(B502,Conciliação!C505:L1500,8,0),"")</f>
        <v/>
      </c>
      <c r="J502" s="56" t="str">
        <f>IFERROR(VLOOKUP(B502,Conciliação!C505:L1500,9,0),"")</f>
        <v/>
      </c>
      <c r="K502" s="56" t="str">
        <f>IFERROR(VLOOKUP(B502,Conciliação!C505:L1500,10,0),"")</f>
        <v/>
      </c>
      <c r="R502" s="55" t="str">
        <f>IF(Conciliação!G505='Filtro (Categoria)'!$C$2,$C$2,"x")</f>
        <v>x</v>
      </c>
      <c r="S502" s="55" t="str">
        <f>IF(R502="x","x",MAX($S$4:S501)+1)</f>
        <v>x</v>
      </c>
      <c r="T502" s="55">
        <v>498</v>
      </c>
      <c r="U502" s="55" t="str">
        <f t="shared" si="44"/>
        <v/>
      </c>
      <c r="V502" s="55" t="str">
        <f t="shared" si="45"/>
        <v/>
      </c>
      <c r="W502" s="45">
        <f>IF(Conciliação!G505='Filtro (Categoria)'!R502,1,0)</f>
        <v>0</v>
      </c>
      <c r="X502" s="45">
        <f>W502+Conciliação!A505</f>
        <v>498</v>
      </c>
      <c r="Y502" s="45">
        <v>498</v>
      </c>
      <c r="Z502" s="55" t="str">
        <f>IF(X502=Y502,"",Conciliação!C505)</f>
        <v/>
      </c>
      <c r="AA502" s="55">
        <f>IF(Z502="x","x",MAX($S$4:AA501)+1)</f>
        <v>503</v>
      </c>
      <c r="AB502" s="55">
        <v>498</v>
      </c>
      <c r="AC502" s="55" t="str">
        <f t="shared" si="46"/>
        <v/>
      </c>
      <c r="AD502" s="55" t="str">
        <f t="shared" si="47"/>
        <v/>
      </c>
    </row>
    <row r="503" spans="2:30" ht="15" customHeight="1" x14ac:dyDescent="0.2">
      <c r="B503" s="121" t="str">
        <f t="shared" si="42"/>
        <v/>
      </c>
      <c r="C503" s="57" t="str">
        <f>IFERROR(VLOOKUP(B503,Conciliação!C506:L1501,2,0),"")</f>
        <v/>
      </c>
      <c r="D503" s="64" t="str">
        <f t="shared" si="43"/>
        <v/>
      </c>
      <c r="E503" s="64" t="str">
        <f>IFERROR(VLOOKUP(B503,Conciliação!C506:L1501,4,0),"")</f>
        <v/>
      </c>
      <c r="F503" s="64" t="str">
        <f>IFERROR(VLOOKUP(B503,Conciliação!C506:L1501,5,0),"")</f>
        <v/>
      </c>
      <c r="G503" s="64" t="str">
        <f>IFERROR(VLOOKUP(B503,Conciliação!C506:L1501,6,0),"")</f>
        <v/>
      </c>
      <c r="H503" s="56" t="str">
        <f>IFERROR(VLOOKUP(B503,Conciliação!C506:L1501,7,0),"")</f>
        <v/>
      </c>
      <c r="I503" s="65" t="str">
        <f>IFERROR(VLOOKUP(B503,Conciliação!C506:L1501,8,0),"")</f>
        <v/>
      </c>
      <c r="J503" s="56" t="str">
        <f>IFERROR(VLOOKUP(B503,Conciliação!C506:L1501,9,0),"")</f>
        <v/>
      </c>
      <c r="K503" s="56" t="str">
        <f>IFERROR(VLOOKUP(B503,Conciliação!C506:L1501,10,0),"")</f>
        <v/>
      </c>
      <c r="R503" s="55" t="str">
        <f>IF(Conciliação!G506='Filtro (Categoria)'!$C$2,$C$2,"x")</f>
        <v>x</v>
      </c>
      <c r="S503" s="55" t="str">
        <f>IF(R503="x","x",MAX($S$4:S502)+1)</f>
        <v>x</v>
      </c>
      <c r="T503" s="55">
        <v>499</v>
      </c>
      <c r="U503" s="55" t="str">
        <f t="shared" si="44"/>
        <v/>
      </c>
      <c r="V503" s="55" t="str">
        <f t="shared" si="45"/>
        <v/>
      </c>
      <c r="W503" s="45">
        <f>IF(Conciliação!G506='Filtro (Categoria)'!R503,1,0)</f>
        <v>0</v>
      </c>
      <c r="X503" s="45">
        <f>W503+Conciliação!A506</f>
        <v>499</v>
      </c>
      <c r="Y503" s="45">
        <v>499</v>
      </c>
      <c r="Z503" s="55" t="str">
        <f>IF(X503=Y503,"",Conciliação!C506)</f>
        <v/>
      </c>
      <c r="AA503" s="55">
        <f>IF(Z503="x","x",MAX($S$4:AA502)+1)</f>
        <v>504</v>
      </c>
      <c r="AB503" s="55">
        <v>499</v>
      </c>
      <c r="AC503" s="55" t="str">
        <f t="shared" si="46"/>
        <v/>
      </c>
      <c r="AD503" s="55" t="str">
        <f t="shared" si="47"/>
        <v/>
      </c>
    </row>
    <row r="504" spans="2:30" ht="15" customHeight="1" x14ac:dyDescent="0.2">
      <c r="B504" s="121" t="str">
        <f t="shared" si="42"/>
        <v/>
      </c>
      <c r="C504" s="57" t="str">
        <f>IFERROR(VLOOKUP(B504,Conciliação!C507:L1502,2,0),"")</f>
        <v/>
      </c>
      <c r="D504" s="64" t="str">
        <f t="shared" si="43"/>
        <v/>
      </c>
      <c r="E504" s="64" t="str">
        <f>IFERROR(VLOOKUP(B504,Conciliação!C507:L1502,4,0),"")</f>
        <v/>
      </c>
      <c r="F504" s="64" t="str">
        <f>IFERROR(VLOOKUP(B504,Conciliação!C507:L1502,5,0),"")</f>
        <v/>
      </c>
      <c r="G504" s="64" t="str">
        <f>IFERROR(VLOOKUP(B504,Conciliação!C507:L1502,6,0),"")</f>
        <v/>
      </c>
      <c r="H504" s="56" t="str">
        <f>IFERROR(VLOOKUP(B504,Conciliação!C507:L1502,7,0),"")</f>
        <v/>
      </c>
      <c r="I504" s="65" t="str">
        <f>IFERROR(VLOOKUP(B504,Conciliação!C507:L1502,8,0),"")</f>
        <v/>
      </c>
      <c r="J504" s="56" t="str">
        <f>IFERROR(VLOOKUP(B504,Conciliação!C507:L1502,9,0),"")</f>
        <v/>
      </c>
      <c r="K504" s="56" t="str">
        <f>IFERROR(VLOOKUP(B504,Conciliação!C507:L1502,10,0),"")</f>
        <v/>
      </c>
      <c r="R504" s="55" t="str">
        <f>IF(Conciliação!G507='Filtro (Categoria)'!$C$2,$C$2,"x")</f>
        <v>x</v>
      </c>
      <c r="S504" s="55" t="str">
        <f>IF(R504="x","x",MAX($S$4:S503)+1)</f>
        <v>x</v>
      </c>
      <c r="T504" s="55">
        <v>500</v>
      </c>
      <c r="U504" s="55" t="str">
        <f t="shared" si="44"/>
        <v/>
      </c>
      <c r="V504" s="55" t="str">
        <f t="shared" si="45"/>
        <v/>
      </c>
      <c r="W504" s="45">
        <f>IF(Conciliação!G507='Filtro (Categoria)'!R504,1,0)</f>
        <v>0</v>
      </c>
      <c r="X504" s="45">
        <f>W504+Conciliação!A507</f>
        <v>500</v>
      </c>
      <c r="Y504" s="45">
        <v>500</v>
      </c>
      <c r="Z504" s="55" t="str">
        <f>IF(X504=Y504,"",Conciliação!C507)</f>
        <v/>
      </c>
      <c r="AA504" s="55">
        <f>IF(Z504="x","x",MAX($S$4:AA503)+1)</f>
        <v>505</v>
      </c>
      <c r="AB504" s="55">
        <v>500</v>
      </c>
      <c r="AC504" s="55" t="str">
        <f t="shared" si="46"/>
        <v/>
      </c>
      <c r="AD504" s="55" t="str">
        <f t="shared" si="47"/>
        <v/>
      </c>
    </row>
    <row r="505" spans="2:30" ht="15" customHeight="1" x14ac:dyDescent="0.2">
      <c r="B505" s="121" t="str">
        <f t="shared" si="42"/>
        <v/>
      </c>
      <c r="C505" s="57" t="str">
        <f>IFERROR(VLOOKUP(B505,Conciliação!C508:L1503,2,0),"")</f>
        <v/>
      </c>
      <c r="D505" s="64" t="str">
        <f t="shared" si="43"/>
        <v/>
      </c>
      <c r="E505" s="64" t="str">
        <f>IFERROR(VLOOKUP(B505,Conciliação!C508:L1503,4,0),"")</f>
        <v/>
      </c>
      <c r="F505" s="64" t="str">
        <f>IFERROR(VLOOKUP(B505,Conciliação!C508:L1503,5,0),"")</f>
        <v/>
      </c>
      <c r="G505" s="64" t="str">
        <f>IFERROR(VLOOKUP(B505,Conciliação!C508:L1503,6,0),"")</f>
        <v/>
      </c>
      <c r="H505" s="56" t="str">
        <f>IFERROR(VLOOKUP(B505,Conciliação!C508:L1503,7,0),"")</f>
        <v/>
      </c>
      <c r="I505" s="65" t="str">
        <f>IFERROR(VLOOKUP(B505,Conciliação!C508:L1503,8,0),"")</f>
        <v/>
      </c>
      <c r="J505" s="56" t="str">
        <f>IFERROR(VLOOKUP(B505,Conciliação!C508:L1503,9,0),"")</f>
        <v/>
      </c>
      <c r="K505" s="56" t="str">
        <f>IFERROR(VLOOKUP(B505,Conciliação!C508:L1503,10,0),"")</f>
        <v/>
      </c>
      <c r="R505" s="55" t="str">
        <f>IF(Conciliação!G508='Filtro (Categoria)'!$C$2,$C$2,"x")</f>
        <v>x</v>
      </c>
      <c r="S505" s="55" t="str">
        <f>IF(R505="x","x",MAX($S$4:S504)+1)</f>
        <v>x</v>
      </c>
      <c r="T505" s="55">
        <v>501</v>
      </c>
      <c r="U505" s="55" t="str">
        <f t="shared" si="44"/>
        <v/>
      </c>
      <c r="V505" s="55" t="str">
        <f t="shared" si="45"/>
        <v/>
      </c>
      <c r="W505" s="45">
        <f>IF(Conciliação!G508='Filtro (Categoria)'!R505,1,0)</f>
        <v>0</v>
      </c>
      <c r="X505" s="45">
        <f>W505+Conciliação!A508</f>
        <v>501</v>
      </c>
      <c r="Y505" s="45">
        <v>501</v>
      </c>
      <c r="Z505" s="55" t="str">
        <f>IF(X505=Y505,"",Conciliação!C508)</f>
        <v/>
      </c>
      <c r="AA505" s="55">
        <f>IF(Z505="x","x",MAX($S$4:AA504)+1)</f>
        <v>506</v>
      </c>
      <c r="AB505" s="55">
        <v>501</v>
      </c>
      <c r="AC505" s="55" t="str">
        <f t="shared" si="46"/>
        <v/>
      </c>
      <c r="AD505" s="55" t="str">
        <f t="shared" si="47"/>
        <v/>
      </c>
    </row>
    <row r="506" spans="2:30" ht="15" customHeight="1" x14ac:dyDescent="0.2">
      <c r="B506" s="121" t="str">
        <f t="shared" si="42"/>
        <v/>
      </c>
      <c r="C506" s="57" t="str">
        <f>IFERROR(VLOOKUP(B506,Conciliação!C509:L1504,2,0),"")</f>
        <v/>
      </c>
      <c r="D506" s="64" t="str">
        <f t="shared" si="43"/>
        <v/>
      </c>
      <c r="E506" s="64" t="str">
        <f>IFERROR(VLOOKUP(B506,Conciliação!C509:L1504,4,0),"")</f>
        <v/>
      </c>
      <c r="F506" s="64" t="str">
        <f>IFERROR(VLOOKUP(B506,Conciliação!C509:L1504,5,0),"")</f>
        <v/>
      </c>
      <c r="G506" s="64" t="str">
        <f>IFERROR(VLOOKUP(B506,Conciliação!C509:L1504,6,0),"")</f>
        <v/>
      </c>
      <c r="H506" s="56" t="str">
        <f>IFERROR(VLOOKUP(B506,Conciliação!C509:L1504,7,0),"")</f>
        <v/>
      </c>
      <c r="I506" s="65" t="str">
        <f>IFERROR(VLOOKUP(B506,Conciliação!C509:L1504,8,0),"")</f>
        <v/>
      </c>
      <c r="J506" s="56" t="str">
        <f>IFERROR(VLOOKUP(B506,Conciliação!C509:L1504,9,0),"")</f>
        <v/>
      </c>
      <c r="K506" s="56" t="str">
        <f>IFERROR(VLOOKUP(B506,Conciliação!C509:L1504,10,0),"")</f>
        <v/>
      </c>
      <c r="R506" s="55" t="str">
        <f>IF(Conciliação!G509='Filtro (Categoria)'!$C$2,$C$2,"x")</f>
        <v>x</v>
      </c>
      <c r="S506" s="55" t="str">
        <f>IF(R506="x","x",MAX($S$4:S505)+1)</f>
        <v>x</v>
      </c>
      <c r="T506" s="55">
        <v>502</v>
      </c>
      <c r="U506" s="55" t="str">
        <f t="shared" si="44"/>
        <v/>
      </c>
      <c r="V506" s="55" t="str">
        <f t="shared" si="45"/>
        <v/>
      </c>
      <c r="W506" s="45">
        <f>IF(Conciliação!G509='Filtro (Categoria)'!R506,1,0)</f>
        <v>0</v>
      </c>
      <c r="X506" s="45">
        <f>W506+Conciliação!A509</f>
        <v>502</v>
      </c>
      <c r="Y506" s="45">
        <v>502</v>
      </c>
      <c r="Z506" s="55" t="str">
        <f>IF(X506=Y506,"",Conciliação!C509)</f>
        <v/>
      </c>
      <c r="AA506" s="55">
        <f>IF(Z506="x","x",MAX($S$4:AA505)+1)</f>
        <v>507</v>
      </c>
      <c r="AB506" s="55">
        <v>502</v>
      </c>
      <c r="AC506" s="55" t="str">
        <f t="shared" si="46"/>
        <v/>
      </c>
      <c r="AD506" s="55" t="str">
        <f t="shared" si="47"/>
        <v/>
      </c>
    </row>
    <row r="507" spans="2:30" ht="15" customHeight="1" x14ac:dyDescent="0.2">
      <c r="B507" s="121" t="str">
        <f t="shared" si="42"/>
        <v/>
      </c>
      <c r="C507" s="57" t="str">
        <f>IFERROR(VLOOKUP(B507,Conciliação!C510:L1505,2,0),"")</f>
        <v/>
      </c>
      <c r="D507" s="64" t="str">
        <f t="shared" si="43"/>
        <v/>
      </c>
      <c r="E507" s="64" t="str">
        <f>IFERROR(VLOOKUP(B507,Conciliação!C510:L1505,4,0),"")</f>
        <v/>
      </c>
      <c r="F507" s="64" t="str">
        <f>IFERROR(VLOOKUP(B507,Conciliação!C510:L1505,5,0),"")</f>
        <v/>
      </c>
      <c r="G507" s="64" t="str">
        <f>IFERROR(VLOOKUP(B507,Conciliação!C510:L1505,6,0),"")</f>
        <v/>
      </c>
      <c r="H507" s="56" t="str">
        <f>IFERROR(VLOOKUP(B507,Conciliação!C510:L1505,7,0),"")</f>
        <v/>
      </c>
      <c r="I507" s="65" t="str">
        <f>IFERROR(VLOOKUP(B507,Conciliação!C510:L1505,8,0),"")</f>
        <v/>
      </c>
      <c r="J507" s="56" t="str">
        <f>IFERROR(VLOOKUP(B507,Conciliação!C510:L1505,9,0),"")</f>
        <v/>
      </c>
      <c r="K507" s="56" t="str">
        <f>IFERROR(VLOOKUP(B507,Conciliação!C510:L1505,10,0),"")</f>
        <v/>
      </c>
      <c r="R507" s="55" t="str">
        <f>IF(Conciliação!G510='Filtro (Categoria)'!$C$2,$C$2,"x")</f>
        <v>x</v>
      </c>
      <c r="S507" s="55" t="str">
        <f>IF(R507="x","x",MAX($S$4:S506)+1)</f>
        <v>x</v>
      </c>
      <c r="T507" s="55">
        <v>503</v>
      </c>
      <c r="U507" s="55" t="str">
        <f t="shared" si="44"/>
        <v/>
      </c>
      <c r="V507" s="55" t="str">
        <f t="shared" si="45"/>
        <v/>
      </c>
      <c r="W507" s="45">
        <f>IF(Conciliação!G510='Filtro (Categoria)'!R507,1,0)</f>
        <v>0</v>
      </c>
      <c r="X507" s="45">
        <f>W507+Conciliação!A510</f>
        <v>503</v>
      </c>
      <c r="Y507" s="45">
        <v>503</v>
      </c>
      <c r="Z507" s="55" t="str">
        <f>IF(X507=Y507,"",Conciliação!C510)</f>
        <v/>
      </c>
      <c r="AA507" s="55">
        <f>IF(Z507="x","x",MAX($S$4:AA506)+1)</f>
        <v>508</v>
      </c>
      <c r="AB507" s="55">
        <v>503</v>
      </c>
      <c r="AC507" s="55" t="str">
        <f t="shared" si="46"/>
        <v/>
      </c>
      <c r="AD507" s="55" t="str">
        <f t="shared" si="47"/>
        <v/>
      </c>
    </row>
    <row r="508" spans="2:30" ht="15" customHeight="1" x14ac:dyDescent="0.2">
      <c r="B508" s="121" t="str">
        <f t="shared" si="42"/>
        <v/>
      </c>
      <c r="C508" s="57" t="str">
        <f>IFERROR(VLOOKUP(B508,Conciliação!C511:L1506,2,0),"")</f>
        <v/>
      </c>
      <c r="D508" s="64" t="str">
        <f t="shared" si="43"/>
        <v/>
      </c>
      <c r="E508" s="64" t="str">
        <f>IFERROR(VLOOKUP(B508,Conciliação!C511:L1506,4,0),"")</f>
        <v/>
      </c>
      <c r="F508" s="64" t="str">
        <f>IFERROR(VLOOKUP(B508,Conciliação!C511:L1506,5,0),"")</f>
        <v/>
      </c>
      <c r="G508" s="64" t="str">
        <f>IFERROR(VLOOKUP(B508,Conciliação!C511:L1506,6,0),"")</f>
        <v/>
      </c>
      <c r="H508" s="56" t="str">
        <f>IFERROR(VLOOKUP(B508,Conciliação!C511:L1506,7,0),"")</f>
        <v/>
      </c>
      <c r="I508" s="65" t="str">
        <f>IFERROR(VLOOKUP(B508,Conciliação!C511:L1506,8,0),"")</f>
        <v/>
      </c>
      <c r="J508" s="56" t="str">
        <f>IFERROR(VLOOKUP(B508,Conciliação!C511:L1506,9,0),"")</f>
        <v/>
      </c>
      <c r="K508" s="56" t="str">
        <f>IFERROR(VLOOKUP(B508,Conciliação!C511:L1506,10,0),"")</f>
        <v/>
      </c>
      <c r="R508" s="55" t="str">
        <f>IF(Conciliação!G511='Filtro (Categoria)'!$C$2,$C$2,"x")</f>
        <v>x</v>
      </c>
      <c r="S508" s="55" t="str">
        <f>IF(R508="x","x",MAX($S$4:S507)+1)</f>
        <v>x</v>
      </c>
      <c r="T508" s="55">
        <v>504</v>
      </c>
      <c r="U508" s="55" t="str">
        <f t="shared" si="44"/>
        <v/>
      </c>
      <c r="V508" s="55" t="str">
        <f t="shared" si="45"/>
        <v/>
      </c>
      <c r="W508" s="45">
        <f>IF(Conciliação!G511='Filtro (Categoria)'!R508,1,0)</f>
        <v>0</v>
      </c>
      <c r="X508" s="45">
        <f>W508+Conciliação!A511</f>
        <v>504</v>
      </c>
      <c r="Y508" s="45">
        <v>504</v>
      </c>
      <c r="Z508" s="55" t="str">
        <f>IF(X508=Y508,"",Conciliação!C511)</f>
        <v/>
      </c>
      <c r="AA508" s="55">
        <f>IF(Z508="x","x",MAX($S$4:AA507)+1)</f>
        <v>509</v>
      </c>
      <c r="AB508" s="55">
        <v>504</v>
      </c>
      <c r="AC508" s="55" t="str">
        <f t="shared" si="46"/>
        <v/>
      </c>
      <c r="AD508" s="55" t="str">
        <f t="shared" si="47"/>
        <v/>
      </c>
    </row>
    <row r="509" spans="2:30" ht="15" customHeight="1" x14ac:dyDescent="0.2">
      <c r="B509" s="121" t="str">
        <f t="shared" si="42"/>
        <v/>
      </c>
      <c r="C509" s="57" t="str">
        <f>IFERROR(VLOOKUP(B509,Conciliação!C512:L1507,2,0),"")</f>
        <v/>
      </c>
      <c r="D509" s="64" t="str">
        <f t="shared" si="43"/>
        <v/>
      </c>
      <c r="E509" s="64" t="str">
        <f>IFERROR(VLOOKUP(B509,Conciliação!C512:L1507,4,0),"")</f>
        <v/>
      </c>
      <c r="F509" s="64" t="str">
        <f>IFERROR(VLOOKUP(B509,Conciliação!C512:L1507,5,0),"")</f>
        <v/>
      </c>
      <c r="G509" s="64" t="str">
        <f>IFERROR(VLOOKUP(B509,Conciliação!C512:L1507,6,0),"")</f>
        <v/>
      </c>
      <c r="H509" s="56" t="str">
        <f>IFERROR(VLOOKUP(B509,Conciliação!C512:L1507,7,0),"")</f>
        <v/>
      </c>
      <c r="I509" s="65" t="str">
        <f>IFERROR(VLOOKUP(B509,Conciliação!C512:L1507,8,0),"")</f>
        <v/>
      </c>
      <c r="J509" s="56" t="str">
        <f>IFERROR(VLOOKUP(B509,Conciliação!C512:L1507,9,0),"")</f>
        <v/>
      </c>
      <c r="K509" s="56" t="str">
        <f>IFERROR(VLOOKUP(B509,Conciliação!C512:L1507,10,0),"")</f>
        <v/>
      </c>
      <c r="R509" s="55" t="str">
        <f>IF(Conciliação!G512='Filtro (Categoria)'!$C$2,$C$2,"x")</f>
        <v>x</v>
      </c>
      <c r="S509" s="55" t="str">
        <f>IF(R509="x","x",MAX($S$4:S508)+1)</f>
        <v>x</v>
      </c>
      <c r="T509" s="55">
        <v>505</v>
      </c>
      <c r="U509" s="55" t="str">
        <f t="shared" si="44"/>
        <v/>
      </c>
      <c r="V509" s="55" t="str">
        <f t="shared" si="45"/>
        <v/>
      </c>
      <c r="W509" s="45">
        <f>IF(Conciliação!G512='Filtro (Categoria)'!R509,1,0)</f>
        <v>0</v>
      </c>
      <c r="X509" s="45">
        <f>W509+Conciliação!A512</f>
        <v>505</v>
      </c>
      <c r="Y509" s="45">
        <v>505</v>
      </c>
      <c r="Z509" s="55" t="str">
        <f>IF(X509=Y509,"",Conciliação!C512)</f>
        <v/>
      </c>
      <c r="AA509" s="55">
        <f>IF(Z509="x","x",MAX($S$4:AA508)+1)</f>
        <v>510</v>
      </c>
      <c r="AB509" s="55">
        <v>505</v>
      </c>
      <c r="AC509" s="55" t="str">
        <f t="shared" si="46"/>
        <v/>
      </c>
      <c r="AD509" s="55" t="str">
        <f t="shared" si="47"/>
        <v/>
      </c>
    </row>
    <row r="510" spans="2:30" ht="15" customHeight="1" x14ac:dyDescent="0.2">
      <c r="B510" s="121" t="str">
        <f t="shared" si="42"/>
        <v/>
      </c>
      <c r="C510" s="57" t="str">
        <f>IFERROR(VLOOKUP(B510,Conciliação!C513:L1508,2,0),"")</f>
        <v/>
      </c>
      <c r="D510" s="64" t="str">
        <f t="shared" si="43"/>
        <v/>
      </c>
      <c r="E510" s="64" t="str">
        <f>IFERROR(VLOOKUP(B510,Conciliação!C513:L1508,4,0),"")</f>
        <v/>
      </c>
      <c r="F510" s="64" t="str">
        <f>IFERROR(VLOOKUP(B510,Conciliação!C513:L1508,5,0),"")</f>
        <v/>
      </c>
      <c r="G510" s="64" t="str">
        <f>IFERROR(VLOOKUP(B510,Conciliação!C513:L1508,6,0),"")</f>
        <v/>
      </c>
      <c r="H510" s="56" t="str">
        <f>IFERROR(VLOOKUP(B510,Conciliação!C513:L1508,7,0),"")</f>
        <v/>
      </c>
      <c r="I510" s="65" t="str">
        <f>IFERROR(VLOOKUP(B510,Conciliação!C513:L1508,8,0),"")</f>
        <v/>
      </c>
      <c r="J510" s="56" t="str">
        <f>IFERROR(VLOOKUP(B510,Conciliação!C513:L1508,9,0),"")</f>
        <v/>
      </c>
      <c r="K510" s="56" t="str">
        <f>IFERROR(VLOOKUP(B510,Conciliação!C513:L1508,10,0),"")</f>
        <v/>
      </c>
      <c r="R510" s="55" t="str">
        <f>IF(Conciliação!G513='Filtro (Categoria)'!$C$2,$C$2,"x")</f>
        <v>x</v>
      </c>
      <c r="S510" s="55" t="str">
        <f>IF(R510="x","x",MAX($S$4:S509)+1)</f>
        <v>x</v>
      </c>
      <c r="T510" s="55">
        <v>506</v>
      </c>
      <c r="U510" s="55" t="str">
        <f t="shared" si="44"/>
        <v/>
      </c>
      <c r="V510" s="55" t="str">
        <f t="shared" si="45"/>
        <v/>
      </c>
      <c r="W510" s="45">
        <f>IF(Conciliação!G513='Filtro (Categoria)'!R510,1,0)</f>
        <v>0</v>
      </c>
      <c r="X510" s="45">
        <f>W510+Conciliação!A513</f>
        <v>506</v>
      </c>
      <c r="Y510" s="45">
        <v>506</v>
      </c>
      <c r="Z510" s="55" t="str">
        <f>IF(X510=Y510,"",Conciliação!C513)</f>
        <v/>
      </c>
      <c r="AA510" s="55">
        <f>IF(Z510="x","x",MAX($S$4:AA509)+1)</f>
        <v>511</v>
      </c>
      <c r="AB510" s="55">
        <v>506</v>
      </c>
      <c r="AC510" s="55" t="str">
        <f t="shared" si="46"/>
        <v/>
      </c>
      <c r="AD510" s="55" t="str">
        <f t="shared" si="47"/>
        <v/>
      </c>
    </row>
    <row r="511" spans="2:30" ht="15" customHeight="1" x14ac:dyDescent="0.2">
      <c r="B511" s="121" t="str">
        <f t="shared" si="42"/>
        <v/>
      </c>
      <c r="C511" s="57" t="str">
        <f>IFERROR(VLOOKUP(B511,Conciliação!C514:L1509,2,0),"")</f>
        <v/>
      </c>
      <c r="D511" s="64" t="str">
        <f t="shared" si="43"/>
        <v/>
      </c>
      <c r="E511" s="64" t="str">
        <f>IFERROR(VLOOKUP(B511,Conciliação!C514:L1509,4,0),"")</f>
        <v/>
      </c>
      <c r="F511" s="64" t="str">
        <f>IFERROR(VLOOKUP(B511,Conciliação!C514:L1509,5,0),"")</f>
        <v/>
      </c>
      <c r="G511" s="64" t="str">
        <f>IFERROR(VLOOKUP(B511,Conciliação!C514:L1509,6,0),"")</f>
        <v/>
      </c>
      <c r="H511" s="56" t="str">
        <f>IFERROR(VLOOKUP(B511,Conciliação!C514:L1509,7,0),"")</f>
        <v/>
      </c>
      <c r="I511" s="65" t="str">
        <f>IFERROR(VLOOKUP(B511,Conciliação!C514:L1509,8,0),"")</f>
        <v/>
      </c>
      <c r="J511" s="56" t="str">
        <f>IFERROR(VLOOKUP(B511,Conciliação!C514:L1509,9,0),"")</f>
        <v/>
      </c>
      <c r="K511" s="56" t="str">
        <f>IFERROR(VLOOKUP(B511,Conciliação!C514:L1509,10,0),"")</f>
        <v/>
      </c>
      <c r="R511" s="55" t="str">
        <f>IF(Conciliação!G514='Filtro (Categoria)'!$C$2,$C$2,"x")</f>
        <v>x</v>
      </c>
      <c r="S511" s="55" t="str">
        <f>IF(R511="x","x",MAX($S$4:S510)+1)</f>
        <v>x</v>
      </c>
      <c r="T511" s="55">
        <v>507</v>
      </c>
      <c r="U511" s="55" t="str">
        <f t="shared" si="44"/>
        <v/>
      </c>
      <c r="V511" s="55" t="str">
        <f t="shared" si="45"/>
        <v/>
      </c>
      <c r="W511" s="45">
        <f>IF(Conciliação!G514='Filtro (Categoria)'!R511,1,0)</f>
        <v>0</v>
      </c>
      <c r="X511" s="45">
        <f>W511+Conciliação!A514</f>
        <v>507</v>
      </c>
      <c r="Y511" s="45">
        <v>507</v>
      </c>
      <c r="Z511" s="55" t="str">
        <f>IF(X511=Y511,"",Conciliação!C514)</f>
        <v/>
      </c>
      <c r="AA511" s="55">
        <f>IF(Z511="x","x",MAX($S$4:AA510)+1)</f>
        <v>512</v>
      </c>
      <c r="AB511" s="55">
        <v>507</v>
      </c>
      <c r="AC511" s="55" t="str">
        <f t="shared" si="46"/>
        <v/>
      </c>
      <c r="AD511" s="55" t="str">
        <f t="shared" si="47"/>
        <v/>
      </c>
    </row>
    <row r="512" spans="2:30" ht="15" customHeight="1" x14ac:dyDescent="0.2">
      <c r="B512" s="121" t="str">
        <f t="shared" si="42"/>
        <v/>
      </c>
      <c r="C512" s="57" t="str">
        <f>IFERROR(VLOOKUP(B512,Conciliação!C515:L1510,2,0),"")</f>
        <v/>
      </c>
      <c r="D512" s="64" t="str">
        <f t="shared" si="43"/>
        <v/>
      </c>
      <c r="E512" s="64" t="str">
        <f>IFERROR(VLOOKUP(B512,Conciliação!C515:L1510,4,0),"")</f>
        <v/>
      </c>
      <c r="F512" s="64" t="str">
        <f>IFERROR(VLOOKUP(B512,Conciliação!C515:L1510,5,0),"")</f>
        <v/>
      </c>
      <c r="G512" s="64" t="str">
        <f>IFERROR(VLOOKUP(B512,Conciliação!C515:L1510,6,0),"")</f>
        <v/>
      </c>
      <c r="H512" s="56" t="str">
        <f>IFERROR(VLOOKUP(B512,Conciliação!C515:L1510,7,0),"")</f>
        <v/>
      </c>
      <c r="I512" s="65" t="str">
        <f>IFERROR(VLOOKUP(B512,Conciliação!C515:L1510,8,0),"")</f>
        <v/>
      </c>
      <c r="J512" s="56" t="str">
        <f>IFERROR(VLOOKUP(B512,Conciliação!C515:L1510,9,0),"")</f>
        <v/>
      </c>
      <c r="K512" s="56" t="str">
        <f>IFERROR(VLOOKUP(B512,Conciliação!C515:L1510,10,0),"")</f>
        <v/>
      </c>
      <c r="R512" s="55" t="str">
        <f>IF(Conciliação!G515='Filtro (Categoria)'!$C$2,$C$2,"x")</f>
        <v>x</v>
      </c>
      <c r="S512" s="55" t="str">
        <f>IF(R512="x","x",MAX($S$4:S511)+1)</f>
        <v>x</v>
      </c>
      <c r="T512" s="55">
        <v>508</v>
      </c>
      <c r="U512" s="55" t="str">
        <f t="shared" si="44"/>
        <v/>
      </c>
      <c r="V512" s="55" t="str">
        <f t="shared" si="45"/>
        <v/>
      </c>
      <c r="W512" s="45">
        <f>IF(Conciliação!G515='Filtro (Categoria)'!R512,1,0)</f>
        <v>0</v>
      </c>
      <c r="X512" s="45">
        <f>W512+Conciliação!A515</f>
        <v>508</v>
      </c>
      <c r="Y512" s="45">
        <v>508</v>
      </c>
      <c r="Z512" s="55" t="str">
        <f>IF(X512=Y512,"",Conciliação!C515)</f>
        <v/>
      </c>
      <c r="AA512" s="55">
        <f>IF(Z512="x","x",MAX($S$4:AA511)+1)</f>
        <v>513</v>
      </c>
      <c r="AB512" s="55">
        <v>508</v>
      </c>
      <c r="AC512" s="55" t="str">
        <f t="shared" si="46"/>
        <v/>
      </c>
      <c r="AD512" s="55" t="str">
        <f t="shared" si="47"/>
        <v/>
      </c>
    </row>
    <row r="513" spans="2:30" ht="15" customHeight="1" x14ac:dyDescent="0.2">
      <c r="B513" s="121" t="str">
        <f t="shared" si="42"/>
        <v/>
      </c>
      <c r="C513" s="57" t="str">
        <f>IFERROR(VLOOKUP(B513,Conciliação!C516:L1511,2,0),"")</f>
        <v/>
      </c>
      <c r="D513" s="64" t="str">
        <f t="shared" si="43"/>
        <v/>
      </c>
      <c r="E513" s="64" t="str">
        <f>IFERROR(VLOOKUP(B513,Conciliação!C516:L1511,4,0),"")</f>
        <v/>
      </c>
      <c r="F513" s="64" t="str">
        <f>IFERROR(VLOOKUP(B513,Conciliação!C516:L1511,5,0),"")</f>
        <v/>
      </c>
      <c r="G513" s="64" t="str">
        <f>IFERROR(VLOOKUP(B513,Conciliação!C516:L1511,6,0),"")</f>
        <v/>
      </c>
      <c r="H513" s="56" t="str">
        <f>IFERROR(VLOOKUP(B513,Conciliação!C516:L1511,7,0),"")</f>
        <v/>
      </c>
      <c r="I513" s="65" t="str">
        <f>IFERROR(VLOOKUP(B513,Conciliação!C516:L1511,8,0),"")</f>
        <v/>
      </c>
      <c r="J513" s="56" t="str">
        <f>IFERROR(VLOOKUP(B513,Conciliação!C516:L1511,9,0),"")</f>
        <v/>
      </c>
      <c r="K513" s="56" t="str">
        <f>IFERROR(VLOOKUP(B513,Conciliação!C516:L1511,10,0),"")</f>
        <v/>
      </c>
      <c r="R513" s="55" t="str">
        <f>IF(Conciliação!G516='Filtro (Categoria)'!$C$2,$C$2,"x")</f>
        <v>x</v>
      </c>
      <c r="S513" s="55" t="str">
        <f>IF(R513="x","x",MAX($S$4:S512)+1)</f>
        <v>x</v>
      </c>
      <c r="T513" s="55">
        <v>509</v>
      </c>
      <c r="U513" s="55" t="str">
        <f t="shared" si="44"/>
        <v/>
      </c>
      <c r="V513" s="55" t="str">
        <f t="shared" si="45"/>
        <v/>
      </c>
      <c r="W513" s="45">
        <f>IF(Conciliação!G516='Filtro (Categoria)'!R513,1,0)</f>
        <v>0</v>
      </c>
      <c r="X513" s="45">
        <f>W513+Conciliação!A516</f>
        <v>509</v>
      </c>
      <c r="Y513" s="45">
        <v>509</v>
      </c>
      <c r="Z513" s="55" t="str">
        <f>IF(X513=Y513,"",Conciliação!C516)</f>
        <v/>
      </c>
      <c r="AA513" s="55">
        <f>IF(Z513="x","x",MAX($S$4:AA512)+1)</f>
        <v>514</v>
      </c>
      <c r="AB513" s="55">
        <v>509</v>
      </c>
      <c r="AC513" s="55" t="str">
        <f t="shared" si="46"/>
        <v/>
      </c>
      <c r="AD513" s="55" t="str">
        <f t="shared" si="47"/>
        <v/>
      </c>
    </row>
    <row r="514" spans="2:30" ht="15" customHeight="1" x14ac:dyDescent="0.2">
      <c r="B514" s="121" t="str">
        <f t="shared" si="42"/>
        <v/>
      </c>
      <c r="C514" s="57" t="str">
        <f>IFERROR(VLOOKUP(B514,Conciliação!C517:L1512,2,0),"")</f>
        <v/>
      </c>
      <c r="D514" s="64" t="str">
        <f t="shared" si="43"/>
        <v/>
      </c>
      <c r="E514" s="64" t="str">
        <f>IFERROR(VLOOKUP(B514,Conciliação!C517:L1512,4,0),"")</f>
        <v/>
      </c>
      <c r="F514" s="64" t="str">
        <f>IFERROR(VLOOKUP(B514,Conciliação!C517:L1512,5,0),"")</f>
        <v/>
      </c>
      <c r="G514" s="64" t="str">
        <f>IFERROR(VLOOKUP(B514,Conciliação!C517:L1512,6,0),"")</f>
        <v/>
      </c>
      <c r="H514" s="56" t="str">
        <f>IFERROR(VLOOKUP(B514,Conciliação!C517:L1512,7,0),"")</f>
        <v/>
      </c>
      <c r="I514" s="65" t="str">
        <f>IFERROR(VLOOKUP(B514,Conciliação!C517:L1512,8,0),"")</f>
        <v/>
      </c>
      <c r="J514" s="56" t="str">
        <f>IFERROR(VLOOKUP(B514,Conciliação!C517:L1512,9,0),"")</f>
        <v/>
      </c>
      <c r="K514" s="56" t="str">
        <f>IFERROR(VLOOKUP(B514,Conciliação!C517:L1512,10,0),"")</f>
        <v/>
      </c>
      <c r="R514" s="55" t="str">
        <f>IF(Conciliação!G517='Filtro (Categoria)'!$C$2,$C$2,"x")</f>
        <v>x</v>
      </c>
      <c r="S514" s="55" t="str">
        <f>IF(R514="x","x",MAX($S$4:S513)+1)</f>
        <v>x</v>
      </c>
      <c r="T514" s="55">
        <v>510</v>
      </c>
      <c r="U514" s="55" t="str">
        <f t="shared" si="44"/>
        <v/>
      </c>
      <c r="V514" s="55" t="str">
        <f t="shared" si="45"/>
        <v/>
      </c>
      <c r="W514" s="45">
        <f>IF(Conciliação!G517='Filtro (Categoria)'!R514,1,0)</f>
        <v>0</v>
      </c>
      <c r="X514" s="45">
        <f>W514+Conciliação!A517</f>
        <v>510</v>
      </c>
      <c r="Y514" s="45">
        <v>510</v>
      </c>
      <c r="Z514" s="55" t="str">
        <f>IF(X514=Y514,"",Conciliação!C517)</f>
        <v/>
      </c>
      <c r="AA514" s="55">
        <f>IF(Z514="x","x",MAX($S$4:AA513)+1)</f>
        <v>515</v>
      </c>
      <c r="AB514" s="55">
        <v>510</v>
      </c>
      <c r="AC514" s="55" t="str">
        <f t="shared" si="46"/>
        <v/>
      </c>
      <c r="AD514" s="55" t="str">
        <f t="shared" si="47"/>
        <v/>
      </c>
    </row>
    <row r="515" spans="2:30" ht="15" customHeight="1" x14ac:dyDescent="0.2">
      <c r="B515" s="121" t="str">
        <f t="shared" si="42"/>
        <v/>
      </c>
      <c r="C515" s="57" t="str">
        <f>IFERROR(VLOOKUP(B515,Conciliação!C518:L1513,2,0),"")</f>
        <v/>
      </c>
      <c r="D515" s="64" t="str">
        <f t="shared" si="43"/>
        <v/>
      </c>
      <c r="E515" s="64" t="str">
        <f>IFERROR(VLOOKUP(B515,Conciliação!C518:L1513,4,0),"")</f>
        <v/>
      </c>
      <c r="F515" s="64" t="str">
        <f>IFERROR(VLOOKUP(B515,Conciliação!C518:L1513,5,0),"")</f>
        <v/>
      </c>
      <c r="G515" s="64" t="str">
        <f>IFERROR(VLOOKUP(B515,Conciliação!C518:L1513,6,0),"")</f>
        <v/>
      </c>
      <c r="H515" s="56" t="str">
        <f>IFERROR(VLOOKUP(B515,Conciliação!C518:L1513,7,0),"")</f>
        <v/>
      </c>
      <c r="I515" s="65" t="str">
        <f>IFERROR(VLOOKUP(B515,Conciliação!C518:L1513,8,0),"")</f>
        <v/>
      </c>
      <c r="J515" s="56" t="str">
        <f>IFERROR(VLOOKUP(B515,Conciliação!C518:L1513,9,0),"")</f>
        <v/>
      </c>
      <c r="K515" s="56" t="str">
        <f>IFERROR(VLOOKUP(B515,Conciliação!C518:L1513,10,0),"")</f>
        <v/>
      </c>
      <c r="R515" s="55" t="str">
        <f>IF(Conciliação!G518='Filtro (Categoria)'!$C$2,$C$2,"x")</f>
        <v>x</v>
      </c>
      <c r="S515" s="55" t="str">
        <f>IF(R515="x","x",MAX($S$4:S514)+1)</f>
        <v>x</v>
      </c>
      <c r="T515" s="55">
        <v>511</v>
      </c>
      <c r="U515" s="55" t="str">
        <f t="shared" si="44"/>
        <v/>
      </c>
      <c r="V515" s="55" t="str">
        <f t="shared" si="45"/>
        <v/>
      </c>
      <c r="W515" s="45">
        <f>IF(Conciliação!G518='Filtro (Categoria)'!R515,1,0)</f>
        <v>0</v>
      </c>
      <c r="X515" s="45">
        <f>W515+Conciliação!A518</f>
        <v>511</v>
      </c>
      <c r="Y515" s="45">
        <v>511</v>
      </c>
      <c r="Z515" s="55" t="str">
        <f>IF(X515=Y515,"",Conciliação!C518)</f>
        <v/>
      </c>
      <c r="AA515" s="55">
        <f>IF(Z515="x","x",MAX($S$4:AA514)+1)</f>
        <v>516</v>
      </c>
      <c r="AB515" s="55">
        <v>511</v>
      </c>
      <c r="AC515" s="55" t="str">
        <f t="shared" si="46"/>
        <v/>
      </c>
      <c r="AD515" s="55" t="str">
        <f t="shared" si="47"/>
        <v/>
      </c>
    </row>
    <row r="516" spans="2:30" ht="15" customHeight="1" x14ac:dyDescent="0.2">
      <c r="B516" s="121" t="str">
        <f t="shared" si="42"/>
        <v/>
      </c>
      <c r="C516" s="57" t="str">
        <f>IFERROR(VLOOKUP(B516,Conciliação!C519:L1514,2,0),"")</f>
        <v/>
      </c>
      <c r="D516" s="64" t="str">
        <f t="shared" si="43"/>
        <v/>
      </c>
      <c r="E516" s="64" t="str">
        <f>IFERROR(VLOOKUP(B516,Conciliação!C519:L1514,4,0),"")</f>
        <v/>
      </c>
      <c r="F516" s="64" t="str">
        <f>IFERROR(VLOOKUP(B516,Conciliação!C519:L1514,5,0),"")</f>
        <v/>
      </c>
      <c r="G516" s="64" t="str">
        <f>IFERROR(VLOOKUP(B516,Conciliação!C519:L1514,6,0),"")</f>
        <v/>
      </c>
      <c r="H516" s="56" t="str">
        <f>IFERROR(VLOOKUP(B516,Conciliação!C519:L1514,7,0),"")</f>
        <v/>
      </c>
      <c r="I516" s="65" t="str">
        <f>IFERROR(VLOOKUP(B516,Conciliação!C519:L1514,8,0),"")</f>
        <v/>
      </c>
      <c r="J516" s="56" t="str">
        <f>IFERROR(VLOOKUP(B516,Conciliação!C519:L1514,9,0),"")</f>
        <v/>
      </c>
      <c r="K516" s="56" t="str">
        <f>IFERROR(VLOOKUP(B516,Conciliação!C519:L1514,10,0),"")</f>
        <v/>
      </c>
      <c r="R516" s="55" t="str">
        <f>IF(Conciliação!G519='Filtro (Categoria)'!$C$2,$C$2,"x")</f>
        <v>x</v>
      </c>
      <c r="S516" s="55" t="str">
        <f>IF(R516="x","x",MAX($S$4:S515)+1)</f>
        <v>x</v>
      </c>
      <c r="T516" s="55">
        <v>512</v>
      </c>
      <c r="U516" s="55" t="str">
        <f t="shared" si="44"/>
        <v/>
      </c>
      <c r="V516" s="55" t="str">
        <f t="shared" si="45"/>
        <v/>
      </c>
      <c r="W516" s="45">
        <f>IF(Conciliação!G519='Filtro (Categoria)'!R516,1,0)</f>
        <v>0</v>
      </c>
      <c r="X516" s="45">
        <f>W516+Conciliação!A519</f>
        <v>512</v>
      </c>
      <c r="Y516" s="45">
        <v>512</v>
      </c>
      <c r="Z516" s="55" t="str">
        <f>IF(X516=Y516,"",Conciliação!C519)</f>
        <v/>
      </c>
      <c r="AA516" s="55">
        <f>IF(Z516="x","x",MAX($S$4:AA515)+1)</f>
        <v>517</v>
      </c>
      <c r="AB516" s="55">
        <v>512</v>
      </c>
      <c r="AC516" s="55" t="str">
        <f t="shared" si="46"/>
        <v/>
      </c>
      <c r="AD516" s="55" t="str">
        <f t="shared" si="47"/>
        <v/>
      </c>
    </row>
    <row r="517" spans="2:30" ht="15" customHeight="1" x14ac:dyDescent="0.2">
      <c r="B517" s="121" t="str">
        <f t="shared" ref="B517:B580" si="48">(AD517)</f>
        <v/>
      </c>
      <c r="C517" s="57" t="str">
        <f>IFERROR(VLOOKUP(B517,Conciliação!C520:L1515,2,0),"")</f>
        <v/>
      </c>
      <c r="D517" s="64" t="str">
        <f t="shared" ref="D517:D580" si="49">(V517)</f>
        <v/>
      </c>
      <c r="E517" s="64" t="str">
        <f>IFERROR(VLOOKUP(B517,Conciliação!C520:L1515,4,0),"")</f>
        <v/>
      </c>
      <c r="F517" s="64" t="str">
        <f>IFERROR(VLOOKUP(B517,Conciliação!C520:L1515,5,0),"")</f>
        <v/>
      </c>
      <c r="G517" s="64" t="str">
        <f>IFERROR(VLOOKUP(B517,Conciliação!C520:L1515,6,0),"")</f>
        <v/>
      </c>
      <c r="H517" s="56" t="str">
        <f>IFERROR(VLOOKUP(B517,Conciliação!C520:L1515,7,0),"")</f>
        <v/>
      </c>
      <c r="I517" s="65" t="str">
        <f>IFERROR(VLOOKUP(B517,Conciliação!C520:L1515,8,0),"")</f>
        <v/>
      </c>
      <c r="J517" s="56" t="str">
        <f>IFERROR(VLOOKUP(B517,Conciliação!C520:L1515,9,0),"")</f>
        <v/>
      </c>
      <c r="K517" s="56" t="str">
        <f>IFERROR(VLOOKUP(B517,Conciliação!C520:L1515,10,0),"")</f>
        <v/>
      </c>
      <c r="R517" s="55" t="str">
        <f>IF(Conciliação!G520='Filtro (Categoria)'!$C$2,$C$2,"x")</f>
        <v>x</v>
      </c>
      <c r="S517" s="55" t="str">
        <f>IF(R517="x","x",MAX($S$4:S516)+1)</f>
        <v>x</v>
      </c>
      <c r="T517" s="55">
        <v>513</v>
      </c>
      <c r="U517" s="55" t="str">
        <f t="shared" ref="U517:U580" si="50">IFERROR(MATCH(T517,$S$5:$S$1001,0),"")</f>
        <v/>
      </c>
      <c r="V517" s="55" t="str">
        <f t="shared" ref="V517:V580" si="51">IFERROR(INDEX(R$5:R$1048576,U517),"")</f>
        <v/>
      </c>
      <c r="W517" s="45">
        <f>IF(Conciliação!G520='Filtro (Categoria)'!R517,1,0)</f>
        <v>0</v>
      </c>
      <c r="X517" s="45">
        <f>W517+Conciliação!A520</f>
        <v>513</v>
      </c>
      <c r="Y517" s="45">
        <v>513</v>
      </c>
      <c r="Z517" s="55" t="str">
        <f>IF(X517=Y517,"",Conciliação!C520)</f>
        <v/>
      </c>
      <c r="AA517" s="55">
        <f>IF(Z517="x","x",MAX($S$4:AA516)+1)</f>
        <v>518</v>
      </c>
      <c r="AB517" s="55">
        <v>513</v>
      </c>
      <c r="AC517" s="55" t="str">
        <f t="shared" ref="AC517:AC580" si="52">IFERROR(MATCH(AB517,$S$5:$S$1001,0),"")</f>
        <v/>
      </c>
      <c r="AD517" s="55" t="str">
        <f t="shared" ref="AD517:AD580" si="53">IFERROR(INDEX(Z$5:Z$1048576,AC517),"")</f>
        <v/>
      </c>
    </row>
    <row r="518" spans="2:30" ht="15" customHeight="1" x14ac:dyDescent="0.2">
      <c r="B518" s="121" t="str">
        <f t="shared" si="48"/>
        <v/>
      </c>
      <c r="C518" s="57" t="str">
        <f>IFERROR(VLOOKUP(B518,Conciliação!C521:L1516,2,0),"")</f>
        <v/>
      </c>
      <c r="D518" s="64" t="str">
        <f t="shared" si="49"/>
        <v/>
      </c>
      <c r="E518" s="64" t="str">
        <f>IFERROR(VLOOKUP(B518,Conciliação!C521:L1516,4,0),"")</f>
        <v/>
      </c>
      <c r="F518" s="64" t="str">
        <f>IFERROR(VLOOKUP(B518,Conciliação!C521:L1516,5,0),"")</f>
        <v/>
      </c>
      <c r="G518" s="64" t="str">
        <f>IFERROR(VLOOKUP(B518,Conciliação!C521:L1516,6,0),"")</f>
        <v/>
      </c>
      <c r="H518" s="56" t="str">
        <f>IFERROR(VLOOKUP(B518,Conciliação!C521:L1516,7,0),"")</f>
        <v/>
      </c>
      <c r="I518" s="65" t="str">
        <f>IFERROR(VLOOKUP(B518,Conciliação!C521:L1516,8,0),"")</f>
        <v/>
      </c>
      <c r="J518" s="56" t="str">
        <f>IFERROR(VLOOKUP(B518,Conciliação!C521:L1516,9,0),"")</f>
        <v/>
      </c>
      <c r="K518" s="56" t="str">
        <f>IFERROR(VLOOKUP(B518,Conciliação!C521:L1516,10,0),"")</f>
        <v/>
      </c>
      <c r="R518" s="55" t="str">
        <f>IF(Conciliação!G521='Filtro (Categoria)'!$C$2,$C$2,"x")</f>
        <v>x</v>
      </c>
      <c r="S518" s="55" t="str">
        <f>IF(R518="x","x",MAX($S$4:S517)+1)</f>
        <v>x</v>
      </c>
      <c r="T518" s="55">
        <v>514</v>
      </c>
      <c r="U518" s="55" t="str">
        <f t="shared" si="50"/>
        <v/>
      </c>
      <c r="V518" s="55" t="str">
        <f t="shared" si="51"/>
        <v/>
      </c>
      <c r="W518" s="45">
        <f>IF(Conciliação!G521='Filtro (Categoria)'!R518,1,0)</f>
        <v>0</v>
      </c>
      <c r="X518" s="45">
        <f>W518+Conciliação!A521</f>
        <v>514</v>
      </c>
      <c r="Y518" s="45">
        <v>514</v>
      </c>
      <c r="Z518" s="55" t="str">
        <f>IF(X518=Y518,"",Conciliação!C521)</f>
        <v/>
      </c>
      <c r="AA518" s="55">
        <f>IF(Z518="x","x",MAX($S$4:AA517)+1)</f>
        <v>519</v>
      </c>
      <c r="AB518" s="55">
        <v>514</v>
      </c>
      <c r="AC518" s="55" t="str">
        <f t="shared" si="52"/>
        <v/>
      </c>
      <c r="AD518" s="55" t="str">
        <f t="shared" si="53"/>
        <v/>
      </c>
    </row>
    <row r="519" spans="2:30" ht="15" customHeight="1" x14ac:dyDescent="0.2">
      <c r="B519" s="121" t="str">
        <f t="shared" si="48"/>
        <v/>
      </c>
      <c r="C519" s="57" t="str">
        <f>IFERROR(VLOOKUP(B519,Conciliação!C522:L1517,2,0),"")</f>
        <v/>
      </c>
      <c r="D519" s="64" t="str">
        <f t="shared" si="49"/>
        <v/>
      </c>
      <c r="E519" s="64" t="str">
        <f>IFERROR(VLOOKUP(B519,Conciliação!C522:L1517,4,0),"")</f>
        <v/>
      </c>
      <c r="F519" s="64" t="str">
        <f>IFERROR(VLOOKUP(B519,Conciliação!C522:L1517,5,0),"")</f>
        <v/>
      </c>
      <c r="G519" s="64" t="str">
        <f>IFERROR(VLOOKUP(B519,Conciliação!C522:L1517,6,0),"")</f>
        <v/>
      </c>
      <c r="H519" s="56" t="str">
        <f>IFERROR(VLOOKUP(B519,Conciliação!C522:L1517,7,0),"")</f>
        <v/>
      </c>
      <c r="I519" s="65" t="str">
        <f>IFERROR(VLOOKUP(B519,Conciliação!C522:L1517,8,0),"")</f>
        <v/>
      </c>
      <c r="J519" s="56" t="str">
        <f>IFERROR(VLOOKUP(B519,Conciliação!C522:L1517,9,0),"")</f>
        <v/>
      </c>
      <c r="K519" s="56" t="str">
        <f>IFERROR(VLOOKUP(B519,Conciliação!C522:L1517,10,0),"")</f>
        <v/>
      </c>
      <c r="R519" s="55" t="str">
        <f>IF(Conciliação!G522='Filtro (Categoria)'!$C$2,$C$2,"x")</f>
        <v>x</v>
      </c>
      <c r="S519" s="55" t="str">
        <f>IF(R519="x","x",MAX($S$4:S518)+1)</f>
        <v>x</v>
      </c>
      <c r="T519" s="55">
        <v>515</v>
      </c>
      <c r="U519" s="55" t="str">
        <f t="shared" si="50"/>
        <v/>
      </c>
      <c r="V519" s="55" t="str">
        <f t="shared" si="51"/>
        <v/>
      </c>
      <c r="W519" s="45">
        <f>IF(Conciliação!G522='Filtro (Categoria)'!R519,1,0)</f>
        <v>0</v>
      </c>
      <c r="X519" s="45">
        <f>W519+Conciliação!A522</f>
        <v>515</v>
      </c>
      <c r="Y519" s="45">
        <v>515</v>
      </c>
      <c r="Z519" s="55" t="str">
        <f>IF(X519=Y519,"",Conciliação!C522)</f>
        <v/>
      </c>
      <c r="AA519" s="55">
        <f>IF(Z519="x","x",MAX($S$4:AA518)+1)</f>
        <v>520</v>
      </c>
      <c r="AB519" s="55">
        <v>515</v>
      </c>
      <c r="AC519" s="55" t="str">
        <f t="shared" si="52"/>
        <v/>
      </c>
      <c r="AD519" s="55" t="str">
        <f t="shared" si="53"/>
        <v/>
      </c>
    </row>
    <row r="520" spans="2:30" ht="15" customHeight="1" x14ac:dyDescent="0.2">
      <c r="B520" s="121" t="str">
        <f t="shared" si="48"/>
        <v/>
      </c>
      <c r="C520" s="57" t="str">
        <f>IFERROR(VLOOKUP(B520,Conciliação!C523:L1518,2,0),"")</f>
        <v/>
      </c>
      <c r="D520" s="64" t="str">
        <f t="shared" si="49"/>
        <v/>
      </c>
      <c r="E520" s="64" t="str">
        <f>IFERROR(VLOOKUP(B520,Conciliação!C523:L1518,4,0),"")</f>
        <v/>
      </c>
      <c r="F520" s="64" t="str">
        <f>IFERROR(VLOOKUP(B520,Conciliação!C523:L1518,5,0),"")</f>
        <v/>
      </c>
      <c r="G520" s="64" t="str">
        <f>IFERROR(VLOOKUP(B520,Conciliação!C523:L1518,6,0),"")</f>
        <v/>
      </c>
      <c r="H520" s="56" t="str">
        <f>IFERROR(VLOOKUP(B520,Conciliação!C523:L1518,7,0),"")</f>
        <v/>
      </c>
      <c r="I520" s="65" t="str">
        <f>IFERROR(VLOOKUP(B520,Conciliação!C523:L1518,8,0),"")</f>
        <v/>
      </c>
      <c r="J520" s="56" t="str">
        <f>IFERROR(VLOOKUP(B520,Conciliação!C523:L1518,9,0),"")</f>
        <v/>
      </c>
      <c r="K520" s="56" t="str">
        <f>IFERROR(VLOOKUP(B520,Conciliação!C523:L1518,10,0),"")</f>
        <v/>
      </c>
      <c r="R520" s="55" t="str">
        <f>IF(Conciliação!G523='Filtro (Categoria)'!$C$2,$C$2,"x")</f>
        <v>x</v>
      </c>
      <c r="S520" s="55" t="str">
        <f>IF(R520="x","x",MAX($S$4:S519)+1)</f>
        <v>x</v>
      </c>
      <c r="T520" s="55">
        <v>516</v>
      </c>
      <c r="U520" s="55" t="str">
        <f t="shared" si="50"/>
        <v/>
      </c>
      <c r="V520" s="55" t="str">
        <f t="shared" si="51"/>
        <v/>
      </c>
      <c r="W520" s="45">
        <f>IF(Conciliação!G523='Filtro (Categoria)'!R520,1,0)</f>
        <v>0</v>
      </c>
      <c r="X520" s="45">
        <f>W520+Conciliação!A523</f>
        <v>516</v>
      </c>
      <c r="Y520" s="45">
        <v>516</v>
      </c>
      <c r="Z520" s="55" t="str">
        <f>IF(X520=Y520,"",Conciliação!C523)</f>
        <v/>
      </c>
      <c r="AA520" s="55">
        <f>IF(Z520="x","x",MAX($S$4:AA519)+1)</f>
        <v>521</v>
      </c>
      <c r="AB520" s="55">
        <v>516</v>
      </c>
      <c r="AC520" s="55" t="str">
        <f t="shared" si="52"/>
        <v/>
      </c>
      <c r="AD520" s="55" t="str">
        <f t="shared" si="53"/>
        <v/>
      </c>
    </row>
    <row r="521" spans="2:30" ht="15" customHeight="1" x14ac:dyDescent="0.2">
      <c r="B521" s="121" t="str">
        <f t="shared" si="48"/>
        <v/>
      </c>
      <c r="C521" s="57" t="str">
        <f>IFERROR(VLOOKUP(B521,Conciliação!C524:L1519,2,0),"")</f>
        <v/>
      </c>
      <c r="D521" s="64" t="str">
        <f t="shared" si="49"/>
        <v/>
      </c>
      <c r="E521" s="64" t="str">
        <f>IFERROR(VLOOKUP(B521,Conciliação!C524:L1519,4,0),"")</f>
        <v/>
      </c>
      <c r="F521" s="64" t="str">
        <f>IFERROR(VLOOKUP(B521,Conciliação!C524:L1519,5,0),"")</f>
        <v/>
      </c>
      <c r="G521" s="64" t="str">
        <f>IFERROR(VLOOKUP(B521,Conciliação!C524:L1519,6,0),"")</f>
        <v/>
      </c>
      <c r="H521" s="56" t="str">
        <f>IFERROR(VLOOKUP(B521,Conciliação!C524:L1519,7,0),"")</f>
        <v/>
      </c>
      <c r="I521" s="65" t="str">
        <f>IFERROR(VLOOKUP(B521,Conciliação!C524:L1519,8,0),"")</f>
        <v/>
      </c>
      <c r="J521" s="56" t="str">
        <f>IFERROR(VLOOKUP(B521,Conciliação!C524:L1519,9,0),"")</f>
        <v/>
      </c>
      <c r="K521" s="56" t="str">
        <f>IFERROR(VLOOKUP(B521,Conciliação!C524:L1519,10,0),"")</f>
        <v/>
      </c>
      <c r="R521" s="55" t="str">
        <f>IF(Conciliação!G524='Filtro (Categoria)'!$C$2,$C$2,"x")</f>
        <v>x</v>
      </c>
      <c r="S521" s="55" t="str">
        <f>IF(R521="x","x",MAX($S$4:S520)+1)</f>
        <v>x</v>
      </c>
      <c r="T521" s="55">
        <v>517</v>
      </c>
      <c r="U521" s="55" t="str">
        <f t="shared" si="50"/>
        <v/>
      </c>
      <c r="V521" s="55" t="str">
        <f t="shared" si="51"/>
        <v/>
      </c>
      <c r="W521" s="45">
        <f>IF(Conciliação!G524='Filtro (Categoria)'!R521,1,0)</f>
        <v>0</v>
      </c>
      <c r="X521" s="45">
        <f>W521+Conciliação!A524</f>
        <v>517</v>
      </c>
      <c r="Y521" s="45">
        <v>517</v>
      </c>
      <c r="Z521" s="55" t="str">
        <f>IF(X521=Y521,"",Conciliação!C524)</f>
        <v/>
      </c>
      <c r="AA521" s="55">
        <f>IF(Z521="x","x",MAX($S$4:AA520)+1)</f>
        <v>522</v>
      </c>
      <c r="AB521" s="55">
        <v>517</v>
      </c>
      <c r="AC521" s="55" t="str">
        <f t="shared" si="52"/>
        <v/>
      </c>
      <c r="AD521" s="55" t="str">
        <f t="shared" si="53"/>
        <v/>
      </c>
    </row>
    <row r="522" spans="2:30" ht="15" customHeight="1" x14ac:dyDescent="0.2">
      <c r="B522" s="121" t="str">
        <f t="shared" si="48"/>
        <v/>
      </c>
      <c r="C522" s="57" t="str">
        <f>IFERROR(VLOOKUP(B522,Conciliação!C525:L1520,2,0),"")</f>
        <v/>
      </c>
      <c r="D522" s="64" t="str">
        <f t="shared" si="49"/>
        <v/>
      </c>
      <c r="E522" s="64" t="str">
        <f>IFERROR(VLOOKUP(B522,Conciliação!C525:L1520,4,0),"")</f>
        <v/>
      </c>
      <c r="F522" s="64" t="str">
        <f>IFERROR(VLOOKUP(B522,Conciliação!C525:L1520,5,0),"")</f>
        <v/>
      </c>
      <c r="G522" s="64" t="str">
        <f>IFERROR(VLOOKUP(B522,Conciliação!C525:L1520,6,0),"")</f>
        <v/>
      </c>
      <c r="H522" s="56" t="str">
        <f>IFERROR(VLOOKUP(B522,Conciliação!C525:L1520,7,0),"")</f>
        <v/>
      </c>
      <c r="I522" s="65" t="str">
        <f>IFERROR(VLOOKUP(B522,Conciliação!C525:L1520,8,0),"")</f>
        <v/>
      </c>
      <c r="J522" s="56" t="str">
        <f>IFERROR(VLOOKUP(B522,Conciliação!C525:L1520,9,0),"")</f>
        <v/>
      </c>
      <c r="K522" s="56" t="str">
        <f>IFERROR(VLOOKUP(B522,Conciliação!C525:L1520,10,0),"")</f>
        <v/>
      </c>
      <c r="R522" s="55" t="str">
        <f>IF(Conciliação!G525='Filtro (Categoria)'!$C$2,$C$2,"x")</f>
        <v>x</v>
      </c>
      <c r="S522" s="55" t="str">
        <f>IF(R522="x","x",MAX($S$4:S521)+1)</f>
        <v>x</v>
      </c>
      <c r="T522" s="55">
        <v>518</v>
      </c>
      <c r="U522" s="55" t="str">
        <f t="shared" si="50"/>
        <v/>
      </c>
      <c r="V522" s="55" t="str">
        <f t="shared" si="51"/>
        <v/>
      </c>
      <c r="W522" s="45">
        <f>IF(Conciliação!G525='Filtro (Categoria)'!R522,1,0)</f>
        <v>0</v>
      </c>
      <c r="X522" s="45">
        <f>W522+Conciliação!A525</f>
        <v>518</v>
      </c>
      <c r="Y522" s="45">
        <v>518</v>
      </c>
      <c r="Z522" s="55" t="str">
        <f>IF(X522=Y522,"",Conciliação!C525)</f>
        <v/>
      </c>
      <c r="AA522" s="55">
        <f>IF(Z522="x","x",MAX($S$4:AA521)+1)</f>
        <v>523</v>
      </c>
      <c r="AB522" s="55">
        <v>518</v>
      </c>
      <c r="AC522" s="55" t="str">
        <f t="shared" si="52"/>
        <v/>
      </c>
      <c r="AD522" s="55" t="str">
        <f t="shared" si="53"/>
        <v/>
      </c>
    </row>
    <row r="523" spans="2:30" ht="15" customHeight="1" x14ac:dyDescent="0.2">
      <c r="B523" s="121" t="str">
        <f t="shared" si="48"/>
        <v/>
      </c>
      <c r="C523" s="57" t="str">
        <f>IFERROR(VLOOKUP(B523,Conciliação!C526:L1521,2,0),"")</f>
        <v/>
      </c>
      <c r="D523" s="64" t="str">
        <f t="shared" si="49"/>
        <v/>
      </c>
      <c r="E523" s="64" t="str">
        <f>IFERROR(VLOOKUP(B523,Conciliação!C526:L1521,4,0),"")</f>
        <v/>
      </c>
      <c r="F523" s="64" t="str">
        <f>IFERROR(VLOOKUP(B523,Conciliação!C526:L1521,5,0),"")</f>
        <v/>
      </c>
      <c r="G523" s="64" t="str">
        <f>IFERROR(VLOOKUP(B523,Conciliação!C526:L1521,6,0),"")</f>
        <v/>
      </c>
      <c r="H523" s="56" t="str">
        <f>IFERROR(VLOOKUP(B523,Conciliação!C526:L1521,7,0),"")</f>
        <v/>
      </c>
      <c r="I523" s="65" t="str">
        <f>IFERROR(VLOOKUP(B523,Conciliação!C526:L1521,8,0),"")</f>
        <v/>
      </c>
      <c r="J523" s="56" t="str">
        <f>IFERROR(VLOOKUP(B523,Conciliação!C526:L1521,9,0),"")</f>
        <v/>
      </c>
      <c r="K523" s="56" t="str">
        <f>IFERROR(VLOOKUP(B523,Conciliação!C526:L1521,10,0),"")</f>
        <v/>
      </c>
      <c r="R523" s="55" t="str">
        <f>IF(Conciliação!G526='Filtro (Categoria)'!$C$2,$C$2,"x")</f>
        <v>x</v>
      </c>
      <c r="S523" s="55" t="str">
        <f>IF(R523="x","x",MAX($S$4:S522)+1)</f>
        <v>x</v>
      </c>
      <c r="T523" s="55">
        <v>519</v>
      </c>
      <c r="U523" s="55" t="str">
        <f t="shared" si="50"/>
        <v/>
      </c>
      <c r="V523" s="55" t="str">
        <f t="shared" si="51"/>
        <v/>
      </c>
      <c r="W523" s="45">
        <f>IF(Conciliação!G526='Filtro (Categoria)'!R523,1,0)</f>
        <v>0</v>
      </c>
      <c r="X523" s="45">
        <f>W523+Conciliação!A526</f>
        <v>519</v>
      </c>
      <c r="Y523" s="45">
        <v>519</v>
      </c>
      <c r="Z523" s="55" t="str">
        <f>IF(X523=Y523,"",Conciliação!C526)</f>
        <v/>
      </c>
      <c r="AA523" s="55">
        <f>IF(Z523="x","x",MAX($S$4:AA522)+1)</f>
        <v>524</v>
      </c>
      <c r="AB523" s="55">
        <v>519</v>
      </c>
      <c r="AC523" s="55" t="str">
        <f t="shared" si="52"/>
        <v/>
      </c>
      <c r="AD523" s="55" t="str">
        <f t="shared" si="53"/>
        <v/>
      </c>
    </row>
    <row r="524" spans="2:30" ht="15" customHeight="1" x14ac:dyDescent="0.2">
      <c r="B524" s="121" t="str">
        <f t="shared" si="48"/>
        <v/>
      </c>
      <c r="C524" s="57" t="str">
        <f>IFERROR(VLOOKUP(B524,Conciliação!C527:L1522,2,0),"")</f>
        <v/>
      </c>
      <c r="D524" s="64" t="str">
        <f t="shared" si="49"/>
        <v/>
      </c>
      <c r="E524" s="64" t="str">
        <f>IFERROR(VLOOKUP(B524,Conciliação!C527:L1522,4,0),"")</f>
        <v/>
      </c>
      <c r="F524" s="64" t="str">
        <f>IFERROR(VLOOKUP(B524,Conciliação!C527:L1522,5,0),"")</f>
        <v/>
      </c>
      <c r="G524" s="64" t="str">
        <f>IFERROR(VLOOKUP(B524,Conciliação!C527:L1522,6,0),"")</f>
        <v/>
      </c>
      <c r="H524" s="56" t="str">
        <f>IFERROR(VLOOKUP(B524,Conciliação!C527:L1522,7,0),"")</f>
        <v/>
      </c>
      <c r="I524" s="65" t="str">
        <f>IFERROR(VLOOKUP(B524,Conciliação!C527:L1522,8,0),"")</f>
        <v/>
      </c>
      <c r="J524" s="56" t="str">
        <f>IFERROR(VLOOKUP(B524,Conciliação!C527:L1522,9,0),"")</f>
        <v/>
      </c>
      <c r="K524" s="56" t="str">
        <f>IFERROR(VLOOKUP(B524,Conciliação!C527:L1522,10,0),"")</f>
        <v/>
      </c>
      <c r="R524" s="55" t="str">
        <f>IF(Conciliação!G527='Filtro (Categoria)'!$C$2,$C$2,"x")</f>
        <v>x</v>
      </c>
      <c r="S524" s="55" t="str">
        <f>IF(R524="x","x",MAX($S$4:S523)+1)</f>
        <v>x</v>
      </c>
      <c r="T524" s="55">
        <v>520</v>
      </c>
      <c r="U524" s="55" t="str">
        <f t="shared" si="50"/>
        <v/>
      </c>
      <c r="V524" s="55" t="str">
        <f t="shared" si="51"/>
        <v/>
      </c>
      <c r="W524" s="45">
        <f>IF(Conciliação!G527='Filtro (Categoria)'!R524,1,0)</f>
        <v>0</v>
      </c>
      <c r="X524" s="45">
        <f>W524+Conciliação!A527</f>
        <v>520</v>
      </c>
      <c r="Y524" s="45">
        <v>520</v>
      </c>
      <c r="Z524" s="55" t="str">
        <f>IF(X524=Y524,"",Conciliação!C527)</f>
        <v/>
      </c>
      <c r="AA524" s="55">
        <f>IF(Z524="x","x",MAX($S$4:AA523)+1)</f>
        <v>525</v>
      </c>
      <c r="AB524" s="55">
        <v>520</v>
      </c>
      <c r="AC524" s="55" t="str">
        <f t="shared" si="52"/>
        <v/>
      </c>
      <c r="AD524" s="55" t="str">
        <f t="shared" si="53"/>
        <v/>
      </c>
    </row>
    <row r="525" spans="2:30" ht="15" customHeight="1" x14ac:dyDescent="0.2">
      <c r="B525" s="121" t="str">
        <f t="shared" si="48"/>
        <v/>
      </c>
      <c r="C525" s="57" t="str">
        <f>IFERROR(VLOOKUP(B525,Conciliação!C528:L1523,2,0),"")</f>
        <v/>
      </c>
      <c r="D525" s="64" t="str">
        <f t="shared" si="49"/>
        <v/>
      </c>
      <c r="E525" s="64" t="str">
        <f>IFERROR(VLOOKUP(B525,Conciliação!C528:L1523,4,0),"")</f>
        <v/>
      </c>
      <c r="F525" s="64" t="str">
        <f>IFERROR(VLOOKUP(B525,Conciliação!C528:L1523,5,0),"")</f>
        <v/>
      </c>
      <c r="G525" s="64" t="str">
        <f>IFERROR(VLOOKUP(B525,Conciliação!C528:L1523,6,0),"")</f>
        <v/>
      </c>
      <c r="H525" s="56" t="str">
        <f>IFERROR(VLOOKUP(B525,Conciliação!C528:L1523,7,0),"")</f>
        <v/>
      </c>
      <c r="I525" s="65" t="str">
        <f>IFERROR(VLOOKUP(B525,Conciliação!C528:L1523,8,0),"")</f>
        <v/>
      </c>
      <c r="J525" s="56" t="str">
        <f>IFERROR(VLOOKUP(B525,Conciliação!C528:L1523,9,0),"")</f>
        <v/>
      </c>
      <c r="K525" s="56" t="str">
        <f>IFERROR(VLOOKUP(B525,Conciliação!C528:L1523,10,0),"")</f>
        <v/>
      </c>
      <c r="R525" s="55" t="str">
        <f>IF(Conciliação!G528='Filtro (Categoria)'!$C$2,$C$2,"x")</f>
        <v>x</v>
      </c>
      <c r="S525" s="55" t="str">
        <f>IF(R525="x","x",MAX($S$4:S524)+1)</f>
        <v>x</v>
      </c>
      <c r="T525" s="55">
        <v>521</v>
      </c>
      <c r="U525" s="55" t="str">
        <f t="shared" si="50"/>
        <v/>
      </c>
      <c r="V525" s="55" t="str">
        <f t="shared" si="51"/>
        <v/>
      </c>
      <c r="W525" s="45">
        <f>IF(Conciliação!G528='Filtro (Categoria)'!R525,1,0)</f>
        <v>0</v>
      </c>
      <c r="X525" s="45">
        <f>W525+Conciliação!A528</f>
        <v>521</v>
      </c>
      <c r="Y525" s="45">
        <v>521</v>
      </c>
      <c r="Z525" s="55" t="str">
        <f>IF(X525=Y525,"",Conciliação!C528)</f>
        <v/>
      </c>
      <c r="AA525" s="55">
        <f>IF(Z525="x","x",MAX($S$4:AA524)+1)</f>
        <v>526</v>
      </c>
      <c r="AB525" s="55">
        <v>521</v>
      </c>
      <c r="AC525" s="55" t="str">
        <f t="shared" si="52"/>
        <v/>
      </c>
      <c r="AD525" s="55" t="str">
        <f t="shared" si="53"/>
        <v/>
      </c>
    </row>
    <row r="526" spans="2:30" ht="15" customHeight="1" x14ac:dyDescent="0.2">
      <c r="B526" s="121" t="str">
        <f t="shared" si="48"/>
        <v/>
      </c>
      <c r="C526" s="57" t="str">
        <f>IFERROR(VLOOKUP(B526,Conciliação!C529:L1524,2,0),"")</f>
        <v/>
      </c>
      <c r="D526" s="64" t="str">
        <f t="shared" si="49"/>
        <v/>
      </c>
      <c r="E526" s="64" t="str">
        <f>IFERROR(VLOOKUP(B526,Conciliação!C529:L1524,4,0),"")</f>
        <v/>
      </c>
      <c r="F526" s="64" t="str">
        <f>IFERROR(VLOOKUP(B526,Conciliação!C529:L1524,5,0),"")</f>
        <v/>
      </c>
      <c r="G526" s="64" t="str">
        <f>IFERROR(VLOOKUP(B526,Conciliação!C529:L1524,6,0),"")</f>
        <v/>
      </c>
      <c r="H526" s="56" t="str">
        <f>IFERROR(VLOOKUP(B526,Conciliação!C529:L1524,7,0),"")</f>
        <v/>
      </c>
      <c r="I526" s="65" t="str">
        <f>IFERROR(VLOOKUP(B526,Conciliação!C529:L1524,8,0),"")</f>
        <v/>
      </c>
      <c r="J526" s="56" t="str">
        <f>IFERROR(VLOOKUP(B526,Conciliação!C529:L1524,9,0),"")</f>
        <v/>
      </c>
      <c r="K526" s="56" t="str">
        <f>IFERROR(VLOOKUP(B526,Conciliação!C529:L1524,10,0),"")</f>
        <v/>
      </c>
      <c r="R526" s="55" t="str">
        <f>IF(Conciliação!G529='Filtro (Categoria)'!$C$2,$C$2,"x")</f>
        <v>x</v>
      </c>
      <c r="S526" s="55" t="str">
        <f>IF(R526="x","x",MAX($S$4:S525)+1)</f>
        <v>x</v>
      </c>
      <c r="T526" s="55">
        <v>522</v>
      </c>
      <c r="U526" s="55" t="str">
        <f t="shared" si="50"/>
        <v/>
      </c>
      <c r="V526" s="55" t="str">
        <f t="shared" si="51"/>
        <v/>
      </c>
      <c r="W526" s="45">
        <f>IF(Conciliação!G529='Filtro (Categoria)'!R526,1,0)</f>
        <v>0</v>
      </c>
      <c r="X526" s="45">
        <f>W526+Conciliação!A529</f>
        <v>522</v>
      </c>
      <c r="Y526" s="45">
        <v>522</v>
      </c>
      <c r="Z526" s="55" t="str">
        <f>IF(X526=Y526,"",Conciliação!C529)</f>
        <v/>
      </c>
      <c r="AA526" s="55">
        <f>IF(Z526="x","x",MAX($S$4:AA525)+1)</f>
        <v>527</v>
      </c>
      <c r="AB526" s="55">
        <v>522</v>
      </c>
      <c r="AC526" s="55" t="str">
        <f t="shared" si="52"/>
        <v/>
      </c>
      <c r="AD526" s="55" t="str">
        <f t="shared" si="53"/>
        <v/>
      </c>
    </row>
    <row r="527" spans="2:30" ht="15" customHeight="1" x14ac:dyDescent="0.2">
      <c r="B527" s="121" t="str">
        <f t="shared" si="48"/>
        <v/>
      </c>
      <c r="C527" s="57" t="str">
        <f>IFERROR(VLOOKUP(B527,Conciliação!C530:L1525,2,0),"")</f>
        <v/>
      </c>
      <c r="D527" s="64" t="str">
        <f t="shared" si="49"/>
        <v/>
      </c>
      <c r="E527" s="64" t="str">
        <f>IFERROR(VLOOKUP(B527,Conciliação!C530:L1525,4,0),"")</f>
        <v/>
      </c>
      <c r="F527" s="64" t="str">
        <f>IFERROR(VLOOKUP(B527,Conciliação!C530:L1525,5,0),"")</f>
        <v/>
      </c>
      <c r="G527" s="64" t="str">
        <f>IFERROR(VLOOKUP(B527,Conciliação!C530:L1525,6,0),"")</f>
        <v/>
      </c>
      <c r="H527" s="56" t="str">
        <f>IFERROR(VLOOKUP(B527,Conciliação!C530:L1525,7,0),"")</f>
        <v/>
      </c>
      <c r="I527" s="65" t="str">
        <f>IFERROR(VLOOKUP(B527,Conciliação!C530:L1525,8,0),"")</f>
        <v/>
      </c>
      <c r="J527" s="56" t="str">
        <f>IFERROR(VLOOKUP(B527,Conciliação!C530:L1525,9,0),"")</f>
        <v/>
      </c>
      <c r="K527" s="56" t="str">
        <f>IFERROR(VLOOKUP(B527,Conciliação!C530:L1525,10,0),"")</f>
        <v/>
      </c>
      <c r="R527" s="55" t="str">
        <f>IF(Conciliação!G530='Filtro (Categoria)'!$C$2,$C$2,"x")</f>
        <v>x</v>
      </c>
      <c r="S527" s="55" t="str">
        <f>IF(R527="x","x",MAX($S$4:S526)+1)</f>
        <v>x</v>
      </c>
      <c r="T527" s="55">
        <v>523</v>
      </c>
      <c r="U527" s="55" t="str">
        <f t="shared" si="50"/>
        <v/>
      </c>
      <c r="V527" s="55" t="str">
        <f t="shared" si="51"/>
        <v/>
      </c>
      <c r="W527" s="45">
        <f>IF(Conciliação!G530='Filtro (Categoria)'!R527,1,0)</f>
        <v>0</v>
      </c>
      <c r="X527" s="45">
        <f>W527+Conciliação!A530</f>
        <v>523</v>
      </c>
      <c r="Y527" s="45">
        <v>523</v>
      </c>
      <c r="Z527" s="55" t="str">
        <f>IF(X527=Y527,"",Conciliação!C530)</f>
        <v/>
      </c>
      <c r="AA527" s="55">
        <f>IF(Z527="x","x",MAX($S$4:AA526)+1)</f>
        <v>528</v>
      </c>
      <c r="AB527" s="55">
        <v>523</v>
      </c>
      <c r="AC527" s="55" t="str">
        <f t="shared" si="52"/>
        <v/>
      </c>
      <c r="AD527" s="55" t="str">
        <f t="shared" si="53"/>
        <v/>
      </c>
    </row>
    <row r="528" spans="2:30" ht="15" customHeight="1" x14ac:dyDescent="0.2">
      <c r="B528" s="121" t="str">
        <f t="shared" si="48"/>
        <v/>
      </c>
      <c r="C528" s="57" t="str">
        <f>IFERROR(VLOOKUP(B528,Conciliação!C531:L1526,2,0),"")</f>
        <v/>
      </c>
      <c r="D528" s="64" t="str">
        <f t="shared" si="49"/>
        <v/>
      </c>
      <c r="E528" s="64" t="str">
        <f>IFERROR(VLOOKUP(B528,Conciliação!C531:L1526,4,0),"")</f>
        <v/>
      </c>
      <c r="F528" s="64" t="str">
        <f>IFERROR(VLOOKUP(B528,Conciliação!C531:L1526,5,0),"")</f>
        <v/>
      </c>
      <c r="G528" s="64" t="str">
        <f>IFERROR(VLOOKUP(B528,Conciliação!C531:L1526,6,0),"")</f>
        <v/>
      </c>
      <c r="H528" s="56" t="str">
        <f>IFERROR(VLOOKUP(B528,Conciliação!C531:L1526,7,0),"")</f>
        <v/>
      </c>
      <c r="I528" s="65" t="str">
        <f>IFERROR(VLOOKUP(B528,Conciliação!C531:L1526,8,0),"")</f>
        <v/>
      </c>
      <c r="J528" s="56" t="str">
        <f>IFERROR(VLOOKUP(B528,Conciliação!C531:L1526,9,0),"")</f>
        <v/>
      </c>
      <c r="K528" s="56" t="str">
        <f>IFERROR(VLOOKUP(B528,Conciliação!C531:L1526,10,0),"")</f>
        <v/>
      </c>
      <c r="R528" s="55" t="str">
        <f>IF(Conciliação!G531='Filtro (Categoria)'!$C$2,$C$2,"x")</f>
        <v>x</v>
      </c>
      <c r="S528" s="55" t="str">
        <f>IF(R528="x","x",MAX($S$4:S527)+1)</f>
        <v>x</v>
      </c>
      <c r="T528" s="55">
        <v>524</v>
      </c>
      <c r="U528" s="55" t="str">
        <f t="shared" si="50"/>
        <v/>
      </c>
      <c r="V528" s="55" t="str">
        <f t="shared" si="51"/>
        <v/>
      </c>
      <c r="W528" s="45">
        <f>IF(Conciliação!G531='Filtro (Categoria)'!R528,1,0)</f>
        <v>0</v>
      </c>
      <c r="X528" s="45">
        <f>W528+Conciliação!A531</f>
        <v>524</v>
      </c>
      <c r="Y528" s="45">
        <v>524</v>
      </c>
      <c r="Z528" s="55" t="str">
        <f>IF(X528=Y528,"",Conciliação!C531)</f>
        <v/>
      </c>
      <c r="AA528" s="55">
        <f>IF(Z528="x","x",MAX($S$4:AA527)+1)</f>
        <v>529</v>
      </c>
      <c r="AB528" s="55">
        <v>524</v>
      </c>
      <c r="AC528" s="55" t="str">
        <f t="shared" si="52"/>
        <v/>
      </c>
      <c r="AD528" s="55" t="str">
        <f t="shared" si="53"/>
        <v/>
      </c>
    </row>
    <row r="529" spans="2:30" ht="15" customHeight="1" x14ac:dyDescent="0.2">
      <c r="B529" s="121" t="str">
        <f t="shared" si="48"/>
        <v/>
      </c>
      <c r="C529" s="57" t="str">
        <f>IFERROR(VLOOKUP(B529,Conciliação!C532:L1527,2,0),"")</f>
        <v/>
      </c>
      <c r="D529" s="64" t="str">
        <f t="shared" si="49"/>
        <v/>
      </c>
      <c r="E529" s="64" t="str">
        <f>IFERROR(VLOOKUP(B529,Conciliação!C532:L1527,4,0),"")</f>
        <v/>
      </c>
      <c r="F529" s="64" t="str">
        <f>IFERROR(VLOOKUP(B529,Conciliação!C532:L1527,5,0),"")</f>
        <v/>
      </c>
      <c r="G529" s="64" t="str">
        <f>IFERROR(VLOOKUP(B529,Conciliação!C532:L1527,6,0),"")</f>
        <v/>
      </c>
      <c r="H529" s="56" t="str">
        <f>IFERROR(VLOOKUP(B529,Conciliação!C532:L1527,7,0),"")</f>
        <v/>
      </c>
      <c r="I529" s="65" t="str">
        <f>IFERROR(VLOOKUP(B529,Conciliação!C532:L1527,8,0),"")</f>
        <v/>
      </c>
      <c r="J529" s="56" t="str">
        <f>IFERROR(VLOOKUP(B529,Conciliação!C532:L1527,9,0),"")</f>
        <v/>
      </c>
      <c r="K529" s="56" t="str">
        <f>IFERROR(VLOOKUP(B529,Conciliação!C532:L1527,10,0),"")</f>
        <v/>
      </c>
      <c r="R529" s="55" t="str">
        <f>IF(Conciliação!G532='Filtro (Categoria)'!$C$2,$C$2,"x")</f>
        <v>x</v>
      </c>
      <c r="S529" s="55" t="str">
        <f>IF(R529="x","x",MAX($S$4:S528)+1)</f>
        <v>x</v>
      </c>
      <c r="T529" s="55">
        <v>525</v>
      </c>
      <c r="U529" s="55" t="str">
        <f t="shared" si="50"/>
        <v/>
      </c>
      <c r="V529" s="55" t="str">
        <f t="shared" si="51"/>
        <v/>
      </c>
      <c r="W529" s="45">
        <f>IF(Conciliação!G532='Filtro (Categoria)'!R529,1,0)</f>
        <v>0</v>
      </c>
      <c r="X529" s="45">
        <f>W529+Conciliação!A532</f>
        <v>525</v>
      </c>
      <c r="Y529" s="45">
        <v>525</v>
      </c>
      <c r="Z529" s="55" t="str">
        <f>IF(X529=Y529,"",Conciliação!C532)</f>
        <v/>
      </c>
      <c r="AA529" s="55">
        <f>IF(Z529="x","x",MAX($S$4:AA528)+1)</f>
        <v>530</v>
      </c>
      <c r="AB529" s="55">
        <v>525</v>
      </c>
      <c r="AC529" s="55" t="str">
        <f t="shared" si="52"/>
        <v/>
      </c>
      <c r="AD529" s="55" t="str">
        <f t="shared" si="53"/>
        <v/>
      </c>
    </row>
    <row r="530" spans="2:30" ht="15" customHeight="1" x14ac:dyDescent="0.2">
      <c r="B530" s="121" t="str">
        <f t="shared" si="48"/>
        <v/>
      </c>
      <c r="C530" s="57" t="str">
        <f>IFERROR(VLOOKUP(B530,Conciliação!C533:L1528,2,0),"")</f>
        <v/>
      </c>
      <c r="D530" s="64" t="str">
        <f t="shared" si="49"/>
        <v/>
      </c>
      <c r="E530" s="64" t="str">
        <f>IFERROR(VLOOKUP(B530,Conciliação!C533:L1528,4,0),"")</f>
        <v/>
      </c>
      <c r="F530" s="64" t="str">
        <f>IFERROR(VLOOKUP(B530,Conciliação!C533:L1528,5,0),"")</f>
        <v/>
      </c>
      <c r="G530" s="64" t="str">
        <f>IFERROR(VLOOKUP(B530,Conciliação!C533:L1528,6,0),"")</f>
        <v/>
      </c>
      <c r="H530" s="56" t="str">
        <f>IFERROR(VLOOKUP(B530,Conciliação!C533:L1528,7,0),"")</f>
        <v/>
      </c>
      <c r="I530" s="65" t="str">
        <f>IFERROR(VLOOKUP(B530,Conciliação!C533:L1528,8,0),"")</f>
        <v/>
      </c>
      <c r="J530" s="56" t="str">
        <f>IFERROR(VLOOKUP(B530,Conciliação!C533:L1528,9,0),"")</f>
        <v/>
      </c>
      <c r="K530" s="56" t="str">
        <f>IFERROR(VLOOKUP(B530,Conciliação!C533:L1528,10,0),"")</f>
        <v/>
      </c>
      <c r="R530" s="55" t="str">
        <f>IF(Conciliação!G533='Filtro (Categoria)'!$C$2,$C$2,"x")</f>
        <v>x</v>
      </c>
      <c r="S530" s="55" t="str">
        <f>IF(R530="x","x",MAX($S$4:S529)+1)</f>
        <v>x</v>
      </c>
      <c r="T530" s="55">
        <v>526</v>
      </c>
      <c r="U530" s="55" t="str">
        <f t="shared" si="50"/>
        <v/>
      </c>
      <c r="V530" s="55" t="str">
        <f t="shared" si="51"/>
        <v/>
      </c>
      <c r="W530" s="45">
        <f>IF(Conciliação!G533='Filtro (Categoria)'!R530,1,0)</f>
        <v>0</v>
      </c>
      <c r="X530" s="45">
        <f>W530+Conciliação!A533</f>
        <v>526</v>
      </c>
      <c r="Y530" s="45">
        <v>526</v>
      </c>
      <c r="Z530" s="55" t="str">
        <f>IF(X530=Y530,"",Conciliação!C533)</f>
        <v/>
      </c>
      <c r="AA530" s="55">
        <f>IF(Z530="x","x",MAX($S$4:AA529)+1)</f>
        <v>531</v>
      </c>
      <c r="AB530" s="55">
        <v>526</v>
      </c>
      <c r="AC530" s="55" t="str">
        <f t="shared" si="52"/>
        <v/>
      </c>
      <c r="AD530" s="55" t="str">
        <f t="shared" si="53"/>
        <v/>
      </c>
    </row>
    <row r="531" spans="2:30" ht="15" customHeight="1" x14ac:dyDescent="0.2">
      <c r="B531" s="121" t="str">
        <f t="shared" si="48"/>
        <v/>
      </c>
      <c r="C531" s="57" t="str">
        <f>IFERROR(VLOOKUP(B531,Conciliação!C534:L1529,2,0),"")</f>
        <v/>
      </c>
      <c r="D531" s="64" t="str">
        <f t="shared" si="49"/>
        <v/>
      </c>
      <c r="E531" s="64" t="str">
        <f>IFERROR(VLOOKUP(B531,Conciliação!C534:L1529,4,0),"")</f>
        <v/>
      </c>
      <c r="F531" s="64" t="str">
        <f>IFERROR(VLOOKUP(B531,Conciliação!C534:L1529,5,0),"")</f>
        <v/>
      </c>
      <c r="G531" s="64" t="str">
        <f>IFERROR(VLOOKUP(B531,Conciliação!C534:L1529,6,0),"")</f>
        <v/>
      </c>
      <c r="H531" s="56" t="str">
        <f>IFERROR(VLOOKUP(B531,Conciliação!C534:L1529,7,0),"")</f>
        <v/>
      </c>
      <c r="I531" s="65" t="str">
        <f>IFERROR(VLOOKUP(B531,Conciliação!C534:L1529,8,0),"")</f>
        <v/>
      </c>
      <c r="J531" s="56" t="str">
        <f>IFERROR(VLOOKUP(B531,Conciliação!C534:L1529,9,0),"")</f>
        <v/>
      </c>
      <c r="K531" s="56" t="str">
        <f>IFERROR(VLOOKUP(B531,Conciliação!C534:L1529,10,0),"")</f>
        <v/>
      </c>
      <c r="R531" s="55" t="str">
        <f>IF(Conciliação!G534='Filtro (Categoria)'!$C$2,$C$2,"x")</f>
        <v>x</v>
      </c>
      <c r="S531" s="55" t="str">
        <f>IF(R531="x","x",MAX($S$4:S530)+1)</f>
        <v>x</v>
      </c>
      <c r="T531" s="55">
        <v>527</v>
      </c>
      <c r="U531" s="55" t="str">
        <f t="shared" si="50"/>
        <v/>
      </c>
      <c r="V531" s="55" t="str">
        <f t="shared" si="51"/>
        <v/>
      </c>
      <c r="W531" s="45">
        <f>IF(Conciliação!G534='Filtro (Categoria)'!R531,1,0)</f>
        <v>0</v>
      </c>
      <c r="X531" s="45">
        <f>W531+Conciliação!A534</f>
        <v>527</v>
      </c>
      <c r="Y531" s="45">
        <v>527</v>
      </c>
      <c r="Z531" s="55" t="str">
        <f>IF(X531=Y531,"",Conciliação!C534)</f>
        <v/>
      </c>
      <c r="AA531" s="55">
        <f>IF(Z531="x","x",MAX($S$4:AA530)+1)</f>
        <v>532</v>
      </c>
      <c r="AB531" s="55">
        <v>527</v>
      </c>
      <c r="AC531" s="55" t="str">
        <f t="shared" si="52"/>
        <v/>
      </c>
      <c r="AD531" s="55" t="str">
        <f t="shared" si="53"/>
        <v/>
      </c>
    </row>
    <row r="532" spans="2:30" ht="15" customHeight="1" x14ac:dyDescent="0.2">
      <c r="B532" s="121" t="str">
        <f t="shared" si="48"/>
        <v/>
      </c>
      <c r="C532" s="57" t="str">
        <f>IFERROR(VLOOKUP(B532,Conciliação!C535:L1530,2,0),"")</f>
        <v/>
      </c>
      <c r="D532" s="64" t="str">
        <f t="shared" si="49"/>
        <v/>
      </c>
      <c r="E532" s="64" t="str">
        <f>IFERROR(VLOOKUP(B532,Conciliação!C535:L1530,4,0),"")</f>
        <v/>
      </c>
      <c r="F532" s="64" t="str">
        <f>IFERROR(VLOOKUP(B532,Conciliação!C535:L1530,5,0),"")</f>
        <v/>
      </c>
      <c r="G532" s="64" t="str">
        <f>IFERROR(VLOOKUP(B532,Conciliação!C535:L1530,6,0),"")</f>
        <v/>
      </c>
      <c r="H532" s="56" t="str">
        <f>IFERROR(VLOOKUP(B532,Conciliação!C535:L1530,7,0),"")</f>
        <v/>
      </c>
      <c r="I532" s="65" t="str">
        <f>IFERROR(VLOOKUP(B532,Conciliação!C535:L1530,8,0),"")</f>
        <v/>
      </c>
      <c r="J532" s="56" t="str">
        <f>IFERROR(VLOOKUP(B532,Conciliação!C535:L1530,9,0),"")</f>
        <v/>
      </c>
      <c r="K532" s="56" t="str">
        <f>IFERROR(VLOOKUP(B532,Conciliação!C535:L1530,10,0),"")</f>
        <v/>
      </c>
      <c r="R532" s="55" t="str">
        <f>IF(Conciliação!G535='Filtro (Categoria)'!$C$2,$C$2,"x")</f>
        <v>x</v>
      </c>
      <c r="S532" s="55" t="str">
        <f>IF(R532="x","x",MAX($S$4:S531)+1)</f>
        <v>x</v>
      </c>
      <c r="T532" s="55">
        <v>528</v>
      </c>
      <c r="U532" s="55" t="str">
        <f t="shared" si="50"/>
        <v/>
      </c>
      <c r="V532" s="55" t="str">
        <f t="shared" si="51"/>
        <v/>
      </c>
      <c r="W532" s="45">
        <f>IF(Conciliação!G535='Filtro (Categoria)'!R532,1,0)</f>
        <v>0</v>
      </c>
      <c r="X532" s="45">
        <f>W532+Conciliação!A535</f>
        <v>528</v>
      </c>
      <c r="Y532" s="45">
        <v>528</v>
      </c>
      <c r="Z532" s="55" t="str">
        <f>IF(X532=Y532,"",Conciliação!C535)</f>
        <v/>
      </c>
      <c r="AA532" s="55">
        <f>IF(Z532="x","x",MAX($S$4:AA531)+1)</f>
        <v>533</v>
      </c>
      <c r="AB532" s="55">
        <v>528</v>
      </c>
      <c r="AC532" s="55" t="str">
        <f t="shared" si="52"/>
        <v/>
      </c>
      <c r="AD532" s="55" t="str">
        <f t="shared" si="53"/>
        <v/>
      </c>
    </row>
    <row r="533" spans="2:30" ht="15" customHeight="1" x14ac:dyDescent="0.2">
      <c r="B533" s="121" t="str">
        <f t="shared" si="48"/>
        <v/>
      </c>
      <c r="C533" s="57" t="str">
        <f>IFERROR(VLOOKUP(B533,Conciliação!C536:L1531,2,0),"")</f>
        <v/>
      </c>
      <c r="D533" s="64" t="str">
        <f t="shared" si="49"/>
        <v/>
      </c>
      <c r="E533" s="64" t="str">
        <f>IFERROR(VLOOKUP(B533,Conciliação!C536:L1531,4,0),"")</f>
        <v/>
      </c>
      <c r="F533" s="64" t="str">
        <f>IFERROR(VLOOKUP(B533,Conciliação!C536:L1531,5,0),"")</f>
        <v/>
      </c>
      <c r="G533" s="64" t="str">
        <f>IFERROR(VLOOKUP(B533,Conciliação!C536:L1531,6,0),"")</f>
        <v/>
      </c>
      <c r="H533" s="56" t="str">
        <f>IFERROR(VLOOKUP(B533,Conciliação!C536:L1531,7,0),"")</f>
        <v/>
      </c>
      <c r="I533" s="65" t="str">
        <f>IFERROR(VLOOKUP(B533,Conciliação!C536:L1531,8,0),"")</f>
        <v/>
      </c>
      <c r="J533" s="56" t="str">
        <f>IFERROR(VLOOKUP(B533,Conciliação!C536:L1531,9,0),"")</f>
        <v/>
      </c>
      <c r="K533" s="56" t="str">
        <f>IFERROR(VLOOKUP(B533,Conciliação!C536:L1531,10,0),"")</f>
        <v/>
      </c>
      <c r="R533" s="55" t="str">
        <f>IF(Conciliação!G536='Filtro (Categoria)'!$C$2,$C$2,"x")</f>
        <v>x</v>
      </c>
      <c r="S533" s="55" t="str">
        <f>IF(R533="x","x",MAX($S$4:S532)+1)</f>
        <v>x</v>
      </c>
      <c r="T533" s="55">
        <v>529</v>
      </c>
      <c r="U533" s="55" t="str">
        <f t="shared" si="50"/>
        <v/>
      </c>
      <c r="V533" s="55" t="str">
        <f t="shared" si="51"/>
        <v/>
      </c>
      <c r="W533" s="45">
        <f>IF(Conciliação!G536='Filtro (Categoria)'!R533,1,0)</f>
        <v>0</v>
      </c>
      <c r="X533" s="45">
        <f>W533+Conciliação!A536</f>
        <v>529</v>
      </c>
      <c r="Y533" s="45">
        <v>529</v>
      </c>
      <c r="Z533" s="55" t="str">
        <f>IF(X533=Y533,"",Conciliação!C536)</f>
        <v/>
      </c>
      <c r="AA533" s="55">
        <f>IF(Z533="x","x",MAX($S$4:AA532)+1)</f>
        <v>534</v>
      </c>
      <c r="AB533" s="55">
        <v>529</v>
      </c>
      <c r="AC533" s="55" t="str">
        <f t="shared" si="52"/>
        <v/>
      </c>
      <c r="AD533" s="55" t="str">
        <f t="shared" si="53"/>
        <v/>
      </c>
    </row>
    <row r="534" spans="2:30" ht="15" customHeight="1" x14ac:dyDescent="0.2">
      <c r="B534" s="121" t="str">
        <f t="shared" si="48"/>
        <v/>
      </c>
      <c r="C534" s="57" t="str">
        <f>IFERROR(VLOOKUP(B534,Conciliação!C537:L1532,2,0),"")</f>
        <v/>
      </c>
      <c r="D534" s="64" t="str">
        <f t="shared" si="49"/>
        <v/>
      </c>
      <c r="E534" s="64" t="str">
        <f>IFERROR(VLOOKUP(B534,Conciliação!C537:L1532,4,0),"")</f>
        <v/>
      </c>
      <c r="F534" s="64" t="str">
        <f>IFERROR(VLOOKUP(B534,Conciliação!C537:L1532,5,0),"")</f>
        <v/>
      </c>
      <c r="G534" s="64" t="str">
        <f>IFERROR(VLOOKUP(B534,Conciliação!C537:L1532,6,0),"")</f>
        <v/>
      </c>
      <c r="H534" s="56" t="str">
        <f>IFERROR(VLOOKUP(B534,Conciliação!C537:L1532,7,0),"")</f>
        <v/>
      </c>
      <c r="I534" s="65" t="str">
        <f>IFERROR(VLOOKUP(B534,Conciliação!C537:L1532,8,0),"")</f>
        <v/>
      </c>
      <c r="J534" s="56" t="str">
        <f>IFERROR(VLOOKUP(B534,Conciliação!C537:L1532,9,0),"")</f>
        <v/>
      </c>
      <c r="K534" s="56" t="str">
        <f>IFERROR(VLOOKUP(B534,Conciliação!C537:L1532,10,0),"")</f>
        <v/>
      </c>
      <c r="R534" s="55" t="str">
        <f>IF(Conciliação!G537='Filtro (Categoria)'!$C$2,$C$2,"x")</f>
        <v>x</v>
      </c>
      <c r="S534" s="55" t="str">
        <f>IF(R534="x","x",MAX($S$4:S533)+1)</f>
        <v>x</v>
      </c>
      <c r="T534" s="55">
        <v>530</v>
      </c>
      <c r="U534" s="55" t="str">
        <f t="shared" si="50"/>
        <v/>
      </c>
      <c r="V534" s="55" t="str">
        <f t="shared" si="51"/>
        <v/>
      </c>
      <c r="W534" s="45">
        <f>IF(Conciliação!G537='Filtro (Categoria)'!R534,1,0)</f>
        <v>0</v>
      </c>
      <c r="X534" s="45">
        <f>W534+Conciliação!A537</f>
        <v>530</v>
      </c>
      <c r="Y534" s="45">
        <v>530</v>
      </c>
      <c r="Z534" s="55" t="str">
        <f>IF(X534=Y534,"",Conciliação!C537)</f>
        <v/>
      </c>
      <c r="AA534" s="55">
        <f>IF(Z534="x","x",MAX($S$4:AA533)+1)</f>
        <v>535</v>
      </c>
      <c r="AB534" s="55">
        <v>530</v>
      </c>
      <c r="AC534" s="55" t="str">
        <f t="shared" si="52"/>
        <v/>
      </c>
      <c r="AD534" s="55" t="str">
        <f t="shared" si="53"/>
        <v/>
      </c>
    </row>
    <row r="535" spans="2:30" ht="15" customHeight="1" x14ac:dyDescent="0.2">
      <c r="B535" s="121" t="str">
        <f t="shared" si="48"/>
        <v/>
      </c>
      <c r="C535" s="57" t="str">
        <f>IFERROR(VLOOKUP(B535,Conciliação!C538:L1533,2,0),"")</f>
        <v/>
      </c>
      <c r="D535" s="64" t="str">
        <f t="shared" si="49"/>
        <v/>
      </c>
      <c r="E535" s="64" t="str">
        <f>IFERROR(VLOOKUP(B535,Conciliação!C538:L1533,4,0),"")</f>
        <v/>
      </c>
      <c r="F535" s="64" t="str">
        <f>IFERROR(VLOOKUP(B535,Conciliação!C538:L1533,5,0),"")</f>
        <v/>
      </c>
      <c r="G535" s="64" t="str">
        <f>IFERROR(VLOOKUP(B535,Conciliação!C538:L1533,6,0),"")</f>
        <v/>
      </c>
      <c r="H535" s="56" t="str">
        <f>IFERROR(VLOOKUP(B535,Conciliação!C538:L1533,7,0),"")</f>
        <v/>
      </c>
      <c r="I535" s="65" t="str">
        <f>IFERROR(VLOOKUP(B535,Conciliação!C538:L1533,8,0),"")</f>
        <v/>
      </c>
      <c r="J535" s="56" t="str">
        <f>IFERROR(VLOOKUP(B535,Conciliação!C538:L1533,9,0),"")</f>
        <v/>
      </c>
      <c r="K535" s="56" t="str">
        <f>IFERROR(VLOOKUP(B535,Conciliação!C538:L1533,10,0),"")</f>
        <v/>
      </c>
      <c r="R535" s="55" t="str">
        <f>IF(Conciliação!G538='Filtro (Categoria)'!$C$2,$C$2,"x")</f>
        <v>x</v>
      </c>
      <c r="S535" s="55" t="str">
        <f>IF(R535="x","x",MAX($S$4:S534)+1)</f>
        <v>x</v>
      </c>
      <c r="T535" s="55">
        <v>531</v>
      </c>
      <c r="U535" s="55" t="str">
        <f t="shared" si="50"/>
        <v/>
      </c>
      <c r="V535" s="55" t="str">
        <f t="shared" si="51"/>
        <v/>
      </c>
      <c r="W535" s="45">
        <f>IF(Conciliação!G538='Filtro (Categoria)'!R535,1,0)</f>
        <v>0</v>
      </c>
      <c r="X535" s="45">
        <f>W535+Conciliação!A538</f>
        <v>531</v>
      </c>
      <c r="Y535" s="45">
        <v>531</v>
      </c>
      <c r="Z535" s="55" t="str">
        <f>IF(X535=Y535,"",Conciliação!C538)</f>
        <v/>
      </c>
      <c r="AA535" s="55">
        <f>IF(Z535="x","x",MAX($S$4:AA534)+1)</f>
        <v>536</v>
      </c>
      <c r="AB535" s="55">
        <v>531</v>
      </c>
      <c r="AC535" s="55" t="str">
        <f t="shared" si="52"/>
        <v/>
      </c>
      <c r="AD535" s="55" t="str">
        <f t="shared" si="53"/>
        <v/>
      </c>
    </row>
    <row r="536" spans="2:30" ht="15" customHeight="1" x14ac:dyDescent="0.2">
      <c r="B536" s="121" t="str">
        <f t="shared" si="48"/>
        <v/>
      </c>
      <c r="C536" s="57" t="str">
        <f>IFERROR(VLOOKUP(B536,Conciliação!C539:L1534,2,0),"")</f>
        <v/>
      </c>
      <c r="D536" s="64" t="str">
        <f t="shared" si="49"/>
        <v/>
      </c>
      <c r="E536" s="64" t="str">
        <f>IFERROR(VLOOKUP(B536,Conciliação!C539:L1534,4,0),"")</f>
        <v/>
      </c>
      <c r="F536" s="64" t="str">
        <f>IFERROR(VLOOKUP(B536,Conciliação!C539:L1534,5,0),"")</f>
        <v/>
      </c>
      <c r="G536" s="64" t="str">
        <f>IFERROR(VLOOKUP(B536,Conciliação!C539:L1534,6,0),"")</f>
        <v/>
      </c>
      <c r="H536" s="56" t="str">
        <f>IFERROR(VLOOKUP(B536,Conciliação!C539:L1534,7,0),"")</f>
        <v/>
      </c>
      <c r="I536" s="65" t="str">
        <f>IFERROR(VLOOKUP(B536,Conciliação!C539:L1534,8,0),"")</f>
        <v/>
      </c>
      <c r="J536" s="56" t="str">
        <f>IFERROR(VLOOKUP(B536,Conciliação!C539:L1534,9,0),"")</f>
        <v/>
      </c>
      <c r="K536" s="56" t="str">
        <f>IFERROR(VLOOKUP(B536,Conciliação!C539:L1534,10,0),"")</f>
        <v/>
      </c>
      <c r="R536" s="55" t="str">
        <f>IF(Conciliação!G539='Filtro (Categoria)'!$C$2,$C$2,"x")</f>
        <v>x</v>
      </c>
      <c r="S536" s="55" t="str">
        <f>IF(R536="x","x",MAX($S$4:S535)+1)</f>
        <v>x</v>
      </c>
      <c r="T536" s="55">
        <v>532</v>
      </c>
      <c r="U536" s="55" t="str">
        <f t="shared" si="50"/>
        <v/>
      </c>
      <c r="V536" s="55" t="str">
        <f t="shared" si="51"/>
        <v/>
      </c>
      <c r="W536" s="45">
        <f>IF(Conciliação!G539='Filtro (Categoria)'!R536,1,0)</f>
        <v>0</v>
      </c>
      <c r="X536" s="45">
        <f>W536+Conciliação!A539</f>
        <v>532</v>
      </c>
      <c r="Y536" s="45">
        <v>532</v>
      </c>
      <c r="Z536" s="55" t="str">
        <f>IF(X536=Y536,"",Conciliação!C539)</f>
        <v/>
      </c>
      <c r="AA536" s="55">
        <f>IF(Z536="x","x",MAX($S$4:AA535)+1)</f>
        <v>537</v>
      </c>
      <c r="AB536" s="55">
        <v>532</v>
      </c>
      <c r="AC536" s="55" t="str">
        <f t="shared" si="52"/>
        <v/>
      </c>
      <c r="AD536" s="55" t="str">
        <f t="shared" si="53"/>
        <v/>
      </c>
    </row>
    <row r="537" spans="2:30" ht="15" customHeight="1" x14ac:dyDescent="0.2">
      <c r="B537" s="121" t="str">
        <f t="shared" si="48"/>
        <v/>
      </c>
      <c r="C537" s="57" t="str">
        <f>IFERROR(VLOOKUP(B537,Conciliação!C540:L1535,2,0),"")</f>
        <v/>
      </c>
      <c r="D537" s="64" t="str">
        <f t="shared" si="49"/>
        <v/>
      </c>
      <c r="E537" s="64" t="str">
        <f>IFERROR(VLOOKUP(B537,Conciliação!C540:L1535,4,0),"")</f>
        <v/>
      </c>
      <c r="F537" s="64" t="str">
        <f>IFERROR(VLOOKUP(B537,Conciliação!C540:L1535,5,0),"")</f>
        <v/>
      </c>
      <c r="G537" s="64" t="str">
        <f>IFERROR(VLOOKUP(B537,Conciliação!C540:L1535,6,0),"")</f>
        <v/>
      </c>
      <c r="H537" s="56" t="str">
        <f>IFERROR(VLOOKUP(B537,Conciliação!C540:L1535,7,0),"")</f>
        <v/>
      </c>
      <c r="I537" s="65" t="str">
        <f>IFERROR(VLOOKUP(B537,Conciliação!C540:L1535,8,0),"")</f>
        <v/>
      </c>
      <c r="J537" s="56" t="str">
        <f>IFERROR(VLOOKUP(B537,Conciliação!C540:L1535,9,0),"")</f>
        <v/>
      </c>
      <c r="K537" s="56" t="str">
        <f>IFERROR(VLOOKUP(B537,Conciliação!C540:L1535,10,0),"")</f>
        <v/>
      </c>
      <c r="R537" s="55" t="str">
        <f>IF(Conciliação!G540='Filtro (Categoria)'!$C$2,$C$2,"x")</f>
        <v>x</v>
      </c>
      <c r="S537" s="55" t="str">
        <f>IF(R537="x","x",MAX($S$4:S536)+1)</f>
        <v>x</v>
      </c>
      <c r="T537" s="55">
        <v>533</v>
      </c>
      <c r="U537" s="55" t="str">
        <f t="shared" si="50"/>
        <v/>
      </c>
      <c r="V537" s="55" t="str">
        <f t="shared" si="51"/>
        <v/>
      </c>
      <c r="W537" s="45">
        <f>IF(Conciliação!G540='Filtro (Categoria)'!R537,1,0)</f>
        <v>0</v>
      </c>
      <c r="X537" s="45">
        <f>W537+Conciliação!A540</f>
        <v>533</v>
      </c>
      <c r="Y537" s="45">
        <v>533</v>
      </c>
      <c r="Z537" s="55" t="str">
        <f>IF(X537=Y537,"",Conciliação!C540)</f>
        <v/>
      </c>
      <c r="AA537" s="55">
        <f>IF(Z537="x","x",MAX($S$4:AA536)+1)</f>
        <v>538</v>
      </c>
      <c r="AB537" s="55">
        <v>533</v>
      </c>
      <c r="AC537" s="55" t="str">
        <f t="shared" si="52"/>
        <v/>
      </c>
      <c r="AD537" s="55" t="str">
        <f t="shared" si="53"/>
        <v/>
      </c>
    </row>
    <row r="538" spans="2:30" ht="15" customHeight="1" x14ac:dyDescent="0.2">
      <c r="B538" s="121" t="str">
        <f t="shared" si="48"/>
        <v/>
      </c>
      <c r="C538" s="57" t="str">
        <f>IFERROR(VLOOKUP(B538,Conciliação!C541:L1536,2,0),"")</f>
        <v/>
      </c>
      <c r="D538" s="64" t="str">
        <f t="shared" si="49"/>
        <v/>
      </c>
      <c r="E538" s="64" t="str">
        <f>IFERROR(VLOOKUP(B538,Conciliação!C541:L1536,4,0),"")</f>
        <v/>
      </c>
      <c r="F538" s="64" t="str">
        <f>IFERROR(VLOOKUP(B538,Conciliação!C541:L1536,5,0),"")</f>
        <v/>
      </c>
      <c r="G538" s="64" t="str">
        <f>IFERROR(VLOOKUP(B538,Conciliação!C541:L1536,6,0),"")</f>
        <v/>
      </c>
      <c r="H538" s="56" t="str">
        <f>IFERROR(VLOOKUP(B538,Conciliação!C541:L1536,7,0),"")</f>
        <v/>
      </c>
      <c r="I538" s="65" t="str">
        <f>IFERROR(VLOOKUP(B538,Conciliação!C541:L1536,8,0),"")</f>
        <v/>
      </c>
      <c r="J538" s="56" t="str">
        <f>IFERROR(VLOOKUP(B538,Conciliação!C541:L1536,9,0),"")</f>
        <v/>
      </c>
      <c r="K538" s="56" t="str">
        <f>IFERROR(VLOOKUP(B538,Conciliação!C541:L1536,10,0),"")</f>
        <v/>
      </c>
      <c r="R538" s="55" t="str">
        <f>IF(Conciliação!G541='Filtro (Categoria)'!$C$2,$C$2,"x")</f>
        <v>x</v>
      </c>
      <c r="S538" s="55" t="str">
        <f>IF(R538="x","x",MAX($S$4:S537)+1)</f>
        <v>x</v>
      </c>
      <c r="T538" s="55">
        <v>534</v>
      </c>
      <c r="U538" s="55" t="str">
        <f t="shared" si="50"/>
        <v/>
      </c>
      <c r="V538" s="55" t="str">
        <f t="shared" si="51"/>
        <v/>
      </c>
      <c r="W538" s="45">
        <f>IF(Conciliação!G541='Filtro (Categoria)'!R538,1,0)</f>
        <v>0</v>
      </c>
      <c r="X538" s="45">
        <f>W538+Conciliação!A541</f>
        <v>534</v>
      </c>
      <c r="Y538" s="45">
        <v>534</v>
      </c>
      <c r="Z538" s="55" t="str">
        <f>IF(X538=Y538,"",Conciliação!C541)</f>
        <v/>
      </c>
      <c r="AA538" s="55">
        <f>IF(Z538="x","x",MAX($S$4:AA537)+1)</f>
        <v>539</v>
      </c>
      <c r="AB538" s="55">
        <v>534</v>
      </c>
      <c r="AC538" s="55" t="str">
        <f t="shared" si="52"/>
        <v/>
      </c>
      <c r="AD538" s="55" t="str">
        <f t="shared" si="53"/>
        <v/>
      </c>
    </row>
    <row r="539" spans="2:30" ht="15" customHeight="1" x14ac:dyDescent="0.2">
      <c r="B539" s="121" t="str">
        <f t="shared" si="48"/>
        <v/>
      </c>
      <c r="C539" s="57" t="str">
        <f>IFERROR(VLOOKUP(B539,Conciliação!C542:L1537,2,0),"")</f>
        <v/>
      </c>
      <c r="D539" s="64" t="str">
        <f t="shared" si="49"/>
        <v/>
      </c>
      <c r="E539" s="64" t="str">
        <f>IFERROR(VLOOKUP(B539,Conciliação!C542:L1537,4,0),"")</f>
        <v/>
      </c>
      <c r="F539" s="64" t="str">
        <f>IFERROR(VLOOKUP(B539,Conciliação!C542:L1537,5,0),"")</f>
        <v/>
      </c>
      <c r="G539" s="64" t="str">
        <f>IFERROR(VLOOKUP(B539,Conciliação!C542:L1537,6,0),"")</f>
        <v/>
      </c>
      <c r="H539" s="56" t="str">
        <f>IFERROR(VLOOKUP(B539,Conciliação!C542:L1537,7,0),"")</f>
        <v/>
      </c>
      <c r="I539" s="65" t="str">
        <f>IFERROR(VLOOKUP(B539,Conciliação!C542:L1537,8,0),"")</f>
        <v/>
      </c>
      <c r="J539" s="56" t="str">
        <f>IFERROR(VLOOKUP(B539,Conciliação!C542:L1537,9,0),"")</f>
        <v/>
      </c>
      <c r="K539" s="56" t="str">
        <f>IFERROR(VLOOKUP(B539,Conciliação!C542:L1537,10,0),"")</f>
        <v/>
      </c>
      <c r="R539" s="55" t="str">
        <f>IF(Conciliação!G542='Filtro (Categoria)'!$C$2,$C$2,"x")</f>
        <v>x</v>
      </c>
      <c r="S539" s="55" t="str">
        <f>IF(R539="x","x",MAX($S$4:S538)+1)</f>
        <v>x</v>
      </c>
      <c r="T539" s="55">
        <v>535</v>
      </c>
      <c r="U539" s="55" t="str">
        <f t="shared" si="50"/>
        <v/>
      </c>
      <c r="V539" s="55" t="str">
        <f t="shared" si="51"/>
        <v/>
      </c>
      <c r="W539" s="45">
        <f>IF(Conciliação!G542='Filtro (Categoria)'!R539,1,0)</f>
        <v>0</v>
      </c>
      <c r="X539" s="45">
        <f>W539+Conciliação!A542</f>
        <v>535</v>
      </c>
      <c r="Y539" s="45">
        <v>535</v>
      </c>
      <c r="Z539" s="55" t="str">
        <f>IF(X539=Y539,"",Conciliação!C542)</f>
        <v/>
      </c>
      <c r="AA539" s="55">
        <f>IF(Z539="x","x",MAX($S$4:AA538)+1)</f>
        <v>540</v>
      </c>
      <c r="AB539" s="55">
        <v>535</v>
      </c>
      <c r="AC539" s="55" t="str">
        <f t="shared" si="52"/>
        <v/>
      </c>
      <c r="AD539" s="55" t="str">
        <f t="shared" si="53"/>
        <v/>
      </c>
    </row>
    <row r="540" spans="2:30" ht="15" customHeight="1" x14ac:dyDescent="0.2">
      <c r="B540" s="121" t="str">
        <f t="shared" si="48"/>
        <v/>
      </c>
      <c r="C540" s="57" t="str">
        <f>IFERROR(VLOOKUP(B540,Conciliação!C543:L1538,2,0),"")</f>
        <v/>
      </c>
      <c r="D540" s="64" t="str">
        <f t="shared" si="49"/>
        <v/>
      </c>
      <c r="E540" s="64" t="str">
        <f>IFERROR(VLOOKUP(B540,Conciliação!C543:L1538,4,0),"")</f>
        <v/>
      </c>
      <c r="F540" s="64" t="str">
        <f>IFERROR(VLOOKUP(B540,Conciliação!C543:L1538,5,0),"")</f>
        <v/>
      </c>
      <c r="G540" s="64" t="str">
        <f>IFERROR(VLOOKUP(B540,Conciliação!C543:L1538,6,0),"")</f>
        <v/>
      </c>
      <c r="H540" s="56" t="str">
        <f>IFERROR(VLOOKUP(B540,Conciliação!C543:L1538,7,0),"")</f>
        <v/>
      </c>
      <c r="I540" s="65" t="str">
        <f>IFERROR(VLOOKUP(B540,Conciliação!C543:L1538,8,0),"")</f>
        <v/>
      </c>
      <c r="J540" s="56" t="str">
        <f>IFERROR(VLOOKUP(B540,Conciliação!C543:L1538,9,0),"")</f>
        <v/>
      </c>
      <c r="K540" s="56" t="str">
        <f>IFERROR(VLOOKUP(B540,Conciliação!C543:L1538,10,0),"")</f>
        <v/>
      </c>
      <c r="R540" s="55" t="str">
        <f>IF(Conciliação!G543='Filtro (Categoria)'!$C$2,$C$2,"x")</f>
        <v>x</v>
      </c>
      <c r="S540" s="55" t="str">
        <f>IF(R540="x","x",MAX($S$4:S539)+1)</f>
        <v>x</v>
      </c>
      <c r="T540" s="55">
        <v>536</v>
      </c>
      <c r="U540" s="55" t="str">
        <f t="shared" si="50"/>
        <v/>
      </c>
      <c r="V540" s="55" t="str">
        <f t="shared" si="51"/>
        <v/>
      </c>
      <c r="W540" s="45">
        <f>IF(Conciliação!G543='Filtro (Categoria)'!R540,1,0)</f>
        <v>0</v>
      </c>
      <c r="X540" s="45">
        <f>W540+Conciliação!A543</f>
        <v>536</v>
      </c>
      <c r="Y540" s="45">
        <v>536</v>
      </c>
      <c r="Z540" s="55" t="str">
        <f>IF(X540=Y540,"",Conciliação!C543)</f>
        <v/>
      </c>
      <c r="AA540" s="55">
        <f>IF(Z540="x","x",MAX($S$4:AA539)+1)</f>
        <v>541</v>
      </c>
      <c r="AB540" s="55">
        <v>536</v>
      </c>
      <c r="AC540" s="55" t="str">
        <f t="shared" si="52"/>
        <v/>
      </c>
      <c r="AD540" s="55" t="str">
        <f t="shared" si="53"/>
        <v/>
      </c>
    </row>
    <row r="541" spans="2:30" ht="15" customHeight="1" x14ac:dyDescent="0.2">
      <c r="B541" s="121" t="str">
        <f t="shared" si="48"/>
        <v/>
      </c>
      <c r="C541" s="57" t="str">
        <f>IFERROR(VLOOKUP(B541,Conciliação!C544:L1539,2,0),"")</f>
        <v/>
      </c>
      <c r="D541" s="64" t="str">
        <f t="shared" si="49"/>
        <v/>
      </c>
      <c r="E541" s="64" t="str">
        <f>IFERROR(VLOOKUP(B541,Conciliação!C544:L1539,4,0),"")</f>
        <v/>
      </c>
      <c r="F541" s="64" t="str">
        <f>IFERROR(VLOOKUP(B541,Conciliação!C544:L1539,5,0),"")</f>
        <v/>
      </c>
      <c r="G541" s="64" t="str">
        <f>IFERROR(VLOOKUP(B541,Conciliação!C544:L1539,6,0),"")</f>
        <v/>
      </c>
      <c r="H541" s="56" t="str">
        <f>IFERROR(VLOOKUP(B541,Conciliação!C544:L1539,7,0),"")</f>
        <v/>
      </c>
      <c r="I541" s="65" t="str">
        <f>IFERROR(VLOOKUP(B541,Conciliação!C544:L1539,8,0),"")</f>
        <v/>
      </c>
      <c r="J541" s="56" t="str">
        <f>IFERROR(VLOOKUP(B541,Conciliação!C544:L1539,9,0),"")</f>
        <v/>
      </c>
      <c r="K541" s="56" t="str">
        <f>IFERROR(VLOOKUP(B541,Conciliação!C544:L1539,10,0),"")</f>
        <v/>
      </c>
      <c r="R541" s="55" t="str">
        <f>IF(Conciliação!G544='Filtro (Categoria)'!$C$2,$C$2,"x")</f>
        <v>x</v>
      </c>
      <c r="S541" s="55" t="str">
        <f>IF(R541="x","x",MAX($S$4:S540)+1)</f>
        <v>x</v>
      </c>
      <c r="T541" s="55">
        <v>537</v>
      </c>
      <c r="U541" s="55" t="str">
        <f t="shared" si="50"/>
        <v/>
      </c>
      <c r="V541" s="55" t="str">
        <f t="shared" si="51"/>
        <v/>
      </c>
      <c r="W541" s="45">
        <f>IF(Conciliação!G544='Filtro (Categoria)'!R541,1,0)</f>
        <v>0</v>
      </c>
      <c r="X541" s="45">
        <f>W541+Conciliação!A544</f>
        <v>537</v>
      </c>
      <c r="Y541" s="45">
        <v>537</v>
      </c>
      <c r="Z541" s="55" t="str">
        <f>IF(X541=Y541,"",Conciliação!C544)</f>
        <v/>
      </c>
      <c r="AA541" s="55">
        <f>IF(Z541="x","x",MAX($S$4:AA540)+1)</f>
        <v>542</v>
      </c>
      <c r="AB541" s="55">
        <v>537</v>
      </c>
      <c r="AC541" s="55" t="str">
        <f t="shared" si="52"/>
        <v/>
      </c>
      <c r="AD541" s="55" t="str">
        <f t="shared" si="53"/>
        <v/>
      </c>
    </row>
    <row r="542" spans="2:30" ht="15" customHeight="1" x14ac:dyDescent="0.2">
      <c r="B542" s="121" t="str">
        <f t="shared" si="48"/>
        <v/>
      </c>
      <c r="C542" s="57" t="str">
        <f>IFERROR(VLOOKUP(B542,Conciliação!C545:L1540,2,0),"")</f>
        <v/>
      </c>
      <c r="D542" s="64" t="str">
        <f t="shared" si="49"/>
        <v/>
      </c>
      <c r="E542" s="64" t="str">
        <f>IFERROR(VLOOKUP(B542,Conciliação!C545:L1540,4,0),"")</f>
        <v/>
      </c>
      <c r="F542" s="64" t="str">
        <f>IFERROR(VLOOKUP(B542,Conciliação!C545:L1540,5,0),"")</f>
        <v/>
      </c>
      <c r="G542" s="64" t="str">
        <f>IFERROR(VLOOKUP(B542,Conciliação!C545:L1540,6,0),"")</f>
        <v/>
      </c>
      <c r="H542" s="56" t="str">
        <f>IFERROR(VLOOKUP(B542,Conciliação!C545:L1540,7,0),"")</f>
        <v/>
      </c>
      <c r="I542" s="65" t="str">
        <f>IFERROR(VLOOKUP(B542,Conciliação!C545:L1540,8,0),"")</f>
        <v/>
      </c>
      <c r="J542" s="56" t="str">
        <f>IFERROR(VLOOKUP(B542,Conciliação!C545:L1540,9,0),"")</f>
        <v/>
      </c>
      <c r="K542" s="56" t="str">
        <f>IFERROR(VLOOKUP(B542,Conciliação!C545:L1540,10,0),"")</f>
        <v/>
      </c>
      <c r="R542" s="55" t="str">
        <f>IF(Conciliação!G545='Filtro (Categoria)'!$C$2,$C$2,"x")</f>
        <v>x</v>
      </c>
      <c r="S542" s="55" t="str">
        <f>IF(R542="x","x",MAX($S$4:S541)+1)</f>
        <v>x</v>
      </c>
      <c r="T542" s="55">
        <v>538</v>
      </c>
      <c r="U542" s="55" t="str">
        <f t="shared" si="50"/>
        <v/>
      </c>
      <c r="V542" s="55" t="str">
        <f t="shared" si="51"/>
        <v/>
      </c>
      <c r="W542" s="45">
        <f>IF(Conciliação!G545='Filtro (Categoria)'!R542,1,0)</f>
        <v>0</v>
      </c>
      <c r="X542" s="45">
        <f>W542+Conciliação!A545</f>
        <v>538</v>
      </c>
      <c r="Y542" s="45">
        <v>538</v>
      </c>
      <c r="Z542" s="55" t="str">
        <f>IF(X542=Y542,"",Conciliação!C545)</f>
        <v/>
      </c>
      <c r="AA542" s="55">
        <f>IF(Z542="x","x",MAX($S$4:AA541)+1)</f>
        <v>543</v>
      </c>
      <c r="AB542" s="55">
        <v>538</v>
      </c>
      <c r="AC542" s="55" t="str">
        <f t="shared" si="52"/>
        <v/>
      </c>
      <c r="AD542" s="55" t="str">
        <f t="shared" si="53"/>
        <v/>
      </c>
    </row>
    <row r="543" spans="2:30" ht="15" customHeight="1" x14ac:dyDescent="0.2">
      <c r="B543" s="121" t="str">
        <f t="shared" si="48"/>
        <v/>
      </c>
      <c r="C543" s="57" t="str">
        <f>IFERROR(VLOOKUP(B543,Conciliação!C546:L1541,2,0),"")</f>
        <v/>
      </c>
      <c r="D543" s="64" t="str">
        <f t="shared" si="49"/>
        <v/>
      </c>
      <c r="E543" s="64" t="str">
        <f>IFERROR(VLOOKUP(B543,Conciliação!C546:L1541,4,0),"")</f>
        <v/>
      </c>
      <c r="F543" s="64" t="str">
        <f>IFERROR(VLOOKUP(B543,Conciliação!C546:L1541,5,0),"")</f>
        <v/>
      </c>
      <c r="G543" s="64" t="str">
        <f>IFERROR(VLOOKUP(B543,Conciliação!C546:L1541,6,0),"")</f>
        <v/>
      </c>
      <c r="H543" s="56" t="str">
        <f>IFERROR(VLOOKUP(B543,Conciliação!C546:L1541,7,0),"")</f>
        <v/>
      </c>
      <c r="I543" s="65" t="str">
        <f>IFERROR(VLOOKUP(B543,Conciliação!C546:L1541,8,0),"")</f>
        <v/>
      </c>
      <c r="J543" s="56" t="str">
        <f>IFERROR(VLOOKUP(B543,Conciliação!C546:L1541,9,0),"")</f>
        <v/>
      </c>
      <c r="K543" s="56" t="str">
        <f>IFERROR(VLOOKUP(B543,Conciliação!C546:L1541,10,0),"")</f>
        <v/>
      </c>
      <c r="R543" s="55" t="str">
        <f>IF(Conciliação!G546='Filtro (Categoria)'!$C$2,$C$2,"x")</f>
        <v>x</v>
      </c>
      <c r="S543" s="55" t="str">
        <f>IF(R543="x","x",MAX($S$4:S542)+1)</f>
        <v>x</v>
      </c>
      <c r="T543" s="55">
        <v>539</v>
      </c>
      <c r="U543" s="55" t="str">
        <f t="shared" si="50"/>
        <v/>
      </c>
      <c r="V543" s="55" t="str">
        <f t="shared" si="51"/>
        <v/>
      </c>
      <c r="W543" s="45">
        <f>IF(Conciliação!G546='Filtro (Categoria)'!R543,1,0)</f>
        <v>0</v>
      </c>
      <c r="X543" s="45">
        <f>W543+Conciliação!A546</f>
        <v>539</v>
      </c>
      <c r="Y543" s="45">
        <v>539</v>
      </c>
      <c r="Z543" s="55" t="str">
        <f>IF(X543=Y543,"",Conciliação!C546)</f>
        <v/>
      </c>
      <c r="AA543" s="55">
        <f>IF(Z543="x","x",MAX($S$4:AA542)+1)</f>
        <v>544</v>
      </c>
      <c r="AB543" s="55">
        <v>539</v>
      </c>
      <c r="AC543" s="55" t="str">
        <f t="shared" si="52"/>
        <v/>
      </c>
      <c r="AD543" s="55" t="str">
        <f t="shared" si="53"/>
        <v/>
      </c>
    </row>
    <row r="544" spans="2:30" ht="15" customHeight="1" x14ac:dyDescent="0.2">
      <c r="B544" s="121" t="str">
        <f t="shared" si="48"/>
        <v/>
      </c>
      <c r="C544" s="57" t="str">
        <f>IFERROR(VLOOKUP(B544,Conciliação!C547:L1542,2,0),"")</f>
        <v/>
      </c>
      <c r="D544" s="64" t="str">
        <f t="shared" si="49"/>
        <v/>
      </c>
      <c r="E544" s="64" t="str">
        <f>IFERROR(VLOOKUP(B544,Conciliação!C547:L1542,4,0),"")</f>
        <v/>
      </c>
      <c r="F544" s="64" t="str">
        <f>IFERROR(VLOOKUP(B544,Conciliação!C547:L1542,5,0),"")</f>
        <v/>
      </c>
      <c r="G544" s="64" t="str">
        <f>IFERROR(VLOOKUP(B544,Conciliação!C547:L1542,6,0),"")</f>
        <v/>
      </c>
      <c r="H544" s="56" t="str">
        <f>IFERROR(VLOOKUP(B544,Conciliação!C547:L1542,7,0),"")</f>
        <v/>
      </c>
      <c r="I544" s="65" t="str">
        <f>IFERROR(VLOOKUP(B544,Conciliação!C547:L1542,8,0),"")</f>
        <v/>
      </c>
      <c r="J544" s="56" t="str">
        <f>IFERROR(VLOOKUP(B544,Conciliação!C547:L1542,9,0),"")</f>
        <v/>
      </c>
      <c r="K544" s="56" t="str">
        <f>IFERROR(VLOOKUP(B544,Conciliação!C547:L1542,10,0),"")</f>
        <v/>
      </c>
      <c r="R544" s="55" t="str">
        <f>IF(Conciliação!G547='Filtro (Categoria)'!$C$2,$C$2,"x")</f>
        <v>x</v>
      </c>
      <c r="S544" s="55" t="str">
        <f>IF(R544="x","x",MAX($S$4:S543)+1)</f>
        <v>x</v>
      </c>
      <c r="T544" s="55">
        <v>540</v>
      </c>
      <c r="U544" s="55" t="str">
        <f t="shared" si="50"/>
        <v/>
      </c>
      <c r="V544" s="55" t="str">
        <f t="shared" si="51"/>
        <v/>
      </c>
      <c r="W544" s="45">
        <f>IF(Conciliação!G547='Filtro (Categoria)'!R544,1,0)</f>
        <v>0</v>
      </c>
      <c r="X544" s="45">
        <f>W544+Conciliação!A547</f>
        <v>540</v>
      </c>
      <c r="Y544" s="45">
        <v>540</v>
      </c>
      <c r="Z544" s="55" t="str">
        <f>IF(X544=Y544,"",Conciliação!C547)</f>
        <v/>
      </c>
      <c r="AA544" s="55">
        <f>IF(Z544="x","x",MAX($S$4:AA543)+1)</f>
        <v>545</v>
      </c>
      <c r="AB544" s="55">
        <v>540</v>
      </c>
      <c r="AC544" s="55" t="str">
        <f t="shared" si="52"/>
        <v/>
      </c>
      <c r="AD544" s="55" t="str">
        <f t="shared" si="53"/>
        <v/>
      </c>
    </row>
    <row r="545" spans="2:30" ht="15" customHeight="1" x14ac:dyDescent="0.2">
      <c r="B545" s="121" t="str">
        <f t="shared" si="48"/>
        <v/>
      </c>
      <c r="C545" s="57" t="str">
        <f>IFERROR(VLOOKUP(B545,Conciliação!C548:L1543,2,0),"")</f>
        <v/>
      </c>
      <c r="D545" s="64" t="str">
        <f t="shared" si="49"/>
        <v/>
      </c>
      <c r="E545" s="64" t="str">
        <f>IFERROR(VLOOKUP(B545,Conciliação!C548:L1543,4,0),"")</f>
        <v/>
      </c>
      <c r="F545" s="64" t="str">
        <f>IFERROR(VLOOKUP(B545,Conciliação!C548:L1543,5,0),"")</f>
        <v/>
      </c>
      <c r="G545" s="64" t="str">
        <f>IFERROR(VLOOKUP(B545,Conciliação!C548:L1543,6,0),"")</f>
        <v/>
      </c>
      <c r="H545" s="56" t="str">
        <f>IFERROR(VLOOKUP(B545,Conciliação!C548:L1543,7,0),"")</f>
        <v/>
      </c>
      <c r="I545" s="65" t="str">
        <f>IFERROR(VLOOKUP(B545,Conciliação!C548:L1543,8,0),"")</f>
        <v/>
      </c>
      <c r="J545" s="56" t="str">
        <f>IFERROR(VLOOKUP(B545,Conciliação!C548:L1543,9,0),"")</f>
        <v/>
      </c>
      <c r="K545" s="56" t="str">
        <f>IFERROR(VLOOKUP(B545,Conciliação!C548:L1543,10,0),"")</f>
        <v/>
      </c>
      <c r="R545" s="55" t="str">
        <f>IF(Conciliação!G548='Filtro (Categoria)'!$C$2,$C$2,"x")</f>
        <v>x</v>
      </c>
      <c r="S545" s="55" t="str">
        <f>IF(R545="x","x",MAX($S$4:S544)+1)</f>
        <v>x</v>
      </c>
      <c r="T545" s="55">
        <v>541</v>
      </c>
      <c r="U545" s="55" t="str">
        <f t="shared" si="50"/>
        <v/>
      </c>
      <c r="V545" s="55" t="str">
        <f t="shared" si="51"/>
        <v/>
      </c>
      <c r="W545" s="45">
        <f>IF(Conciliação!G548='Filtro (Categoria)'!R545,1,0)</f>
        <v>0</v>
      </c>
      <c r="X545" s="45">
        <f>W545+Conciliação!A548</f>
        <v>541</v>
      </c>
      <c r="Y545" s="45">
        <v>541</v>
      </c>
      <c r="Z545" s="55" t="str">
        <f>IF(X545=Y545,"",Conciliação!C548)</f>
        <v/>
      </c>
      <c r="AA545" s="55">
        <f>IF(Z545="x","x",MAX($S$4:AA544)+1)</f>
        <v>546</v>
      </c>
      <c r="AB545" s="55">
        <v>541</v>
      </c>
      <c r="AC545" s="55" t="str">
        <f t="shared" si="52"/>
        <v/>
      </c>
      <c r="AD545" s="55" t="str">
        <f t="shared" si="53"/>
        <v/>
      </c>
    </row>
    <row r="546" spans="2:30" ht="15" customHeight="1" x14ac:dyDescent="0.2">
      <c r="B546" s="121" t="str">
        <f t="shared" si="48"/>
        <v/>
      </c>
      <c r="C546" s="57" t="str">
        <f>IFERROR(VLOOKUP(B546,Conciliação!C549:L1544,2,0),"")</f>
        <v/>
      </c>
      <c r="D546" s="64" t="str">
        <f t="shared" si="49"/>
        <v/>
      </c>
      <c r="E546" s="64" t="str">
        <f>IFERROR(VLOOKUP(B546,Conciliação!C549:L1544,4,0),"")</f>
        <v/>
      </c>
      <c r="F546" s="64" t="str">
        <f>IFERROR(VLOOKUP(B546,Conciliação!C549:L1544,5,0),"")</f>
        <v/>
      </c>
      <c r="G546" s="64" t="str">
        <f>IFERROR(VLOOKUP(B546,Conciliação!C549:L1544,6,0),"")</f>
        <v/>
      </c>
      <c r="H546" s="56" t="str">
        <f>IFERROR(VLOOKUP(B546,Conciliação!C549:L1544,7,0),"")</f>
        <v/>
      </c>
      <c r="I546" s="65" t="str">
        <f>IFERROR(VLOOKUP(B546,Conciliação!C549:L1544,8,0),"")</f>
        <v/>
      </c>
      <c r="J546" s="56" t="str">
        <f>IFERROR(VLOOKUP(B546,Conciliação!C549:L1544,9,0),"")</f>
        <v/>
      </c>
      <c r="K546" s="56" t="str">
        <f>IFERROR(VLOOKUP(B546,Conciliação!C549:L1544,10,0),"")</f>
        <v/>
      </c>
      <c r="R546" s="55" t="str">
        <f>IF(Conciliação!G549='Filtro (Categoria)'!$C$2,$C$2,"x")</f>
        <v>x</v>
      </c>
      <c r="S546" s="55" t="str">
        <f>IF(R546="x","x",MAX($S$4:S545)+1)</f>
        <v>x</v>
      </c>
      <c r="T546" s="55">
        <v>542</v>
      </c>
      <c r="U546" s="55" t="str">
        <f t="shared" si="50"/>
        <v/>
      </c>
      <c r="V546" s="55" t="str">
        <f t="shared" si="51"/>
        <v/>
      </c>
      <c r="W546" s="45">
        <f>IF(Conciliação!G549='Filtro (Categoria)'!R546,1,0)</f>
        <v>0</v>
      </c>
      <c r="X546" s="45">
        <f>W546+Conciliação!A549</f>
        <v>542</v>
      </c>
      <c r="Y546" s="45">
        <v>542</v>
      </c>
      <c r="Z546" s="55" t="str">
        <f>IF(X546=Y546,"",Conciliação!C549)</f>
        <v/>
      </c>
      <c r="AA546" s="55">
        <f>IF(Z546="x","x",MAX($S$4:AA545)+1)</f>
        <v>547</v>
      </c>
      <c r="AB546" s="55">
        <v>542</v>
      </c>
      <c r="AC546" s="55" t="str">
        <f t="shared" si="52"/>
        <v/>
      </c>
      <c r="AD546" s="55" t="str">
        <f t="shared" si="53"/>
        <v/>
      </c>
    </row>
    <row r="547" spans="2:30" ht="15" customHeight="1" x14ac:dyDescent="0.2">
      <c r="B547" s="121" t="str">
        <f t="shared" si="48"/>
        <v/>
      </c>
      <c r="C547" s="57" t="str">
        <f>IFERROR(VLOOKUP(B547,Conciliação!C550:L1545,2,0),"")</f>
        <v/>
      </c>
      <c r="D547" s="64" t="str">
        <f t="shared" si="49"/>
        <v/>
      </c>
      <c r="E547" s="64" t="str">
        <f>IFERROR(VLOOKUP(B547,Conciliação!C550:L1545,4,0),"")</f>
        <v/>
      </c>
      <c r="F547" s="64" t="str">
        <f>IFERROR(VLOOKUP(B547,Conciliação!C550:L1545,5,0),"")</f>
        <v/>
      </c>
      <c r="G547" s="64" t="str">
        <f>IFERROR(VLOOKUP(B547,Conciliação!C550:L1545,6,0),"")</f>
        <v/>
      </c>
      <c r="H547" s="56" t="str">
        <f>IFERROR(VLOOKUP(B547,Conciliação!C550:L1545,7,0),"")</f>
        <v/>
      </c>
      <c r="I547" s="65" t="str">
        <f>IFERROR(VLOOKUP(B547,Conciliação!C550:L1545,8,0),"")</f>
        <v/>
      </c>
      <c r="J547" s="56" t="str">
        <f>IFERROR(VLOOKUP(B547,Conciliação!C550:L1545,9,0),"")</f>
        <v/>
      </c>
      <c r="K547" s="56" t="str">
        <f>IFERROR(VLOOKUP(B547,Conciliação!C550:L1545,10,0),"")</f>
        <v/>
      </c>
      <c r="R547" s="55" t="str">
        <f>IF(Conciliação!G550='Filtro (Categoria)'!$C$2,$C$2,"x")</f>
        <v>x</v>
      </c>
      <c r="S547" s="55" t="str">
        <f>IF(R547="x","x",MAX($S$4:S546)+1)</f>
        <v>x</v>
      </c>
      <c r="T547" s="55">
        <v>543</v>
      </c>
      <c r="U547" s="55" t="str">
        <f t="shared" si="50"/>
        <v/>
      </c>
      <c r="V547" s="55" t="str">
        <f t="shared" si="51"/>
        <v/>
      </c>
      <c r="W547" s="45">
        <f>IF(Conciliação!G550='Filtro (Categoria)'!R547,1,0)</f>
        <v>0</v>
      </c>
      <c r="X547" s="45">
        <f>W547+Conciliação!A550</f>
        <v>543</v>
      </c>
      <c r="Y547" s="45">
        <v>543</v>
      </c>
      <c r="Z547" s="55" t="str">
        <f>IF(X547=Y547,"",Conciliação!C550)</f>
        <v/>
      </c>
      <c r="AA547" s="55">
        <f>IF(Z547="x","x",MAX($S$4:AA546)+1)</f>
        <v>548</v>
      </c>
      <c r="AB547" s="55">
        <v>543</v>
      </c>
      <c r="AC547" s="55" t="str">
        <f t="shared" si="52"/>
        <v/>
      </c>
      <c r="AD547" s="55" t="str">
        <f t="shared" si="53"/>
        <v/>
      </c>
    </row>
    <row r="548" spans="2:30" ht="15" customHeight="1" x14ac:dyDescent="0.2">
      <c r="B548" s="121" t="str">
        <f t="shared" si="48"/>
        <v/>
      </c>
      <c r="C548" s="57" t="str">
        <f>IFERROR(VLOOKUP(B548,Conciliação!C551:L1546,2,0),"")</f>
        <v/>
      </c>
      <c r="D548" s="64" t="str">
        <f t="shared" si="49"/>
        <v/>
      </c>
      <c r="E548" s="64" t="str">
        <f>IFERROR(VLOOKUP(B548,Conciliação!C551:L1546,4,0),"")</f>
        <v/>
      </c>
      <c r="F548" s="64" t="str">
        <f>IFERROR(VLOOKUP(B548,Conciliação!C551:L1546,5,0),"")</f>
        <v/>
      </c>
      <c r="G548" s="64" t="str">
        <f>IFERROR(VLOOKUP(B548,Conciliação!C551:L1546,6,0),"")</f>
        <v/>
      </c>
      <c r="H548" s="56" t="str">
        <f>IFERROR(VLOOKUP(B548,Conciliação!C551:L1546,7,0),"")</f>
        <v/>
      </c>
      <c r="I548" s="65" t="str">
        <f>IFERROR(VLOOKUP(B548,Conciliação!C551:L1546,8,0),"")</f>
        <v/>
      </c>
      <c r="J548" s="56" t="str">
        <f>IFERROR(VLOOKUP(B548,Conciliação!C551:L1546,9,0),"")</f>
        <v/>
      </c>
      <c r="K548" s="56" t="str">
        <f>IFERROR(VLOOKUP(B548,Conciliação!C551:L1546,10,0),"")</f>
        <v/>
      </c>
      <c r="R548" s="55" t="str">
        <f>IF(Conciliação!G551='Filtro (Categoria)'!$C$2,$C$2,"x")</f>
        <v>x</v>
      </c>
      <c r="S548" s="55" t="str">
        <f>IF(R548="x","x",MAX($S$4:S547)+1)</f>
        <v>x</v>
      </c>
      <c r="T548" s="55">
        <v>544</v>
      </c>
      <c r="U548" s="55" t="str">
        <f t="shared" si="50"/>
        <v/>
      </c>
      <c r="V548" s="55" t="str">
        <f t="shared" si="51"/>
        <v/>
      </c>
      <c r="W548" s="45">
        <f>IF(Conciliação!G551='Filtro (Categoria)'!R548,1,0)</f>
        <v>0</v>
      </c>
      <c r="X548" s="45">
        <f>W548+Conciliação!A551</f>
        <v>544</v>
      </c>
      <c r="Y548" s="45">
        <v>544</v>
      </c>
      <c r="Z548" s="55" t="str">
        <f>IF(X548=Y548,"",Conciliação!C551)</f>
        <v/>
      </c>
      <c r="AA548" s="55">
        <f>IF(Z548="x","x",MAX($S$4:AA547)+1)</f>
        <v>549</v>
      </c>
      <c r="AB548" s="55">
        <v>544</v>
      </c>
      <c r="AC548" s="55" t="str">
        <f t="shared" si="52"/>
        <v/>
      </c>
      <c r="AD548" s="55" t="str">
        <f t="shared" si="53"/>
        <v/>
      </c>
    </row>
    <row r="549" spans="2:30" ht="15" customHeight="1" x14ac:dyDescent="0.2">
      <c r="B549" s="121" t="str">
        <f t="shared" si="48"/>
        <v/>
      </c>
      <c r="C549" s="57" t="str">
        <f>IFERROR(VLOOKUP(B549,Conciliação!C552:L1547,2,0),"")</f>
        <v/>
      </c>
      <c r="D549" s="64" t="str">
        <f t="shared" si="49"/>
        <v/>
      </c>
      <c r="E549" s="64" t="str">
        <f>IFERROR(VLOOKUP(B549,Conciliação!C552:L1547,4,0),"")</f>
        <v/>
      </c>
      <c r="F549" s="64" t="str">
        <f>IFERROR(VLOOKUP(B549,Conciliação!C552:L1547,5,0),"")</f>
        <v/>
      </c>
      <c r="G549" s="64" t="str">
        <f>IFERROR(VLOOKUP(B549,Conciliação!C552:L1547,6,0),"")</f>
        <v/>
      </c>
      <c r="H549" s="56" t="str">
        <f>IFERROR(VLOOKUP(B549,Conciliação!C552:L1547,7,0),"")</f>
        <v/>
      </c>
      <c r="I549" s="65" t="str">
        <f>IFERROR(VLOOKUP(B549,Conciliação!C552:L1547,8,0),"")</f>
        <v/>
      </c>
      <c r="J549" s="56" t="str">
        <f>IFERROR(VLOOKUP(B549,Conciliação!C552:L1547,9,0),"")</f>
        <v/>
      </c>
      <c r="K549" s="56" t="str">
        <f>IFERROR(VLOOKUP(B549,Conciliação!C552:L1547,10,0),"")</f>
        <v/>
      </c>
      <c r="R549" s="55" t="str">
        <f>IF(Conciliação!G552='Filtro (Categoria)'!$C$2,$C$2,"x")</f>
        <v>x</v>
      </c>
      <c r="S549" s="55" t="str">
        <f>IF(R549="x","x",MAX($S$4:S548)+1)</f>
        <v>x</v>
      </c>
      <c r="T549" s="55">
        <v>545</v>
      </c>
      <c r="U549" s="55" t="str">
        <f t="shared" si="50"/>
        <v/>
      </c>
      <c r="V549" s="55" t="str">
        <f t="shared" si="51"/>
        <v/>
      </c>
      <c r="W549" s="45">
        <f>IF(Conciliação!G552='Filtro (Categoria)'!R549,1,0)</f>
        <v>0</v>
      </c>
      <c r="X549" s="45">
        <f>W549+Conciliação!A552</f>
        <v>545</v>
      </c>
      <c r="Y549" s="45">
        <v>545</v>
      </c>
      <c r="Z549" s="55" t="str">
        <f>IF(X549=Y549,"",Conciliação!C552)</f>
        <v/>
      </c>
      <c r="AA549" s="55">
        <f>IF(Z549="x","x",MAX($S$4:AA548)+1)</f>
        <v>550</v>
      </c>
      <c r="AB549" s="55">
        <v>545</v>
      </c>
      <c r="AC549" s="55" t="str">
        <f t="shared" si="52"/>
        <v/>
      </c>
      <c r="AD549" s="55" t="str">
        <f t="shared" si="53"/>
        <v/>
      </c>
    </row>
    <row r="550" spans="2:30" ht="15" customHeight="1" x14ac:dyDescent="0.2">
      <c r="B550" s="121" t="str">
        <f t="shared" si="48"/>
        <v/>
      </c>
      <c r="C550" s="57" t="str">
        <f>IFERROR(VLOOKUP(B550,Conciliação!C553:L1548,2,0),"")</f>
        <v/>
      </c>
      <c r="D550" s="64" t="str">
        <f t="shared" si="49"/>
        <v/>
      </c>
      <c r="E550" s="64" t="str">
        <f>IFERROR(VLOOKUP(B550,Conciliação!C553:L1548,4,0),"")</f>
        <v/>
      </c>
      <c r="F550" s="64" t="str">
        <f>IFERROR(VLOOKUP(B550,Conciliação!C553:L1548,5,0),"")</f>
        <v/>
      </c>
      <c r="G550" s="64" t="str">
        <f>IFERROR(VLOOKUP(B550,Conciliação!C553:L1548,6,0),"")</f>
        <v/>
      </c>
      <c r="H550" s="56" t="str">
        <f>IFERROR(VLOOKUP(B550,Conciliação!C553:L1548,7,0),"")</f>
        <v/>
      </c>
      <c r="I550" s="65" t="str">
        <f>IFERROR(VLOOKUP(B550,Conciliação!C553:L1548,8,0),"")</f>
        <v/>
      </c>
      <c r="J550" s="56" t="str">
        <f>IFERROR(VLOOKUP(B550,Conciliação!C553:L1548,9,0),"")</f>
        <v/>
      </c>
      <c r="K550" s="56" t="str">
        <f>IFERROR(VLOOKUP(B550,Conciliação!C553:L1548,10,0),"")</f>
        <v/>
      </c>
      <c r="R550" s="55" t="str">
        <f>IF(Conciliação!G553='Filtro (Categoria)'!$C$2,$C$2,"x")</f>
        <v>x</v>
      </c>
      <c r="S550" s="55" t="str">
        <f>IF(R550="x","x",MAX($S$4:S549)+1)</f>
        <v>x</v>
      </c>
      <c r="T550" s="55">
        <v>546</v>
      </c>
      <c r="U550" s="55" t="str">
        <f t="shared" si="50"/>
        <v/>
      </c>
      <c r="V550" s="55" t="str">
        <f t="shared" si="51"/>
        <v/>
      </c>
      <c r="W550" s="45">
        <f>IF(Conciliação!G553='Filtro (Categoria)'!R550,1,0)</f>
        <v>0</v>
      </c>
      <c r="X550" s="45">
        <f>W550+Conciliação!A553</f>
        <v>546</v>
      </c>
      <c r="Y550" s="45">
        <v>546</v>
      </c>
      <c r="Z550" s="55" t="str">
        <f>IF(X550=Y550,"",Conciliação!C553)</f>
        <v/>
      </c>
      <c r="AA550" s="55">
        <f>IF(Z550="x","x",MAX($S$4:AA549)+1)</f>
        <v>551</v>
      </c>
      <c r="AB550" s="55">
        <v>546</v>
      </c>
      <c r="AC550" s="55" t="str">
        <f t="shared" si="52"/>
        <v/>
      </c>
      <c r="AD550" s="55" t="str">
        <f t="shared" si="53"/>
        <v/>
      </c>
    </row>
    <row r="551" spans="2:30" ht="15" customHeight="1" x14ac:dyDescent="0.2">
      <c r="B551" s="121" t="str">
        <f t="shared" si="48"/>
        <v/>
      </c>
      <c r="C551" s="57" t="str">
        <f>IFERROR(VLOOKUP(B551,Conciliação!C554:L1549,2,0),"")</f>
        <v/>
      </c>
      <c r="D551" s="64" t="str">
        <f t="shared" si="49"/>
        <v/>
      </c>
      <c r="E551" s="64" t="str">
        <f>IFERROR(VLOOKUP(B551,Conciliação!C554:L1549,4,0),"")</f>
        <v/>
      </c>
      <c r="F551" s="64" t="str">
        <f>IFERROR(VLOOKUP(B551,Conciliação!C554:L1549,5,0),"")</f>
        <v/>
      </c>
      <c r="G551" s="64" t="str">
        <f>IFERROR(VLOOKUP(B551,Conciliação!C554:L1549,6,0),"")</f>
        <v/>
      </c>
      <c r="H551" s="56" t="str">
        <f>IFERROR(VLOOKUP(B551,Conciliação!C554:L1549,7,0),"")</f>
        <v/>
      </c>
      <c r="I551" s="65" t="str">
        <f>IFERROR(VLOOKUP(B551,Conciliação!C554:L1549,8,0),"")</f>
        <v/>
      </c>
      <c r="J551" s="56" t="str">
        <f>IFERROR(VLOOKUP(B551,Conciliação!C554:L1549,9,0),"")</f>
        <v/>
      </c>
      <c r="K551" s="56" t="str">
        <f>IFERROR(VLOOKUP(B551,Conciliação!C554:L1549,10,0),"")</f>
        <v/>
      </c>
      <c r="R551" s="55" t="str">
        <f>IF(Conciliação!G554='Filtro (Categoria)'!$C$2,$C$2,"x")</f>
        <v>x</v>
      </c>
      <c r="S551" s="55" t="str">
        <f>IF(R551="x","x",MAX($S$4:S550)+1)</f>
        <v>x</v>
      </c>
      <c r="T551" s="55">
        <v>547</v>
      </c>
      <c r="U551" s="55" t="str">
        <f t="shared" si="50"/>
        <v/>
      </c>
      <c r="V551" s="55" t="str">
        <f t="shared" si="51"/>
        <v/>
      </c>
      <c r="W551" s="45">
        <f>IF(Conciliação!G554='Filtro (Categoria)'!R551,1,0)</f>
        <v>0</v>
      </c>
      <c r="X551" s="45">
        <f>W551+Conciliação!A554</f>
        <v>547</v>
      </c>
      <c r="Y551" s="45">
        <v>547</v>
      </c>
      <c r="Z551" s="55" t="str">
        <f>IF(X551=Y551,"",Conciliação!C554)</f>
        <v/>
      </c>
      <c r="AA551" s="55">
        <f>IF(Z551="x","x",MAX($S$4:AA550)+1)</f>
        <v>552</v>
      </c>
      <c r="AB551" s="55">
        <v>547</v>
      </c>
      <c r="AC551" s="55" t="str">
        <f t="shared" si="52"/>
        <v/>
      </c>
      <c r="AD551" s="55" t="str">
        <f t="shared" si="53"/>
        <v/>
      </c>
    </row>
    <row r="552" spans="2:30" ht="15" customHeight="1" x14ac:dyDescent="0.2">
      <c r="B552" s="121" t="str">
        <f t="shared" si="48"/>
        <v/>
      </c>
      <c r="C552" s="57" t="str">
        <f>IFERROR(VLOOKUP(B552,Conciliação!C555:L1550,2,0),"")</f>
        <v/>
      </c>
      <c r="D552" s="64" t="str">
        <f t="shared" si="49"/>
        <v/>
      </c>
      <c r="E552" s="64" t="str">
        <f>IFERROR(VLOOKUP(B552,Conciliação!C555:L1550,4,0),"")</f>
        <v/>
      </c>
      <c r="F552" s="64" t="str">
        <f>IFERROR(VLOOKUP(B552,Conciliação!C555:L1550,5,0),"")</f>
        <v/>
      </c>
      <c r="G552" s="64" t="str">
        <f>IFERROR(VLOOKUP(B552,Conciliação!C555:L1550,6,0),"")</f>
        <v/>
      </c>
      <c r="H552" s="56" t="str">
        <f>IFERROR(VLOOKUP(B552,Conciliação!C555:L1550,7,0),"")</f>
        <v/>
      </c>
      <c r="I552" s="65" t="str">
        <f>IFERROR(VLOOKUP(B552,Conciliação!C555:L1550,8,0),"")</f>
        <v/>
      </c>
      <c r="J552" s="56" t="str">
        <f>IFERROR(VLOOKUP(B552,Conciliação!C555:L1550,9,0),"")</f>
        <v/>
      </c>
      <c r="K552" s="56" t="str">
        <f>IFERROR(VLOOKUP(B552,Conciliação!C555:L1550,10,0),"")</f>
        <v/>
      </c>
      <c r="R552" s="55" t="str">
        <f>IF(Conciliação!G555='Filtro (Categoria)'!$C$2,$C$2,"x")</f>
        <v>x</v>
      </c>
      <c r="S552" s="55" t="str">
        <f>IF(R552="x","x",MAX($S$4:S551)+1)</f>
        <v>x</v>
      </c>
      <c r="T552" s="55">
        <v>548</v>
      </c>
      <c r="U552" s="55" t="str">
        <f t="shared" si="50"/>
        <v/>
      </c>
      <c r="V552" s="55" t="str">
        <f t="shared" si="51"/>
        <v/>
      </c>
      <c r="W552" s="45">
        <f>IF(Conciliação!G555='Filtro (Categoria)'!R552,1,0)</f>
        <v>0</v>
      </c>
      <c r="X552" s="45">
        <f>W552+Conciliação!A555</f>
        <v>548</v>
      </c>
      <c r="Y552" s="45">
        <v>548</v>
      </c>
      <c r="Z552" s="55" t="str">
        <f>IF(X552=Y552,"",Conciliação!C555)</f>
        <v/>
      </c>
      <c r="AA552" s="55">
        <f>IF(Z552="x","x",MAX($S$4:AA551)+1)</f>
        <v>553</v>
      </c>
      <c r="AB552" s="55">
        <v>548</v>
      </c>
      <c r="AC552" s="55" t="str">
        <f t="shared" si="52"/>
        <v/>
      </c>
      <c r="AD552" s="55" t="str">
        <f t="shared" si="53"/>
        <v/>
      </c>
    </row>
    <row r="553" spans="2:30" ht="15" customHeight="1" x14ac:dyDescent="0.2">
      <c r="B553" s="121" t="str">
        <f t="shared" si="48"/>
        <v/>
      </c>
      <c r="C553" s="57" t="str">
        <f>IFERROR(VLOOKUP(B553,Conciliação!C556:L1551,2,0),"")</f>
        <v/>
      </c>
      <c r="D553" s="64" t="str">
        <f t="shared" si="49"/>
        <v/>
      </c>
      <c r="E553" s="64" t="str">
        <f>IFERROR(VLOOKUP(B553,Conciliação!C556:L1551,4,0),"")</f>
        <v/>
      </c>
      <c r="F553" s="64" t="str">
        <f>IFERROR(VLOOKUP(B553,Conciliação!C556:L1551,5,0),"")</f>
        <v/>
      </c>
      <c r="G553" s="64" t="str">
        <f>IFERROR(VLOOKUP(B553,Conciliação!C556:L1551,6,0),"")</f>
        <v/>
      </c>
      <c r="H553" s="56" t="str">
        <f>IFERROR(VLOOKUP(B553,Conciliação!C556:L1551,7,0),"")</f>
        <v/>
      </c>
      <c r="I553" s="65" t="str">
        <f>IFERROR(VLOOKUP(B553,Conciliação!C556:L1551,8,0),"")</f>
        <v/>
      </c>
      <c r="J553" s="56" t="str">
        <f>IFERROR(VLOOKUP(B553,Conciliação!C556:L1551,9,0),"")</f>
        <v/>
      </c>
      <c r="K553" s="56" t="str">
        <f>IFERROR(VLOOKUP(B553,Conciliação!C556:L1551,10,0),"")</f>
        <v/>
      </c>
      <c r="R553" s="55" t="str">
        <f>IF(Conciliação!G556='Filtro (Categoria)'!$C$2,$C$2,"x")</f>
        <v>x</v>
      </c>
      <c r="S553" s="55" t="str">
        <f>IF(R553="x","x",MAX($S$4:S552)+1)</f>
        <v>x</v>
      </c>
      <c r="T553" s="55">
        <v>549</v>
      </c>
      <c r="U553" s="55" t="str">
        <f t="shared" si="50"/>
        <v/>
      </c>
      <c r="V553" s="55" t="str">
        <f t="shared" si="51"/>
        <v/>
      </c>
      <c r="W553" s="45">
        <f>IF(Conciliação!G556='Filtro (Categoria)'!R553,1,0)</f>
        <v>0</v>
      </c>
      <c r="X553" s="45">
        <f>W553+Conciliação!A556</f>
        <v>549</v>
      </c>
      <c r="Y553" s="45">
        <v>549</v>
      </c>
      <c r="Z553" s="55" t="str">
        <f>IF(X553=Y553,"",Conciliação!C556)</f>
        <v/>
      </c>
      <c r="AA553" s="55">
        <f>IF(Z553="x","x",MAX($S$4:AA552)+1)</f>
        <v>554</v>
      </c>
      <c r="AB553" s="55">
        <v>549</v>
      </c>
      <c r="AC553" s="55" t="str">
        <f t="shared" si="52"/>
        <v/>
      </c>
      <c r="AD553" s="55" t="str">
        <f t="shared" si="53"/>
        <v/>
      </c>
    </row>
    <row r="554" spans="2:30" ht="15" customHeight="1" x14ac:dyDescent="0.2">
      <c r="B554" s="121" t="str">
        <f t="shared" si="48"/>
        <v/>
      </c>
      <c r="C554" s="57" t="str">
        <f>IFERROR(VLOOKUP(B554,Conciliação!C557:L1552,2,0),"")</f>
        <v/>
      </c>
      <c r="D554" s="64" t="str">
        <f t="shared" si="49"/>
        <v/>
      </c>
      <c r="E554" s="64" t="str">
        <f>IFERROR(VLOOKUP(B554,Conciliação!C557:L1552,4,0),"")</f>
        <v/>
      </c>
      <c r="F554" s="64" t="str">
        <f>IFERROR(VLOOKUP(B554,Conciliação!C557:L1552,5,0),"")</f>
        <v/>
      </c>
      <c r="G554" s="64" t="str">
        <f>IFERROR(VLOOKUP(B554,Conciliação!C557:L1552,6,0),"")</f>
        <v/>
      </c>
      <c r="H554" s="56" t="str">
        <f>IFERROR(VLOOKUP(B554,Conciliação!C557:L1552,7,0),"")</f>
        <v/>
      </c>
      <c r="I554" s="65" t="str">
        <f>IFERROR(VLOOKUP(B554,Conciliação!C557:L1552,8,0),"")</f>
        <v/>
      </c>
      <c r="J554" s="56" t="str">
        <f>IFERROR(VLOOKUP(B554,Conciliação!C557:L1552,9,0),"")</f>
        <v/>
      </c>
      <c r="K554" s="56" t="str">
        <f>IFERROR(VLOOKUP(B554,Conciliação!C557:L1552,10,0),"")</f>
        <v/>
      </c>
      <c r="R554" s="55" t="str">
        <f>IF(Conciliação!G557='Filtro (Categoria)'!$C$2,$C$2,"x")</f>
        <v>x</v>
      </c>
      <c r="S554" s="55" t="str">
        <f>IF(R554="x","x",MAX($S$4:S553)+1)</f>
        <v>x</v>
      </c>
      <c r="T554" s="55">
        <v>550</v>
      </c>
      <c r="U554" s="55" t="str">
        <f t="shared" si="50"/>
        <v/>
      </c>
      <c r="V554" s="55" t="str">
        <f t="shared" si="51"/>
        <v/>
      </c>
      <c r="W554" s="45">
        <f>IF(Conciliação!G557='Filtro (Categoria)'!R554,1,0)</f>
        <v>0</v>
      </c>
      <c r="X554" s="45">
        <f>W554+Conciliação!A557</f>
        <v>550</v>
      </c>
      <c r="Y554" s="45">
        <v>550</v>
      </c>
      <c r="Z554" s="55" t="str">
        <f>IF(X554=Y554,"",Conciliação!C557)</f>
        <v/>
      </c>
      <c r="AA554" s="55">
        <f>IF(Z554="x","x",MAX($S$4:AA553)+1)</f>
        <v>555</v>
      </c>
      <c r="AB554" s="55">
        <v>550</v>
      </c>
      <c r="AC554" s="55" t="str">
        <f t="shared" si="52"/>
        <v/>
      </c>
      <c r="AD554" s="55" t="str">
        <f t="shared" si="53"/>
        <v/>
      </c>
    </row>
    <row r="555" spans="2:30" ht="15" customHeight="1" x14ac:dyDescent="0.2">
      <c r="B555" s="121" t="str">
        <f t="shared" si="48"/>
        <v/>
      </c>
      <c r="C555" s="57" t="str">
        <f>IFERROR(VLOOKUP(B555,Conciliação!C558:L1553,2,0),"")</f>
        <v/>
      </c>
      <c r="D555" s="64" t="str">
        <f t="shared" si="49"/>
        <v/>
      </c>
      <c r="E555" s="64" t="str">
        <f>IFERROR(VLOOKUP(B555,Conciliação!C558:L1553,4,0),"")</f>
        <v/>
      </c>
      <c r="F555" s="64" t="str">
        <f>IFERROR(VLOOKUP(B555,Conciliação!C558:L1553,5,0),"")</f>
        <v/>
      </c>
      <c r="G555" s="64" t="str">
        <f>IFERROR(VLOOKUP(B555,Conciliação!C558:L1553,6,0),"")</f>
        <v/>
      </c>
      <c r="H555" s="56" t="str">
        <f>IFERROR(VLOOKUP(B555,Conciliação!C558:L1553,7,0),"")</f>
        <v/>
      </c>
      <c r="I555" s="65" t="str">
        <f>IFERROR(VLOOKUP(B555,Conciliação!C558:L1553,8,0),"")</f>
        <v/>
      </c>
      <c r="J555" s="56" t="str">
        <f>IFERROR(VLOOKUP(B555,Conciliação!C558:L1553,9,0),"")</f>
        <v/>
      </c>
      <c r="K555" s="56" t="str">
        <f>IFERROR(VLOOKUP(B555,Conciliação!C558:L1553,10,0),"")</f>
        <v/>
      </c>
      <c r="R555" s="55" t="str">
        <f>IF(Conciliação!G558='Filtro (Categoria)'!$C$2,$C$2,"x")</f>
        <v>x</v>
      </c>
      <c r="S555" s="55" t="str">
        <f>IF(R555="x","x",MAX($S$4:S554)+1)</f>
        <v>x</v>
      </c>
      <c r="T555" s="55">
        <v>551</v>
      </c>
      <c r="U555" s="55" t="str">
        <f t="shared" si="50"/>
        <v/>
      </c>
      <c r="V555" s="55" t="str">
        <f t="shared" si="51"/>
        <v/>
      </c>
      <c r="W555" s="45">
        <f>IF(Conciliação!G558='Filtro (Categoria)'!R555,1,0)</f>
        <v>0</v>
      </c>
      <c r="X555" s="45">
        <f>W555+Conciliação!A558</f>
        <v>551</v>
      </c>
      <c r="Y555" s="45">
        <v>551</v>
      </c>
      <c r="Z555" s="55" t="str">
        <f>IF(X555=Y555,"",Conciliação!C558)</f>
        <v/>
      </c>
      <c r="AA555" s="55">
        <f>IF(Z555="x","x",MAX($S$4:AA554)+1)</f>
        <v>556</v>
      </c>
      <c r="AB555" s="55">
        <v>551</v>
      </c>
      <c r="AC555" s="55" t="str">
        <f t="shared" si="52"/>
        <v/>
      </c>
      <c r="AD555" s="55" t="str">
        <f t="shared" si="53"/>
        <v/>
      </c>
    </row>
    <row r="556" spans="2:30" ht="15" customHeight="1" x14ac:dyDescent="0.2">
      <c r="B556" s="121" t="str">
        <f t="shared" si="48"/>
        <v/>
      </c>
      <c r="C556" s="57" t="str">
        <f>IFERROR(VLOOKUP(B556,Conciliação!C559:L1554,2,0),"")</f>
        <v/>
      </c>
      <c r="D556" s="64" t="str">
        <f t="shared" si="49"/>
        <v/>
      </c>
      <c r="E556" s="64" t="str">
        <f>IFERROR(VLOOKUP(B556,Conciliação!C559:L1554,4,0),"")</f>
        <v/>
      </c>
      <c r="F556" s="64" t="str">
        <f>IFERROR(VLOOKUP(B556,Conciliação!C559:L1554,5,0),"")</f>
        <v/>
      </c>
      <c r="G556" s="64" t="str">
        <f>IFERROR(VLOOKUP(B556,Conciliação!C559:L1554,6,0),"")</f>
        <v/>
      </c>
      <c r="H556" s="56" t="str">
        <f>IFERROR(VLOOKUP(B556,Conciliação!C559:L1554,7,0),"")</f>
        <v/>
      </c>
      <c r="I556" s="65" t="str">
        <f>IFERROR(VLOOKUP(B556,Conciliação!C559:L1554,8,0),"")</f>
        <v/>
      </c>
      <c r="J556" s="56" t="str">
        <f>IFERROR(VLOOKUP(B556,Conciliação!C559:L1554,9,0),"")</f>
        <v/>
      </c>
      <c r="K556" s="56" t="str">
        <f>IFERROR(VLOOKUP(B556,Conciliação!C559:L1554,10,0),"")</f>
        <v/>
      </c>
      <c r="R556" s="55" t="str">
        <f>IF(Conciliação!G559='Filtro (Categoria)'!$C$2,$C$2,"x")</f>
        <v>x</v>
      </c>
      <c r="S556" s="55" t="str">
        <f>IF(R556="x","x",MAX($S$4:S555)+1)</f>
        <v>x</v>
      </c>
      <c r="T556" s="55">
        <v>552</v>
      </c>
      <c r="U556" s="55" t="str">
        <f t="shared" si="50"/>
        <v/>
      </c>
      <c r="V556" s="55" t="str">
        <f t="shared" si="51"/>
        <v/>
      </c>
      <c r="W556" s="45">
        <f>IF(Conciliação!G559='Filtro (Categoria)'!R556,1,0)</f>
        <v>0</v>
      </c>
      <c r="X556" s="45">
        <f>W556+Conciliação!A559</f>
        <v>552</v>
      </c>
      <c r="Y556" s="45">
        <v>552</v>
      </c>
      <c r="Z556" s="55" t="str">
        <f>IF(X556=Y556,"",Conciliação!C559)</f>
        <v/>
      </c>
      <c r="AA556" s="55">
        <f>IF(Z556="x","x",MAX($S$4:AA555)+1)</f>
        <v>557</v>
      </c>
      <c r="AB556" s="55">
        <v>552</v>
      </c>
      <c r="AC556" s="55" t="str">
        <f t="shared" si="52"/>
        <v/>
      </c>
      <c r="AD556" s="55" t="str">
        <f t="shared" si="53"/>
        <v/>
      </c>
    </row>
    <row r="557" spans="2:30" ht="15" customHeight="1" x14ac:dyDescent="0.2">
      <c r="B557" s="121" t="str">
        <f t="shared" si="48"/>
        <v/>
      </c>
      <c r="C557" s="57" t="str">
        <f>IFERROR(VLOOKUP(B557,Conciliação!C560:L1555,2,0),"")</f>
        <v/>
      </c>
      <c r="D557" s="64" t="str">
        <f t="shared" si="49"/>
        <v/>
      </c>
      <c r="E557" s="64" t="str">
        <f>IFERROR(VLOOKUP(B557,Conciliação!C560:L1555,4,0),"")</f>
        <v/>
      </c>
      <c r="F557" s="64" t="str">
        <f>IFERROR(VLOOKUP(B557,Conciliação!C560:L1555,5,0),"")</f>
        <v/>
      </c>
      <c r="G557" s="64" t="str">
        <f>IFERROR(VLOOKUP(B557,Conciliação!C560:L1555,6,0),"")</f>
        <v/>
      </c>
      <c r="H557" s="56" t="str">
        <f>IFERROR(VLOOKUP(B557,Conciliação!C560:L1555,7,0),"")</f>
        <v/>
      </c>
      <c r="I557" s="65" t="str">
        <f>IFERROR(VLOOKUP(B557,Conciliação!C560:L1555,8,0),"")</f>
        <v/>
      </c>
      <c r="J557" s="56" t="str">
        <f>IFERROR(VLOOKUP(B557,Conciliação!C560:L1555,9,0),"")</f>
        <v/>
      </c>
      <c r="K557" s="56" t="str">
        <f>IFERROR(VLOOKUP(B557,Conciliação!C560:L1555,10,0),"")</f>
        <v/>
      </c>
      <c r="R557" s="55" t="str">
        <f>IF(Conciliação!G560='Filtro (Categoria)'!$C$2,$C$2,"x")</f>
        <v>x</v>
      </c>
      <c r="S557" s="55" t="str">
        <f>IF(R557="x","x",MAX($S$4:S556)+1)</f>
        <v>x</v>
      </c>
      <c r="T557" s="55">
        <v>553</v>
      </c>
      <c r="U557" s="55" t="str">
        <f t="shared" si="50"/>
        <v/>
      </c>
      <c r="V557" s="55" t="str">
        <f t="shared" si="51"/>
        <v/>
      </c>
      <c r="W557" s="45">
        <f>IF(Conciliação!G560='Filtro (Categoria)'!R557,1,0)</f>
        <v>0</v>
      </c>
      <c r="X557" s="45">
        <f>W557+Conciliação!A560</f>
        <v>553</v>
      </c>
      <c r="Y557" s="45">
        <v>553</v>
      </c>
      <c r="Z557" s="55" t="str">
        <f>IF(X557=Y557,"",Conciliação!C560)</f>
        <v/>
      </c>
      <c r="AA557" s="55">
        <f>IF(Z557="x","x",MAX($S$4:AA556)+1)</f>
        <v>558</v>
      </c>
      <c r="AB557" s="55">
        <v>553</v>
      </c>
      <c r="AC557" s="55" t="str">
        <f t="shared" si="52"/>
        <v/>
      </c>
      <c r="AD557" s="55" t="str">
        <f t="shared" si="53"/>
        <v/>
      </c>
    </row>
    <row r="558" spans="2:30" ht="15" customHeight="1" x14ac:dyDescent="0.2">
      <c r="B558" s="121" t="str">
        <f t="shared" si="48"/>
        <v/>
      </c>
      <c r="C558" s="57" t="str">
        <f>IFERROR(VLOOKUP(B558,Conciliação!C561:L1556,2,0),"")</f>
        <v/>
      </c>
      <c r="D558" s="64" t="str">
        <f t="shared" si="49"/>
        <v/>
      </c>
      <c r="E558" s="64" t="str">
        <f>IFERROR(VLOOKUP(B558,Conciliação!C561:L1556,4,0),"")</f>
        <v/>
      </c>
      <c r="F558" s="64" t="str">
        <f>IFERROR(VLOOKUP(B558,Conciliação!C561:L1556,5,0),"")</f>
        <v/>
      </c>
      <c r="G558" s="64" t="str">
        <f>IFERROR(VLOOKUP(B558,Conciliação!C561:L1556,6,0),"")</f>
        <v/>
      </c>
      <c r="H558" s="56" t="str">
        <f>IFERROR(VLOOKUP(B558,Conciliação!C561:L1556,7,0),"")</f>
        <v/>
      </c>
      <c r="I558" s="65" t="str">
        <f>IFERROR(VLOOKUP(B558,Conciliação!C561:L1556,8,0),"")</f>
        <v/>
      </c>
      <c r="J558" s="56" t="str">
        <f>IFERROR(VLOOKUP(B558,Conciliação!C561:L1556,9,0),"")</f>
        <v/>
      </c>
      <c r="K558" s="56" t="str">
        <f>IFERROR(VLOOKUP(B558,Conciliação!C561:L1556,10,0),"")</f>
        <v/>
      </c>
      <c r="R558" s="55" t="str">
        <f>IF(Conciliação!G561='Filtro (Categoria)'!$C$2,$C$2,"x")</f>
        <v>x</v>
      </c>
      <c r="S558" s="55" t="str">
        <f>IF(R558="x","x",MAX($S$4:S557)+1)</f>
        <v>x</v>
      </c>
      <c r="T558" s="55">
        <v>554</v>
      </c>
      <c r="U558" s="55" t="str">
        <f t="shared" si="50"/>
        <v/>
      </c>
      <c r="V558" s="55" t="str">
        <f t="shared" si="51"/>
        <v/>
      </c>
      <c r="W558" s="45">
        <f>IF(Conciliação!G561='Filtro (Categoria)'!R558,1,0)</f>
        <v>0</v>
      </c>
      <c r="X558" s="45">
        <f>W558+Conciliação!A561</f>
        <v>554</v>
      </c>
      <c r="Y558" s="45">
        <v>554</v>
      </c>
      <c r="Z558" s="55" t="str">
        <f>IF(X558=Y558,"",Conciliação!C561)</f>
        <v/>
      </c>
      <c r="AA558" s="55">
        <f>IF(Z558="x","x",MAX($S$4:AA557)+1)</f>
        <v>559</v>
      </c>
      <c r="AB558" s="55">
        <v>554</v>
      </c>
      <c r="AC558" s="55" t="str">
        <f t="shared" si="52"/>
        <v/>
      </c>
      <c r="AD558" s="55" t="str">
        <f t="shared" si="53"/>
        <v/>
      </c>
    </row>
    <row r="559" spans="2:30" ht="15" customHeight="1" x14ac:dyDescent="0.2">
      <c r="B559" s="121" t="str">
        <f t="shared" si="48"/>
        <v/>
      </c>
      <c r="C559" s="57" t="str">
        <f>IFERROR(VLOOKUP(B559,Conciliação!C562:L1557,2,0),"")</f>
        <v/>
      </c>
      <c r="D559" s="64" t="str">
        <f t="shared" si="49"/>
        <v/>
      </c>
      <c r="E559" s="64" t="str">
        <f>IFERROR(VLOOKUP(B559,Conciliação!C562:L1557,4,0),"")</f>
        <v/>
      </c>
      <c r="F559" s="64" t="str">
        <f>IFERROR(VLOOKUP(B559,Conciliação!C562:L1557,5,0),"")</f>
        <v/>
      </c>
      <c r="G559" s="64" t="str">
        <f>IFERROR(VLOOKUP(B559,Conciliação!C562:L1557,6,0),"")</f>
        <v/>
      </c>
      <c r="H559" s="56" t="str">
        <f>IFERROR(VLOOKUP(B559,Conciliação!C562:L1557,7,0),"")</f>
        <v/>
      </c>
      <c r="I559" s="65" t="str">
        <f>IFERROR(VLOOKUP(B559,Conciliação!C562:L1557,8,0),"")</f>
        <v/>
      </c>
      <c r="J559" s="56" t="str">
        <f>IFERROR(VLOOKUP(B559,Conciliação!C562:L1557,9,0),"")</f>
        <v/>
      </c>
      <c r="K559" s="56" t="str">
        <f>IFERROR(VLOOKUP(B559,Conciliação!C562:L1557,10,0),"")</f>
        <v/>
      </c>
      <c r="R559" s="55" t="str">
        <f>IF(Conciliação!G562='Filtro (Categoria)'!$C$2,$C$2,"x")</f>
        <v>x</v>
      </c>
      <c r="S559" s="55" t="str">
        <f>IF(R559="x","x",MAX($S$4:S558)+1)</f>
        <v>x</v>
      </c>
      <c r="T559" s="55">
        <v>555</v>
      </c>
      <c r="U559" s="55" t="str">
        <f t="shared" si="50"/>
        <v/>
      </c>
      <c r="V559" s="55" t="str">
        <f t="shared" si="51"/>
        <v/>
      </c>
      <c r="W559" s="45">
        <f>IF(Conciliação!G562='Filtro (Categoria)'!R559,1,0)</f>
        <v>0</v>
      </c>
      <c r="X559" s="45">
        <f>W559+Conciliação!A562</f>
        <v>555</v>
      </c>
      <c r="Y559" s="45">
        <v>555</v>
      </c>
      <c r="Z559" s="55" t="str">
        <f>IF(X559=Y559,"",Conciliação!C562)</f>
        <v/>
      </c>
      <c r="AA559" s="55">
        <f>IF(Z559="x","x",MAX($S$4:AA558)+1)</f>
        <v>560</v>
      </c>
      <c r="AB559" s="55">
        <v>555</v>
      </c>
      <c r="AC559" s="55" t="str">
        <f t="shared" si="52"/>
        <v/>
      </c>
      <c r="AD559" s="55" t="str">
        <f t="shared" si="53"/>
        <v/>
      </c>
    </row>
    <row r="560" spans="2:30" ht="15" customHeight="1" x14ac:dyDescent="0.2">
      <c r="B560" s="121" t="str">
        <f t="shared" si="48"/>
        <v/>
      </c>
      <c r="C560" s="57" t="str">
        <f>IFERROR(VLOOKUP(B560,Conciliação!C563:L1558,2,0),"")</f>
        <v/>
      </c>
      <c r="D560" s="64" t="str">
        <f t="shared" si="49"/>
        <v/>
      </c>
      <c r="E560" s="64" t="str">
        <f>IFERROR(VLOOKUP(B560,Conciliação!C563:L1558,4,0),"")</f>
        <v/>
      </c>
      <c r="F560" s="64" t="str">
        <f>IFERROR(VLOOKUP(B560,Conciliação!C563:L1558,5,0),"")</f>
        <v/>
      </c>
      <c r="G560" s="64" t="str">
        <f>IFERROR(VLOOKUP(B560,Conciliação!C563:L1558,6,0),"")</f>
        <v/>
      </c>
      <c r="H560" s="56" t="str">
        <f>IFERROR(VLOOKUP(B560,Conciliação!C563:L1558,7,0),"")</f>
        <v/>
      </c>
      <c r="I560" s="65" t="str">
        <f>IFERROR(VLOOKUP(B560,Conciliação!C563:L1558,8,0),"")</f>
        <v/>
      </c>
      <c r="J560" s="56" t="str">
        <f>IFERROR(VLOOKUP(B560,Conciliação!C563:L1558,9,0),"")</f>
        <v/>
      </c>
      <c r="K560" s="56" t="str">
        <f>IFERROR(VLOOKUP(B560,Conciliação!C563:L1558,10,0),"")</f>
        <v/>
      </c>
      <c r="R560" s="55" t="str">
        <f>IF(Conciliação!G563='Filtro (Categoria)'!$C$2,$C$2,"x")</f>
        <v>x</v>
      </c>
      <c r="S560" s="55" t="str">
        <f>IF(R560="x","x",MAX($S$4:S559)+1)</f>
        <v>x</v>
      </c>
      <c r="T560" s="55">
        <v>556</v>
      </c>
      <c r="U560" s="55" t="str">
        <f t="shared" si="50"/>
        <v/>
      </c>
      <c r="V560" s="55" t="str">
        <f t="shared" si="51"/>
        <v/>
      </c>
      <c r="W560" s="45">
        <f>IF(Conciliação!G563='Filtro (Categoria)'!R560,1,0)</f>
        <v>0</v>
      </c>
      <c r="X560" s="45">
        <f>W560+Conciliação!A563</f>
        <v>556</v>
      </c>
      <c r="Y560" s="45">
        <v>556</v>
      </c>
      <c r="Z560" s="55" t="str">
        <f>IF(X560=Y560,"",Conciliação!C563)</f>
        <v/>
      </c>
      <c r="AA560" s="55">
        <f>IF(Z560="x","x",MAX($S$4:AA559)+1)</f>
        <v>561</v>
      </c>
      <c r="AB560" s="55">
        <v>556</v>
      </c>
      <c r="AC560" s="55" t="str">
        <f t="shared" si="52"/>
        <v/>
      </c>
      <c r="AD560" s="55" t="str">
        <f t="shared" si="53"/>
        <v/>
      </c>
    </row>
    <row r="561" spans="2:30" ht="15" customHeight="1" x14ac:dyDescent="0.2">
      <c r="B561" s="121" t="str">
        <f t="shared" si="48"/>
        <v/>
      </c>
      <c r="C561" s="57" t="str">
        <f>IFERROR(VLOOKUP(B561,Conciliação!C564:L1559,2,0),"")</f>
        <v/>
      </c>
      <c r="D561" s="64" t="str">
        <f t="shared" si="49"/>
        <v/>
      </c>
      <c r="E561" s="64" t="str">
        <f>IFERROR(VLOOKUP(B561,Conciliação!C564:L1559,4,0),"")</f>
        <v/>
      </c>
      <c r="F561" s="64" t="str">
        <f>IFERROR(VLOOKUP(B561,Conciliação!C564:L1559,5,0),"")</f>
        <v/>
      </c>
      <c r="G561" s="64" t="str">
        <f>IFERROR(VLOOKUP(B561,Conciliação!C564:L1559,6,0),"")</f>
        <v/>
      </c>
      <c r="H561" s="56" t="str">
        <f>IFERROR(VLOOKUP(B561,Conciliação!C564:L1559,7,0),"")</f>
        <v/>
      </c>
      <c r="I561" s="65" t="str">
        <f>IFERROR(VLOOKUP(B561,Conciliação!C564:L1559,8,0),"")</f>
        <v/>
      </c>
      <c r="J561" s="56" t="str">
        <f>IFERROR(VLOOKUP(B561,Conciliação!C564:L1559,9,0),"")</f>
        <v/>
      </c>
      <c r="K561" s="56" t="str">
        <f>IFERROR(VLOOKUP(B561,Conciliação!C564:L1559,10,0),"")</f>
        <v/>
      </c>
      <c r="R561" s="55" t="str">
        <f>IF(Conciliação!G564='Filtro (Categoria)'!$C$2,$C$2,"x")</f>
        <v>x</v>
      </c>
      <c r="S561" s="55" t="str">
        <f>IF(R561="x","x",MAX($S$4:S560)+1)</f>
        <v>x</v>
      </c>
      <c r="T561" s="55">
        <v>557</v>
      </c>
      <c r="U561" s="55" t="str">
        <f t="shared" si="50"/>
        <v/>
      </c>
      <c r="V561" s="55" t="str">
        <f t="shared" si="51"/>
        <v/>
      </c>
      <c r="W561" s="45">
        <f>IF(Conciliação!G564='Filtro (Categoria)'!R561,1,0)</f>
        <v>0</v>
      </c>
      <c r="X561" s="45">
        <f>W561+Conciliação!A564</f>
        <v>557</v>
      </c>
      <c r="Y561" s="45">
        <v>557</v>
      </c>
      <c r="Z561" s="55" t="str">
        <f>IF(X561=Y561,"",Conciliação!C564)</f>
        <v/>
      </c>
      <c r="AA561" s="55">
        <f>IF(Z561="x","x",MAX($S$4:AA560)+1)</f>
        <v>562</v>
      </c>
      <c r="AB561" s="55">
        <v>557</v>
      </c>
      <c r="AC561" s="55" t="str">
        <f t="shared" si="52"/>
        <v/>
      </c>
      <c r="AD561" s="55" t="str">
        <f t="shared" si="53"/>
        <v/>
      </c>
    </row>
    <row r="562" spans="2:30" ht="15" customHeight="1" x14ac:dyDescent="0.2">
      <c r="B562" s="121" t="str">
        <f t="shared" si="48"/>
        <v/>
      </c>
      <c r="C562" s="57" t="str">
        <f>IFERROR(VLOOKUP(B562,Conciliação!C565:L1560,2,0),"")</f>
        <v/>
      </c>
      <c r="D562" s="64" t="str">
        <f t="shared" si="49"/>
        <v/>
      </c>
      <c r="E562" s="64" t="str">
        <f>IFERROR(VLOOKUP(B562,Conciliação!C565:L1560,4,0),"")</f>
        <v/>
      </c>
      <c r="F562" s="64" t="str">
        <f>IFERROR(VLOOKUP(B562,Conciliação!C565:L1560,5,0),"")</f>
        <v/>
      </c>
      <c r="G562" s="64" t="str">
        <f>IFERROR(VLOOKUP(B562,Conciliação!C565:L1560,6,0),"")</f>
        <v/>
      </c>
      <c r="H562" s="56" t="str">
        <f>IFERROR(VLOOKUP(B562,Conciliação!C565:L1560,7,0),"")</f>
        <v/>
      </c>
      <c r="I562" s="65" t="str">
        <f>IFERROR(VLOOKUP(B562,Conciliação!C565:L1560,8,0),"")</f>
        <v/>
      </c>
      <c r="J562" s="56" t="str">
        <f>IFERROR(VLOOKUP(B562,Conciliação!C565:L1560,9,0),"")</f>
        <v/>
      </c>
      <c r="K562" s="56" t="str">
        <f>IFERROR(VLOOKUP(B562,Conciliação!C565:L1560,10,0),"")</f>
        <v/>
      </c>
      <c r="R562" s="55" t="str">
        <f>IF(Conciliação!G565='Filtro (Categoria)'!$C$2,$C$2,"x")</f>
        <v>x</v>
      </c>
      <c r="S562" s="55" t="str">
        <f>IF(R562="x","x",MAX($S$4:S561)+1)</f>
        <v>x</v>
      </c>
      <c r="T562" s="55">
        <v>558</v>
      </c>
      <c r="U562" s="55" t="str">
        <f t="shared" si="50"/>
        <v/>
      </c>
      <c r="V562" s="55" t="str">
        <f t="shared" si="51"/>
        <v/>
      </c>
      <c r="W562" s="45">
        <f>IF(Conciliação!G565='Filtro (Categoria)'!R562,1,0)</f>
        <v>0</v>
      </c>
      <c r="X562" s="45">
        <f>W562+Conciliação!A565</f>
        <v>558</v>
      </c>
      <c r="Y562" s="45">
        <v>558</v>
      </c>
      <c r="Z562" s="55" t="str">
        <f>IF(X562=Y562,"",Conciliação!C565)</f>
        <v/>
      </c>
      <c r="AA562" s="55">
        <f>IF(Z562="x","x",MAX($S$4:AA561)+1)</f>
        <v>563</v>
      </c>
      <c r="AB562" s="55">
        <v>558</v>
      </c>
      <c r="AC562" s="55" t="str">
        <f t="shared" si="52"/>
        <v/>
      </c>
      <c r="AD562" s="55" t="str">
        <f t="shared" si="53"/>
        <v/>
      </c>
    </row>
    <row r="563" spans="2:30" ht="15" customHeight="1" x14ac:dyDescent="0.2">
      <c r="B563" s="121" t="str">
        <f t="shared" si="48"/>
        <v/>
      </c>
      <c r="C563" s="57" t="str">
        <f>IFERROR(VLOOKUP(B563,Conciliação!C566:L1561,2,0),"")</f>
        <v/>
      </c>
      <c r="D563" s="64" t="str">
        <f t="shared" si="49"/>
        <v/>
      </c>
      <c r="E563" s="64" t="str">
        <f>IFERROR(VLOOKUP(B563,Conciliação!C566:L1561,4,0),"")</f>
        <v/>
      </c>
      <c r="F563" s="64" t="str">
        <f>IFERROR(VLOOKUP(B563,Conciliação!C566:L1561,5,0),"")</f>
        <v/>
      </c>
      <c r="G563" s="64" t="str">
        <f>IFERROR(VLOOKUP(B563,Conciliação!C566:L1561,6,0),"")</f>
        <v/>
      </c>
      <c r="H563" s="56" t="str">
        <f>IFERROR(VLOOKUP(B563,Conciliação!C566:L1561,7,0),"")</f>
        <v/>
      </c>
      <c r="I563" s="65" t="str">
        <f>IFERROR(VLOOKUP(B563,Conciliação!C566:L1561,8,0),"")</f>
        <v/>
      </c>
      <c r="J563" s="56" t="str">
        <f>IFERROR(VLOOKUP(B563,Conciliação!C566:L1561,9,0),"")</f>
        <v/>
      </c>
      <c r="K563" s="56" t="str">
        <f>IFERROR(VLOOKUP(B563,Conciliação!C566:L1561,10,0),"")</f>
        <v/>
      </c>
      <c r="R563" s="55" t="str">
        <f>IF(Conciliação!G566='Filtro (Categoria)'!$C$2,$C$2,"x")</f>
        <v>x</v>
      </c>
      <c r="S563" s="55" t="str">
        <f>IF(R563="x","x",MAX($S$4:S562)+1)</f>
        <v>x</v>
      </c>
      <c r="T563" s="55">
        <v>559</v>
      </c>
      <c r="U563" s="55" t="str">
        <f t="shared" si="50"/>
        <v/>
      </c>
      <c r="V563" s="55" t="str">
        <f t="shared" si="51"/>
        <v/>
      </c>
      <c r="W563" s="45">
        <f>IF(Conciliação!G566='Filtro (Categoria)'!R563,1,0)</f>
        <v>0</v>
      </c>
      <c r="X563" s="45">
        <f>W563+Conciliação!A566</f>
        <v>559</v>
      </c>
      <c r="Y563" s="45">
        <v>559</v>
      </c>
      <c r="Z563" s="55" t="str">
        <f>IF(X563=Y563,"",Conciliação!C566)</f>
        <v/>
      </c>
      <c r="AA563" s="55">
        <f>IF(Z563="x","x",MAX($S$4:AA562)+1)</f>
        <v>564</v>
      </c>
      <c r="AB563" s="55">
        <v>559</v>
      </c>
      <c r="AC563" s="55" t="str">
        <f t="shared" si="52"/>
        <v/>
      </c>
      <c r="AD563" s="55" t="str">
        <f t="shared" si="53"/>
        <v/>
      </c>
    </row>
    <row r="564" spans="2:30" ht="15" customHeight="1" x14ac:dyDescent="0.2">
      <c r="B564" s="121" t="str">
        <f t="shared" si="48"/>
        <v/>
      </c>
      <c r="C564" s="57" t="str">
        <f>IFERROR(VLOOKUP(B564,Conciliação!C567:L1562,2,0),"")</f>
        <v/>
      </c>
      <c r="D564" s="64" t="str">
        <f t="shared" si="49"/>
        <v/>
      </c>
      <c r="E564" s="64" t="str">
        <f>IFERROR(VLOOKUP(B564,Conciliação!C567:L1562,4,0),"")</f>
        <v/>
      </c>
      <c r="F564" s="64" t="str">
        <f>IFERROR(VLOOKUP(B564,Conciliação!C567:L1562,5,0),"")</f>
        <v/>
      </c>
      <c r="G564" s="64" t="str">
        <f>IFERROR(VLOOKUP(B564,Conciliação!C567:L1562,6,0),"")</f>
        <v/>
      </c>
      <c r="H564" s="56" t="str">
        <f>IFERROR(VLOOKUP(B564,Conciliação!C567:L1562,7,0),"")</f>
        <v/>
      </c>
      <c r="I564" s="65" t="str">
        <f>IFERROR(VLOOKUP(B564,Conciliação!C567:L1562,8,0),"")</f>
        <v/>
      </c>
      <c r="J564" s="56" t="str">
        <f>IFERROR(VLOOKUP(B564,Conciliação!C567:L1562,9,0),"")</f>
        <v/>
      </c>
      <c r="K564" s="56" t="str">
        <f>IFERROR(VLOOKUP(B564,Conciliação!C567:L1562,10,0),"")</f>
        <v/>
      </c>
      <c r="R564" s="55" t="str">
        <f>IF(Conciliação!G567='Filtro (Categoria)'!$C$2,$C$2,"x")</f>
        <v>x</v>
      </c>
      <c r="S564" s="55" t="str">
        <f>IF(R564="x","x",MAX($S$4:S563)+1)</f>
        <v>x</v>
      </c>
      <c r="T564" s="55">
        <v>560</v>
      </c>
      <c r="U564" s="55" t="str">
        <f t="shared" si="50"/>
        <v/>
      </c>
      <c r="V564" s="55" t="str">
        <f t="shared" si="51"/>
        <v/>
      </c>
      <c r="W564" s="45">
        <f>IF(Conciliação!G567='Filtro (Categoria)'!R564,1,0)</f>
        <v>0</v>
      </c>
      <c r="X564" s="45">
        <f>W564+Conciliação!A567</f>
        <v>560</v>
      </c>
      <c r="Y564" s="45">
        <v>560</v>
      </c>
      <c r="Z564" s="55" t="str">
        <f>IF(X564=Y564,"",Conciliação!C567)</f>
        <v/>
      </c>
      <c r="AA564" s="55">
        <f>IF(Z564="x","x",MAX($S$4:AA563)+1)</f>
        <v>565</v>
      </c>
      <c r="AB564" s="55">
        <v>560</v>
      </c>
      <c r="AC564" s="55" t="str">
        <f t="shared" si="52"/>
        <v/>
      </c>
      <c r="AD564" s="55" t="str">
        <f t="shared" si="53"/>
        <v/>
      </c>
    </row>
    <row r="565" spans="2:30" ht="15" customHeight="1" x14ac:dyDescent="0.2">
      <c r="B565" s="121" t="str">
        <f t="shared" si="48"/>
        <v/>
      </c>
      <c r="C565" s="57" t="str">
        <f>IFERROR(VLOOKUP(B565,Conciliação!C568:L1563,2,0),"")</f>
        <v/>
      </c>
      <c r="D565" s="64" t="str">
        <f t="shared" si="49"/>
        <v/>
      </c>
      <c r="E565" s="64" t="str">
        <f>IFERROR(VLOOKUP(B565,Conciliação!C568:L1563,4,0),"")</f>
        <v/>
      </c>
      <c r="F565" s="64" t="str">
        <f>IFERROR(VLOOKUP(B565,Conciliação!C568:L1563,5,0),"")</f>
        <v/>
      </c>
      <c r="G565" s="64" t="str">
        <f>IFERROR(VLOOKUP(B565,Conciliação!C568:L1563,6,0),"")</f>
        <v/>
      </c>
      <c r="H565" s="56" t="str">
        <f>IFERROR(VLOOKUP(B565,Conciliação!C568:L1563,7,0),"")</f>
        <v/>
      </c>
      <c r="I565" s="65" t="str">
        <f>IFERROR(VLOOKUP(B565,Conciliação!C568:L1563,8,0),"")</f>
        <v/>
      </c>
      <c r="J565" s="56" t="str">
        <f>IFERROR(VLOOKUP(B565,Conciliação!C568:L1563,9,0),"")</f>
        <v/>
      </c>
      <c r="K565" s="56" t="str">
        <f>IFERROR(VLOOKUP(B565,Conciliação!C568:L1563,10,0),"")</f>
        <v/>
      </c>
      <c r="R565" s="55" t="str">
        <f>IF(Conciliação!G568='Filtro (Categoria)'!$C$2,$C$2,"x")</f>
        <v>x</v>
      </c>
      <c r="S565" s="55" t="str">
        <f>IF(R565="x","x",MAX($S$4:S564)+1)</f>
        <v>x</v>
      </c>
      <c r="T565" s="55">
        <v>561</v>
      </c>
      <c r="U565" s="55" t="str">
        <f t="shared" si="50"/>
        <v/>
      </c>
      <c r="V565" s="55" t="str">
        <f t="shared" si="51"/>
        <v/>
      </c>
      <c r="W565" s="45">
        <f>IF(Conciliação!G568='Filtro (Categoria)'!R565,1,0)</f>
        <v>0</v>
      </c>
      <c r="X565" s="45">
        <f>W565+Conciliação!A568</f>
        <v>561</v>
      </c>
      <c r="Y565" s="45">
        <v>561</v>
      </c>
      <c r="Z565" s="55" t="str">
        <f>IF(X565=Y565,"",Conciliação!C568)</f>
        <v/>
      </c>
      <c r="AA565" s="55">
        <f>IF(Z565="x","x",MAX($S$4:AA564)+1)</f>
        <v>566</v>
      </c>
      <c r="AB565" s="55">
        <v>561</v>
      </c>
      <c r="AC565" s="55" t="str">
        <f t="shared" si="52"/>
        <v/>
      </c>
      <c r="AD565" s="55" t="str">
        <f t="shared" si="53"/>
        <v/>
      </c>
    </row>
    <row r="566" spans="2:30" ht="15" customHeight="1" x14ac:dyDescent="0.2">
      <c r="B566" s="121" t="str">
        <f t="shared" si="48"/>
        <v/>
      </c>
      <c r="C566" s="57" t="str">
        <f>IFERROR(VLOOKUP(B566,Conciliação!C569:L1564,2,0),"")</f>
        <v/>
      </c>
      <c r="D566" s="64" t="str">
        <f t="shared" si="49"/>
        <v/>
      </c>
      <c r="E566" s="64" t="str">
        <f>IFERROR(VLOOKUP(B566,Conciliação!C569:L1564,4,0),"")</f>
        <v/>
      </c>
      <c r="F566" s="64" t="str">
        <f>IFERROR(VLOOKUP(B566,Conciliação!C569:L1564,5,0),"")</f>
        <v/>
      </c>
      <c r="G566" s="64" t="str">
        <f>IFERROR(VLOOKUP(B566,Conciliação!C569:L1564,6,0),"")</f>
        <v/>
      </c>
      <c r="H566" s="56" t="str">
        <f>IFERROR(VLOOKUP(B566,Conciliação!C569:L1564,7,0),"")</f>
        <v/>
      </c>
      <c r="I566" s="65" t="str">
        <f>IFERROR(VLOOKUP(B566,Conciliação!C569:L1564,8,0),"")</f>
        <v/>
      </c>
      <c r="J566" s="56" t="str">
        <f>IFERROR(VLOOKUP(B566,Conciliação!C569:L1564,9,0),"")</f>
        <v/>
      </c>
      <c r="K566" s="56" t="str">
        <f>IFERROR(VLOOKUP(B566,Conciliação!C569:L1564,10,0),"")</f>
        <v/>
      </c>
      <c r="R566" s="55" t="str">
        <f>IF(Conciliação!G569='Filtro (Categoria)'!$C$2,$C$2,"x")</f>
        <v>x</v>
      </c>
      <c r="S566" s="55" t="str">
        <f>IF(R566="x","x",MAX($S$4:S565)+1)</f>
        <v>x</v>
      </c>
      <c r="T566" s="55">
        <v>562</v>
      </c>
      <c r="U566" s="55" t="str">
        <f t="shared" si="50"/>
        <v/>
      </c>
      <c r="V566" s="55" t="str">
        <f t="shared" si="51"/>
        <v/>
      </c>
      <c r="W566" s="45">
        <f>IF(Conciliação!G569='Filtro (Categoria)'!R566,1,0)</f>
        <v>0</v>
      </c>
      <c r="X566" s="45">
        <f>W566+Conciliação!A569</f>
        <v>562</v>
      </c>
      <c r="Y566" s="45">
        <v>562</v>
      </c>
      <c r="Z566" s="55" t="str">
        <f>IF(X566=Y566,"",Conciliação!C569)</f>
        <v/>
      </c>
      <c r="AA566" s="55">
        <f>IF(Z566="x","x",MAX($S$4:AA565)+1)</f>
        <v>567</v>
      </c>
      <c r="AB566" s="55">
        <v>562</v>
      </c>
      <c r="AC566" s="55" t="str">
        <f t="shared" si="52"/>
        <v/>
      </c>
      <c r="AD566" s="55" t="str">
        <f t="shared" si="53"/>
        <v/>
      </c>
    </row>
    <row r="567" spans="2:30" ht="15" customHeight="1" x14ac:dyDescent="0.2">
      <c r="B567" s="121" t="str">
        <f t="shared" si="48"/>
        <v/>
      </c>
      <c r="C567" s="57" t="str">
        <f>IFERROR(VLOOKUP(B567,Conciliação!C570:L1565,2,0),"")</f>
        <v/>
      </c>
      <c r="D567" s="64" t="str">
        <f t="shared" si="49"/>
        <v/>
      </c>
      <c r="E567" s="64" t="str">
        <f>IFERROR(VLOOKUP(B567,Conciliação!C570:L1565,4,0),"")</f>
        <v/>
      </c>
      <c r="F567" s="64" t="str">
        <f>IFERROR(VLOOKUP(B567,Conciliação!C570:L1565,5,0),"")</f>
        <v/>
      </c>
      <c r="G567" s="64" t="str">
        <f>IFERROR(VLOOKUP(B567,Conciliação!C570:L1565,6,0),"")</f>
        <v/>
      </c>
      <c r="H567" s="56" t="str">
        <f>IFERROR(VLOOKUP(B567,Conciliação!C570:L1565,7,0),"")</f>
        <v/>
      </c>
      <c r="I567" s="65" t="str">
        <f>IFERROR(VLOOKUP(B567,Conciliação!C570:L1565,8,0),"")</f>
        <v/>
      </c>
      <c r="J567" s="56" t="str">
        <f>IFERROR(VLOOKUP(B567,Conciliação!C570:L1565,9,0),"")</f>
        <v/>
      </c>
      <c r="K567" s="56" t="str">
        <f>IFERROR(VLOOKUP(B567,Conciliação!C570:L1565,10,0),"")</f>
        <v/>
      </c>
      <c r="R567" s="55" t="str">
        <f>IF(Conciliação!G570='Filtro (Categoria)'!$C$2,$C$2,"x")</f>
        <v>x</v>
      </c>
      <c r="S567" s="55" t="str">
        <f>IF(R567="x","x",MAX($S$4:S566)+1)</f>
        <v>x</v>
      </c>
      <c r="T567" s="55">
        <v>563</v>
      </c>
      <c r="U567" s="55" t="str">
        <f t="shared" si="50"/>
        <v/>
      </c>
      <c r="V567" s="55" t="str">
        <f t="shared" si="51"/>
        <v/>
      </c>
      <c r="W567" s="45">
        <f>IF(Conciliação!G570='Filtro (Categoria)'!R567,1,0)</f>
        <v>0</v>
      </c>
      <c r="X567" s="45">
        <f>W567+Conciliação!A570</f>
        <v>563</v>
      </c>
      <c r="Y567" s="45">
        <v>563</v>
      </c>
      <c r="Z567" s="55" t="str">
        <f>IF(X567=Y567,"",Conciliação!C570)</f>
        <v/>
      </c>
      <c r="AA567" s="55">
        <f>IF(Z567="x","x",MAX($S$4:AA566)+1)</f>
        <v>568</v>
      </c>
      <c r="AB567" s="55">
        <v>563</v>
      </c>
      <c r="AC567" s="55" t="str">
        <f t="shared" si="52"/>
        <v/>
      </c>
      <c r="AD567" s="55" t="str">
        <f t="shared" si="53"/>
        <v/>
      </c>
    </row>
    <row r="568" spans="2:30" ht="15" customHeight="1" x14ac:dyDescent="0.2">
      <c r="B568" s="121" t="str">
        <f t="shared" si="48"/>
        <v/>
      </c>
      <c r="C568" s="57" t="str">
        <f>IFERROR(VLOOKUP(B568,Conciliação!C571:L1566,2,0),"")</f>
        <v/>
      </c>
      <c r="D568" s="64" t="str">
        <f t="shared" si="49"/>
        <v/>
      </c>
      <c r="E568" s="64" t="str">
        <f>IFERROR(VLOOKUP(B568,Conciliação!C571:L1566,4,0),"")</f>
        <v/>
      </c>
      <c r="F568" s="64" t="str">
        <f>IFERROR(VLOOKUP(B568,Conciliação!C571:L1566,5,0),"")</f>
        <v/>
      </c>
      <c r="G568" s="64" t="str">
        <f>IFERROR(VLOOKUP(B568,Conciliação!C571:L1566,6,0),"")</f>
        <v/>
      </c>
      <c r="H568" s="56" t="str">
        <f>IFERROR(VLOOKUP(B568,Conciliação!C571:L1566,7,0),"")</f>
        <v/>
      </c>
      <c r="I568" s="65" t="str">
        <f>IFERROR(VLOOKUP(B568,Conciliação!C571:L1566,8,0),"")</f>
        <v/>
      </c>
      <c r="J568" s="56" t="str">
        <f>IFERROR(VLOOKUP(B568,Conciliação!C571:L1566,9,0),"")</f>
        <v/>
      </c>
      <c r="K568" s="56" t="str">
        <f>IFERROR(VLOOKUP(B568,Conciliação!C571:L1566,10,0),"")</f>
        <v/>
      </c>
      <c r="R568" s="55" t="str">
        <f>IF(Conciliação!G571='Filtro (Categoria)'!$C$2,$C$2,"x")</f>
        <v>x</v>
      </c>
      <c r="S568" s="55" t="str">
        <f>IF(R568="x","x",MAX($S$4:S567)+1)</f>
        <v>x</v>
      </c>
      <c r="T568" s="55">
        <v>564</v>
      </c>
      <c r="U568" s="55" t="str">
        <f t="shared" si="50"/>
        <v/>
      </c>
      <c r="V568" s="55" t="str">
        <f t="shared" si="51"/>
        <v/>
      </c>
      <c r="W568" s="45">
        <f>IF(Conciliação!G571='Filtro (Categoria)'!R568,1,0)</f>
        <v>0</v>
      </c>
      <c r="X568" s="45">
        <f>W568+Conciliação!A571</f>
        <v>564</v>
      </c>
      <c r="Y568" s="45">
        <v>564</v>
      </c>
      <c r="Z568" s="55" t="str">
        <f>IF(X568=Y568,"",Conciliação!C571)</f>
        <v/>
      </c>
      <c r="AA568" s="55">
        <f>IF(Z568="x","x",MAX($S$4:AA567)+1)</f>
        <v>569</v>
      </c>
      <c r="AB568" s="55">
        <v>564</v>
      </c>
      <c r="AC568" s="55" t="str">
        <f t="shared" si="52"/>
        <v/>
      </c>
      <c r="AD568" s="55" t="str">
        <f t="shared" si="53"/>
        <v/>
      </c>
    </row>
    <row r="569" spans="2:30" ht="15" customHeight="1" x14ac:dyDescent="0.2">
      <c r="B569" s="121" t="str">
        <f t="shared" si="48"/>
        <v/>
      </c>
      <c r="C569" s="57" t="str">
        <f>IFERROR(VLOOKUP(B569,Conciliação!C572:L1567,2,0),"")</f>
        <v/>
      </c>
      <c r="D569" s="64" t="str">
        <f t="shared" si="49"/>
        <v/>
      </c>
      <c r="E569" s="64" t="str">
        <f>IFERROR(VLOOKUP(B569,Conciliação!C572:L1567,4,0),"")</f>
        <v/>
      </c>
      <c r="F569" s="64" t="str">
        <f>IFERROR(VLOOKUP(B569,Conciliação!C572:L1567,5,0),"")</f>
        <v/>
      </c>
      <c r="G569" s="64" t="str">
        <f>IFERROR(VLOOKUP(B569,Conciliação!C572:L1567,6,0),"")</f>
        <v/>
      </c>
      <c r="H569" s="56" t="str">
        <f>IFERROR(VLOOKUP(B569,Conciliação!C572:L1567,7,0),"")</f>
        <v/>
      </c>
      <c r="I569" s="65" t="str">
        <f>IFERROR(VLOOKUP(B569,Conciliação!C572:L1567,8,0),"")</f>
        <v/>
      </c>
      <c r="J569" s="56" t="str">
        <f>IFERROR(VLOOKUP(B569,Conciliação!C572:L1567,9,0),"")</f>
        <v/>
      </c>
      <c r="K569" s="56" t="str">
        <f>IFERROR(VLOOKUP(B569,Conciliação!C572:L1567,10,0),"")</f>
        <v/>
      </c>
      <c r="R569" s="55" t="str">
        <f>IF(Conciliação!G572='Filtro (Categoria)'!$C$2,$C$2,"x")</f>
        <v>x</v>
      </c>
      <c r="S569" s="55" t="str">
        <f>IF(R569="x","x",MAX($S$4:S568)+1)</f>
        <v>x</v>
      </c>
      <c r="T569" s="55">
        <v>565</v>
      </c>
      <c r="U569" s="55" t="str">
        <f t="shared" si="50"/>
        <v/>
      </c>
      <c r="V569" s="55" t="str">
        <f t="shared" si="51"/>
        <v/>
      </c>
      <c r="W569" s="45">
        <f>IF(Conciliação!G572='Filtro (Categoria)'!R569,1,0)</f>
        <v>0</v>
      </c>
      <c r="X569" s="45">
        <f>W569+Conciliação!A572</f>
        <v>565</v>
      </c>
      <c r="Y569" s="45">
        <v>565</v>
      </c>
      <c r="Z569" s="55" t="str">
        <f>IF(X569=Y569,"",Conciliação!C572)</f>
        <v/>
      </c>
      <c r="AA569" s="55">
        <f>IF(Z569="x","x",MAX($S$4:AA568)+1)</f>
        <v>570</v>
      </c>
      <c r="AB569" s="55">
        <v>565</v>
      </c>
      <c r="AC569" s="55" t="str">
        <f t="shared" si="52"/>
        <v/>
      </c>
      <c r="AD569" s="55" t="str">
        <f t="shared" si="53"/>
        <v/>
      </c>
    </row>
    <row r="570" spans="2:30" ht="15" customHeight="1" x14ac:dyDescent="0.2">
      <c r="B570" s="121" t="str">
        <f t="shared" si="48"/>
        <v/>
      </c>
      <c r="C570" s="57" t="str">
        <f>IFERROR(VLOOKUP(B570,Conciliação!C573:L1568,2,0),"")</f>
        <v/>
      </c>
      <c r="D570" s="64" t="str">
        <f t="shared" si="49"/>
        <v/>
      </c>
      <c r="E570" s="64" t="str">
        <f>IFERROR(VLOOKUP(B570,Conciliação!C573:L1568,4,0),"")</f>
        <v/>
      </c>
      <c r="F570" s="64" t="str">
        <f>IFERROR(VLOOKUP(B570,Conciliação!C573:L1568,5,0),"")</f>
        <v/>
      </c>
      <c r="G570" s="64" t="str">
        <f>IFERROR(VLOOKUP(B570,Conciliação!C573:L1568,6,0),"")</f>
        <v/>
      </c>
      <c r="H570" s="56" t="str">
        <f>IFERROR(VLOOKUP(B570,Conciliação!C573:L1568,7,0),"")</f>
        <v/>
      </c>
      <c r="I570" s="65" t="str">
        <f>IFERROR(VLOOKUP(B570,Conciliação!C573:L1568,8,0),"")</f>
        <v/>
      </c>
      <c r="J570" s="56" t="str">
        <f>IFERROR(VLOOKUP(B570,Conciliação!C573:L1568,9,0),"")</f>
        <v/>
      </c>
      <c r="K570" s="56" t="str">
        <f>IFERROR(VLOOKUP(B570,Conciliação!C573:L1568,10,0),"")</f>
        <v/>
      </c>
      <c r="R570" s="55" t="str">
        <f>IF(Conciliação!G573='Filtro (Categoria)'!$C$2,$C$2,"x")</f>
        <v>x</v>
      </c>
      <c r="S570" s="55" t="str">
        <f>IF(R570="x","x",MAX($S$4:S569)+1)</f>
        <v>x</v>
      </c>
      <c r="T570" s="55">
        <v>566</v>
      </c>
      <c r="U570" s="55" t="str">
        <f t="shared" si="50"/>
        <v/>
      </c>
      <c r="V570" s="55" t="str">
        <f t="shared" si="51"/>
        <v/>
      </c>
      <c r="W570" s="45">
        <f>IF(Conciliação!G573='Filtro (Categoria)'!R570,1,0)</f>
        <v>0</v>
      </c>
      <c r="X570" s="45">
        <f>W570+Conciliação!A573</f>
        <v>566</v>
      </c>
      <c r="Y570" s="45">
        <v>566</v>
      </c>
      <c r="Z570" s="55" t="str">
        <f>IF(X570=Y570,"",Conciliação!C573)</f>
        <v/>
      </c>
      <c r="AA570" s="55">
        <f>IF(Z570="x","x",MAX($S$4:AA569)+1)</f>
        <v>571</v>
      </c>
      <c r="AB570" s="55">
        <v>566</v>
      </c>
      <c r="AC570" s="55" t="str">
        <f t="shared" si="52"/>
        <v/>
      </c>
      <c r="AD570" s="55" t="str">
        <f t="shared" si="53"/>
        <v/>
      </c>
    </row>
    <row r="571" spans="2:30" ht="15" customHeight="1" x14ac:dyDescent="0.2">
      <c r="B571" s="121" t="str">
        <f t="shared" si="48"/>
        <v/>
      </c>
      <c r="C571" s="57" t="str">
        <f>IFERROR(VLOOKUP(B571,Conciliação!C574:L1569,2,0),"")</f>
        <v/>
      </c>
      <c r="D571" s="64" t="str">
        <f t="shared" si="49"/>
        <v/>
      </c>
      <c r="E571" s="64" t="str">
        <f>IFERROR(VLOOKUP(B571,Conciliação!C574:L1569,4,0),"")</f>
        <v/>
      </c>
      <c r="F571" s="64" t="str">
        <f>IFERROR(VLOOKUP(B571,Conciliação!C574:L1569,5,0),"")</f>
        <v/>
      </c>
      <c r="G571" s="64" t="str">
        <f>IFERROR(VLOOKUP(B571,Conciliação!C574:L1569,6,0),"")</f>
        <v/>
      </c>
      <c r="H571" s="56" t="str">
        <f>IFERROR(VLOOKUP(B571,Conciliação!C574:L1569,7,0),"")</f>
        <v/>
      </c>
      <c r="I571" s="65" t="str">
        <f>IFERROR(VLOOKUP(B571,Conciliação!C574:L1569,8,0),"")</f>
        <v/>
      </c>
      <c r="J571" s="56" t="str">
        <f>IFERROR(VLOOKUP(B571,Conciliação!C574:L1569,9,0),"")</f>
        <v/>
      </c>
      <c r="K571" s="56" t="str">
        <f>IFERROR(VLOOKUP(B571,Conciliação!C574:L1569,10,0),"")</f>
        <v/>
      </c>
      <c r="R571" s="55" t="str">
        <f>IF(Conciliação!G574='Filtro (Categoria)'!$C$2,$C$2,"x")</f>
        <v>x</v>
      </c>
      <c r="S571" s="55" t="str">
        <f>IF(R571="x","x",MAX($S$4:S570)+1)</f>
        <v>x</v>
      </c>
      <c r="T571" s="55">
        <v>567</v>
      </c>
      <c r="U571" s="55" t="str">
        <f t="shared" si="50"/>
        <v/>
      </c>
      <c r="V571" s="55" t="str">
        <f t="shared" si="51"/>
        <v/>
      </c>
      <c r="W571" s="45">
        <f>IF(Conciliação!G574='Filtro (Categoria)'!R571,1,0)</f>
        <v>0</v>
      </c>
      <c r="X571" s="45">
        <f>W571+Conciliação!A574</f>
        <v>567</v>
      </c>
      <c r="Y571" s="45">
        <v>567</v>
      </c>
      <c r="Z571" s="55" t="str">
        <f>IF(X571=Y571,"",Conciliação!C574)</f>
        <v/>
      </c>
      <c r="AA571" s="55">
        <f>IF(Z571="x","x",MAX($S$4:AA570)+1)</f>
        <v>572</v>
      </c>
      <c r="AB571" s="55">
        <v>567</v>
      </c>
      <c r="AC571" s="55" t="str">
        <f t="shared" si="52"/>
        <v/>
      </c>
      <c r="AD571" s="55" t="str">
        <f t="shared" si="53"/>
        <v/>
      </c>
    </row>
    <row r="572" spans="2:30" ht="15" customHeight="1" x14ac:dyDescent="0.2">
      <c r="B572" s="121" t="str">
        <f t="shared" si="48"/>
        <v/>
      </c>
      <c r="C572" s="57" t="str">
        <f>IFERROR(VLOOKUP(B572,Conciliação!C575:L1570,2,0),"")</f>
        <v/>
      </c>
      <c r="D572" s="64" t="str">
        <f t="shared" si="49"/>
        <v/>
      </c>
      <c r="E572" s="64" t="str">
        <f>IFERROR(VLOOKUP(B572,Conciliação!C575:L1570,4,0),"")</f>
        <v/>
      </c>
      <c r="F572" s="64" t="str">
        <f>IFERROR(VLOOKUP(B572,Conciliação!C575:L1570,5,0),"")</f>
        <v/>
      </c>
      <c r="G572" s="64" t="str">
        <f>IFERROR(VLOOKUP(B572,Conciliação!C575:L1570,6,0),"")</f>
        <v/>
      </c>
      <c r="H572" s="56" t="str">
        <f>IFERROR(VLOOKUP(B572,Conciliação!C575:L1570,7,0),"")</f>
        <v/>
      </c>
      <c r="I572" s="65" t="str">
        <f>IFERROR(VLOOKUP(B572,Conciliação!C575:L1570,8,0),"")</f>
        <v/>
      </c>
      <c r="J572" s="56" t="str">
        <f>IFERROR(VLOOKUP(B572,Conciliação!C575:L1570,9,0),"")</f>
        <v/>
      </c>
      <c r="K572" s="56" t="str">
        <f>IFERROR(VLOOKUP(B572,Conciliação!C575:L1570,10,0),"")</f>
        <v/>
      </c>
      <c r="R572" s="55" t="str">
        <f>IF(Conciliação!G575='Filtro (Categoria)'!$C$2,$C$2,"x")</f>
        <v>x</v>
      </c>
      <c r="S572" s="55" t="str">
        <f>IF(R572="x","x",MAX($S$4:S571)+1)</f>
        <v>x</v>
      </c>
      <c r="T572" s="55">
        <v>568</v>
      </c>
      <c r="U572" s="55" t="str">
        <f t="shared" si="50"/>
        <v/>
      </c>
      <c r="V572" s="55" t="str">
        <f t="shared" si="51"/>
        <v/>
      </c>
      <c r="W572" s="45">
        <f>IF(Conciliação!G575='Filtro (Categoria)'!R572,1,0)</f>
        <v>0</v>
      </c>
      <c r="X572" s="45">
        <f>W572+Conciliação!A575</f>
        <v>568</v>
      </c>
      <c r="Y572" s="45">
        <v>568</v>
      </c>
      <c r="Z572" s="55" t="str">
        <f>IF(X572=Y572,"",Conciliação!C575)</f>
        <v/>
      </c>
      <c r="AA572" s="55">
        <f>IF(Z572="x","x",MAX($S$4:AA571)+1)</f>
        <v>573</v>
      </c>
      <c r="AB572" s="55">
        <v>568</v>
      </c>
      <c r="AC572" s="55" t="str">
        <f t="shared" si="52"/>
        <v/>
      </c>
      <c r="AD572" s="55" t="str">
        <f t="shared" si="53"/>
        <v/>
      </c>
    </row>
    <row r="573" spans="2:30" ht="15" customHeight="1" x14ac:dyDescent="0.2">
      <c r="B573" s="121" t="str">
        <f t="shared" si="48"/>
        <v/>
      </c>
      <c r="C573" s="57" t="str">
        <f>IFERROR(VLOOKUP(B573,Conciliação!C576:L1571,2,0),"")</f>
        <v/>
      </c>
      <c r="D573" s="64" t="str">
        <f t="shared" si="49"/>
        <v/>
      </c>
      <c r="E573" s="64" t="str">
        <f>IFERROR(VLOOKUP(B573,Conciliação!C576:L1571,4,0),"")</f>
        <v/>
      </c>
      <c r="F573" s="64" t="str">
        <f>IFERROR(VLOOKUP(B573,Conciliação!C576:L1571,5,0),"")</f>
        <v/>
      </c>
      <c r="G573" s="64" t="str">
        <f>IFERROR(VLOOKUP(B573,Conciliação!C576:L1571,6,0),"")</f>
        <v/>
      </c>
      <c r="H573" s="56" t="str">
        <f>IFERROR(VLOOKUP(B573,Conciliação!C576:L1571,7,0),"")</f>
        <v/>
      </c>
      <c r="I573" s="65" t="str">
        <f>IFERROR(VLOOKUP(B573,Conciliação!C576:L1571,8,0),"")</f>
        <v/>
      </c>
      <c r="J573" s="56" t="str">
        <f>IFERROR(VLOOKUP(B573,Conciliação!C576:L1571,9,0),"")</f>
        <v/>
      </c>
      <c r="K573" s="56" t="str">
        <f>IFERROR(VLOOKUP(B573,Conciliação!C576:L1571,10,0),"")</f>
        <v/>
      </c>
      <c r="R573" s="55" t="str">
        <f>IF(Conciliação!G576='Filtro (Categoria)'!$C$2,$C$2,"x")</f>
        <v>x</v>
      </c>
      <c r="S573" s="55" t="str">
        <f>IF(R573="x","x",MAX($S$4:S572)+1)</f>
        <v>x</v>
      </c>
      <c r="T573" s="55">
        <v>569</v>
      </c>
      <c r="U573" s="55" t="str">
        <f t="shared" si="50"/>
        <v/>
      </c>
      <c r="V573" s="55" t="str">
        <f t="shared" si="51"/>
        <v/>
      </c>
      <c r="W573" s="45">
        <f>IF(Conciliação!G576='Filtro (Categoria)'!R573,1,0)</f>
        <v>0</v>
      </c>
      <c r="X573" s="45">
        <f>W573+Conciliação!A576</f>
        <v>569</v>
      </c>
      <c r="Y573" s="45">
        <v>569</v>
      </c>
      <c r="Z573" s="55" t="str">
        <f>IF(X573=Y573,"",Conciliação!C576)</f>
        <v/>
      </c>
      <c r="AA573" s="55">
        <f>IF(Z573="x","x",MAX($S$4:AA572)+1)</f>
        <v>574</v>
      </c>
      <c r="AB573" s="55">
        <v>569</v>
      </c>
      <c r="AC573" s="55" t="str">
        <f t="shared" si="52"/>
        <v/>
      </c>
      <c r="AD573" s="55" t="str">
        <f t="shared" si="53"/>
        <v/>
      </c>
    </row>
    <row r="574" spans="2:30" ht="15" customHeight="1" x14ac:dyDescent="0.2">
      <c r="B574" s="121" t="str">
        <f t="shared" si="48"/>
        <v/>
      </c>
      <c r="C574" s="57" t="str">
        <f>IFERROR(VLOOKUP(B574,Conciliação!C577:L1572,2,0),"")</f>
        <v/>
      </c>
      <c r="D574" s="64" t="str">
        <f t="shared" si="49"/>
        <v/>
      </c>
      <c r="E574" s="64" t="str">
        <f>IFERROR(VLOOKUP(B574,Conciliação!C577:L1572,4,0),"")</f>
        <v/>
      </c>
      <c r="F574" s="64" t="str">
        <f>IFERROR(VLOOKUP(B574,Conciliação!C577:L1572,5,0),"")</f>
        <v/>
      </c>
      <c r="G574" s="64" t="str">
        <f>IFERROR(VLOOKUP(B574,Conciliação!C577:L1572,6,0),"")</f>
        <v/>
      </c>
      <c r="H574" s="56" t="str">
        <f>IFERROR(VLOOKUP(B574,Conciliação!C577:L1572,7,0),"")</f>
        <v/>
      </c>
      <c r="I574" s="65" t="str">
        <f>IFERROR(VLOOKUP(B574,Conciliação!C577:L1572,8,0),"")</f>
        <v/>
      </c>
      <c r="J574" s="56" t="str">
        <f>IFERROR(VLOOKUP(B574,Conciliação!C577:L1572,9,0),"")</f>
        <v/>
      </c>
      <c r="K574" s="56" t="str">
        <f>IFERROR(VLOOKUP(B574,Conciliação!C577:L1572,10,0),"")</f>
        <v/>
      </c>
      <c r="R574" s="55" t="str">
        <f>IF(Conciliação!G577='Filtro (Categoria)'!$C$2,$C$2,"x")</f>
        <v>x</v>
      </c>
      <c r="S574" s="55" t="str">
        <f>IF(R574="x","x",MAX($S$4:S573)+1)</f>
        <v>x</v>
      </c>
      <c r="T574" s="55">
        <v>570</v>
      </c>
      <c r="U574" s="55" t="str">
        <f t="shared" si="50"/>
        <v/>
      </c>
      <c r="V574" s="55" t="str">
        <f t="shared" si="51"/>
        <v/>
      </c>
      <c r="W574" s="45">
        <f>IF(Conciliação!G577='Filtro (Categoria)'!R574,1,0)</f>
        <v>0</v>
      </c>
      <c r="X574" s="45">
        <f>W574+Conciliação!A577</f>
        <v>570</v>
      </c>
      <c r="Y574" s="45">
        <v>570</v>
      </c>
      <c r="Z574" s="55" t="str">
        <f>IF(X574=Y574,"",Conciliação!C577)</f>
        <v/>
      </c>
      <c r="AA574" s="55">
        <f>IF(Z574="x","x",MAX($S$4:AA573)+1)</f>
        <v>575</v>
      </c>
      <c r="AB574" s="55">
        <v>570</v>
      </c>
      <c r="AC574" s="55" t="str">
        <f t="shared" si="52"/>
        <v/>
      </c>
      <c r="AD574" s="55" t="str">
        <f t="shared" si="53"/>
        <v/>
      </c>
    </row>
    <row r="575" spans="2:30" ht="15" customHeight="1" x14ac:dyDescent="0.2">
      <c r="B575" s="121" t="str">
        <f t="shared" si="48"/>
        <v/>
      </c>
      <c r="C575" s="57" t="str">
        <f>IFERROR(VLOOKUP(B575,Conciliação!C578:L1573,2,0),"")</f>
        <v/>
      </c>
      <c r="D575" s="64" t="str">
        <f t="shared" si="49"/>
        <v/>
      </c>
      <c r="E575" s="64" t="str">
        <f>IFERROR(VLOOKUP(B575,Conciliação!C578:L1573,4,0),"")</f>
        <v/>
      </c>
      <c r="F575" s="64" t="str">
        <f>IFERROR(VLOOKUP(B575,Conciliação!C578:L1573,5,0),"")</f>
        <v/>
      </c>
      <c r="G575" s="64" t="str">
        <f>IFERROR(VLOOKUP(B575,Conciliação!C578:L1573,6,0),"")</f>
        <v/>
      </c>
      <c r="H575" s="56" t="str">
        <f>IFERROR(VLOOKUP(B575,Conciliação!C578:L1573,7,0),"")</f>
        <v/>
      </c>
      <c r="I575" s="65" t="str">
        <f>IFERROR(VLOOKUP(B575,Conciliação!C578:L1573,8,0),"")</f>
        <v/>
      </c>
      <c r="J575" s="56" t="str">
        <f>IFERROR(VLOOKUP(B575,Conciliação!C578:L1573,9,0),"")</f>
        <v/>
      </c>
      <c r="K575" s="56" t="str">
        <f>IFERROR(VLOOKUP(B575,Conciliação!C578:L1573,10,0),"")</f>
        <v/>
      </c>
      <c r="R575" s="55" t="str">
        <f>IF(Conciliação!G578='Filtro (Categoria)'!$C$2,$C$2,"x")</f>
        <v>x</v>
      </c>
      <c r="S575" s="55" t="str">
        <f>IF(R575="x","x",MAX($S$4:S574)+1)</f>
        <v>x</v>
      </c>
      <c r="T575" s="55">
        <v>571</v>
      </c>
      <c r="U575" s="55" t="str">
        <f t="shared" si="50"/>
        <v/>
      </c>
      <c r="V575" s="55" t="str">
        <f t="shared" si="51"/>
        <v/>
      </c>
      <c r="W575" s="45">
        <f>IF(Conciliação!G578='Filtro (Categoria)'!R575,1,0)</f>
        <v>0</v>
      </c>
      <c r="X575" s="45">
        <f>W575+Conciliação!A578</f>
        <v>571</v>
      </c>
      <c r="Y575" s="45">
        <v>571</v>
      </c>
      <c r="Z575" s="55" t="str">
        <f>IF(X575=Y575,"",Conciliação!C578)</f>
        <v/>
      </c>
      <c r="AA575" s="55">
        <f>IF(Z575="x","x",MAX($S$4:AA574)+1)</f>
        <v>576</v>
      </c>
      <c r="AB575" s="55">
        <v>571</v>
      </c>
      <c r="AC575" s="55" t="str">
        <f t="shared" si="52"/>
        <v/>
      </c>
      <c r="AD575" s="55" t="str">
        <f t="shared" si="53"/>
        <v/>
      </c>
    </row>
    <row r="576" spans="2:30" ht="15" customHeight="1" x14ac:dyDescent="0.2">
      <c r="B576" s="121" t="str">
        <f t="shared" si="48"/>
        <v/>
      </c>
      <c r="C576" s="57" t="str">
        <f>IFERROR(VLOOKUP(B576,Conciliação!C579:L1574,2,0),"")</f>
        <v/>
      </c>
      <c r="D576" s="64" t="str">
        <f t="shared" si="49"/>
        <v/>
      </c>
      <c r="E576" s="64" t="str">
        <f>IFERROR(VLOOKUP(B576,Conciliação!C579:L1574,4,0),"")</f>
        <v/>
      </c>
      <c r="F576" s="64" t="str">
        <f>IFERROR(VLOOKUP(B576,Conciliação!C579:L1574,5,0),"")</f>
        <v/>
      </c>
      <c r="G576" s="64" t="str">
        <f>IFERROR(VLOOKUP(B576,Conciliação!C579:L1574,6,0),"")</f>
        <v/>
      </c>
      <c r="H576" s="56" t="str">
        <f>IFERROR(VLOOKUP(B576,Conciliação!C579:L1574,7,0),"")</f>
        <v/>
      </c>
      <c r="I576" s="65" t="str">
        <f>IFERROR(VLOOKUP(B576,Conciliação!C579:L1574,8,0),"")</f>
        <v/>
      </c>
      <c r="J576" s="56" t="str">
        <f>IFERROR(VLOOKUP(B576,Conciliação!C579:L1574,9,0),"")</f>
        <v/>
      </c>
      <c r="K576" s="56" t="str">
        <f>IFERROR(VLOOKUP(B576,Conciliação!C579:L1574,10,0),"")</f>
        <v/>
      </c>
      <c r="R576" s="55" t="str">
        <f>IF(Conciliação!G579='Filtro (Categoria)'!$C$2,$C$2,"x")</f>
        <v>x</v>
      </c>
      <c r="S576" s="55" t="str">
        <f>IF(R576="x","x",MAX($S$4:S575)+1)</f>
        <v>x</v>
      </c>
      <c r="T576" s="55">
        <v>572</v>
      </c>
      <c r="U576" s="55" t="str">
        <f t="shared" si="50"/>
        <v/>
      </c>
      <c r="V576" s="55" t="str">
        <f t="shared" si="51"/>
        <v/>
      </c>
      <c r="W576" s="45">
        <f>IF(Conciliação!G579='Filtro (Categoria)'!R576,1,0)</f>
        <v>0</v>
      </c>
      <c r="X576" s="45">
        <f>W576+Conciliação!A579</f>
        <v>572</v>
      </c>
      <c r="Y576" s="45">
        <v>572</v>
      </c>
      <c r="Z576" s="55" t="str">
        <f>IF(X576=Y576,"",Conciliação!C579)</f>
        <v/>
      </c>
      <c r="AA576" s="55">
        <f>IF(Z576="x","x",MAX($S$4:AA575)+1)</f>
        <v>577</v>
      </c>
      <c r="AB576" s="55">
        <v>572</v>
      </c>
      <c r="AC576" s="55" t="str">
        <f t="shared" si="52"/>
        <v/>
      </c>
      <c r="AD576" s="55" t="str">
        <f t="shared" si="53"/>
        <v/>
      </c>
    </row>
    <row r="577" spans="2:30" ht="15" customHeight="1" x14ac:dyDescent="0.2">
      <c r="B577" s="121" t="str">
        <f t="shared" si="48"/>
        <v/>
      </c>
      <c r="C577" s="57" t="str">
        <f>IFERROR(VLOOKUP(B577,Conciliação!C580:L1575,2,0),"")</f>
        <v/>
      </c>
      <c r="D577" s="64" t="str">
        <f t="shared" si="49"/>
        <v/>
      </c>
      <c r="E577" s="64" t="str">
        <f>IFERROR(VLOOKUP(B577,Conciliação!C580:L1575,4,0),"")</f>
        <v/>
      </c>
      <c r="F577" s="64" t="str">
        <f>IFERROR(VLOOKUP(B577,Conciliação!C580:L1575,5,0),"")</f>
        <v/>
      </c>
      <c r="G577" s="64" t="str">
        <f>IFERROR(VLOOKUP(B577,Conciliação!C580:L1575,6,0),"")</f>
        <v/>
      </c>
      <c r="H577" s="56" t="str">
        <f>IFERROR(VLOOKUP(B577,Conciliação!C580:L1575,7,0),"")</f>
        <v/>
      </c>
      <c r="I577" s="65" t="str">
        <f>IFERROR(VLOOKUP(B577,Conciliação!C580:L1575,8,0),"")</f>
        <v/>
      </c>
      <c r="J577" s="56" t="str">
        <f>IFERROR(VLOOKUP(B577,Conciliação!C580:L1575,9,0),"")</f>
        <v/>
      </c>
      <c r="K577" s="56" t="str">
        <f>IFERROR(VLOOKUP(B577,Conciliação!C580:L1575,10,0),"")</f>
        <v/>
      </c>
      <c r="R577" s="55" t="str">
        <f>IF(Conciliação!G580='Filtro (Categoria)'!$C$2,$C$2,"x")</f>
        <v>x</v>
      </c>
      <c r="S577" s="55" t="str">
        <f>IF(R577="x","x",MAX($S$4:S576)+1)</f>
        <v>x</v>
      </c>
      <c r="T577" s="55">
        <v>573</v>
      </c>
      <c r="U577" s="55" t="str">
        <f t="shared" si="50"/>
        <v/>
      </c>
      <c r="V577" s="55" t="str">
        <f t="shared" si="51"/>
        <v/>
      </c>
      <c r="W577" s="45">
        <f>IF(Conciliação!G580='Filtro (Categoria)'!R577,1,0)</f>
        <v>0</v>
      </c>
      <c r="X577" s="45">
        <f>W577+Conciliação!A580</f>
        <v>573</v>
      </c>
      <c r="Y577" s="45">
        <v>573</v>
      </c>
      <c r="Z577" s="55" t="str">
        <f>IF(X577=Y577,"",Conciliação!C580)</f>
        <v/>
      </c>
      <c r="AA577" s="55">
        <f>IF(Z577="x","x",MAX($S$4:AA576)+1)</f>
        <v>578</v>
      </c>
      <c r="AB577" s="55">
        <v>573</v>
      </c>
      <c r="AC577" s="55" t="str">
        <f t="shared" si="52"/>
        <v/>
      </c>
      <c r="AD577" s="55" t="str">
        <f t="shared" si="53"/>
        <v/>
      </c>
    </row>
    <row r="578" spans="2:30" ht="15" customHeight="1" x14ac:dyDescent="0.2">
      <c r="B578" s="121" t="str">
        <f t="shared" si="48"/>
        <v/>
      </c>
      <c r="C578" s="57" t="str">
        <f>IFERROR(VLOOKUP(B578,Conciliação!C581:L1576,2,0),"")</f>
        <v/>
      </c>
      <c r="D578" s="64" t="str">
        <f t="shared" si="49"/>
        <v/>
      </c>
      <c r="E578" s="64" t="str">
        <f>IFERROR(VLOOKUP(B578,Conciliação!C581:L1576,4,0),"")</f>
        <v/>
      </c>
      <c r="F578" s="64" t="str">
        <f>IFERROR(VLOOKUP(B578,Conciliação!C581:L1576,5,0),"")</f>
        <v/>
      </c>
      <c r="G578" s="64" t="str">
        <f>IFERROR(VLOOKUP(B578,Conciliação!C581:L1576,6,0),"")</f>
        <v/>
      </c>
      <c r="H578" s="56" t="str">
        <f>IFERROR(VLOOKUP(B578,Conciliação!C581:L1576,7,0),"")</f>
        <v/>
      </c>
      <c r="I578" s="65" t="str">
        <f>IFERROR(VLOOKUP(B578,Conciliação!C581:L1576,8,0),"")</f>
        <v/>
      </c>
      <c r="J578" s="56" t="str">
        <f>IFERROR(VLOOKUP(B578,Conciliação!C581:L1576,9,0),"")</f>
        <v/>
      </c>
      <c r="K578" s="56" t="str">
        <f>IFERROR(VLOOKUP(B578,Conciliação!C581:L1576,10,0),"")</f>
        <v/>
      </c>
      <c r="R578" s="55" t="str">
        <f>IF(Conciliação!G581='Filtro (Categoria)'!$C$2,$C$2,"x")</f>
        <v>x</v>
      </c>
      <c r="S578" s="55" t="str">
        <f>IF(R578="x","x",MAX($S$4:S577)+1)</f>
        <v>x</v>
      </c>
      <c r="T578" s="55">
        <v>574</v>
      </c>
      <c r="U578" s="55" t="str">
        <f t="shared" si="50"/>
        <v/>
      </c>
      <c r="V578" s="55" t="str">
        <f t="shared" si="51"/>
        <v/>
      </c>
      <c r="W578" s="45">
        <f>IF(Conciliação!G581='Filtro (Categoria)'!R578,1,0)</f>
        <v>0</v>
      </c>
      <c r="X578" s="45">
        <f>W578+Conciliação!A581</f>
        <v>574</v>
      </c>
      <c r="Y578" s="45">
        <v>574</v>
      </c>
      <c r="Z578" s="55" t="str">
        <f>IF(X578=Y578,"",Conciliação!C581)</f>
        <v/>
      </c>
      <c r="AA578" s="55">
        <f>IF(Z578="x","x",MAX($S$4:AA577)+1)</f>
        <v>579</v>
      </c>
      <c r="AB578" s="55">
        <v>574</v>
      </c>
      <c r="AC578" s="55" t="str">
        <f t="shared" si="52"/>
        <v/>
      </c>
      <c r="AD578" s="55" t="str">
        <f t="shared" si="53"/>
        <v/>
      </c>
    </row>
    <row r="579" spans="2:30" ht="15" customHeight="1" x14ac:dyDescent="0.2">
      <c r="B579" s="121" t="str">
        <f t="shared" si="48"/>
        <v/>
      </c>
      <c r="C579" s="57" t="str">
        <f>IFERROR(VLOOKUP(B579,Conciliação!C582:L1577,2,0),"")</f>
        <v/>
      </c>
      <c r="D579" s="64" t="str">
        <f t="shared" si="49"/>
        <v/>
      </c>
      <c r="E579" s="64" t="str">
        <f>IFERROR(VLOOKUP(B579,Conciliação!C582:L1577,4,0),"")</f>
        <v/>
      </c>
      <c r="F579" s="64" t="str">
        <f>IFERROR(VLOOKUP(B579,Conciliação!C582:L1577,5,0),"")</f>
        <v/>
      </c>
      <c r="G579" s="64" t="str">
        <f>IFERROR(VLOOKUP(B579,Conciliação!C582:L1577,6,0),"")</f>
        <v/>
      </c>
      <c r="H579" s="56" t="str">
        <f>IFERROR(VLOOKUP(B579,Conciliação!C582:L1577,7,0),"")</f>
        <v/>
      </c>
      <c r="I579" s="65" t="str">
        <f>IFERROR(VLOOKUP(B579,Conciliação!C582:L1577,8,0),"")</f>
        <v/>
      </c>
      <c r="J579" s="56" t="str">
        <f>IFERROR(VLOOKUP(B579,Conciliação!C582:L1577,9,0),"")</f>
        <v/>
      </c>
      <c r="K579" s="56" t="str">
        <f>IFERROR(VLOOKUP(B579,Conciliação!C582:L1577,10,0),"")</f>
        <v/>
      </c>
      <c r="R579" s="55" t="str">
        <f>IF(Conciliação!G582='Filtro (Categoria)'!$C$2,$C$2,"x")</f>
        <v>x</v>
      </c>
      <c r="S579" s="55" t="str">
        <f>IF(R579="x","x",MAX($S$4:S578)+1)</f>
        <v>x</v>
      </c>
      <c r="T579" s="55">
        <v>575</v>
      </c>
      <c r="U579" s="55" t="str">
        <f t="shared" si="50"/>
        <v/>
      </c>
      <c r="V579" s="55" t="str">
        <f t="shared" si="51"/>
        <v/>
      </c>
      <c r="W579" s="45">
        <f>IF(Conciliação!G582='Filtro (Categoria)'!R579,1,0)</f>
        <v>0</v>
      </c>
      <c r="X579" s="45">
        <f>W579+Conciliação!A582</f>
        <v>575</v>
      </c>
      <c r="Y579" s="45">
        <v>575</v>
      </c>
      <c r="Z579" s="55" t="str">
        <f>IF(X579=Y579,"",Conciliação!C582)</f>
        <v/>
      </c>
      <c r="AA579" s="55">
        <f>IF(Z579="x","x",MAX($S$4:AA578)+1)</f>
        <v>580</v>
      </c>
      <c r="AB579" s="55">
        <v>575</v>
      </c>
      <c r="AC579" s="55" t="str">
        <f t="shared" si="52"/>
        <v/>
      </c>
      <c r="AD579" s="55" t="str">
        <f t="shared" si="53"/>
        <v/>
      </c>
    </row>
    <row r="580" spans="2:30" ht="15" customHeight="1" x14ac:dyDescent="0.2">
      <c r="B580" s="121" t="str">
        <f t="shared" si="48"/>
        <v/>
      </c>
      <c r="C580" s="57" t="str">
        <f>IFERROR(VLOOKUP(B580,Conciliação!C583:L1578,2,0),"")</f>
        <v/>
      </c>
      <c r="D580" s="64" t="str">
        <f t="shared" si="49"/>
        <v/>
      </c>
      <c r="E580" s="64" t="str">
        <f>IFERROR(VLOOKUP(B580,Conciliação!C583:L1578,4,0),"")</f>
        <v/>
      </c>
      <c r="F580" s="64" t="str">
        <f>IFERROR(VLOOKUP(B580,Conciliação!C583:L1578,5,0),"")</f>
        <v/>
      </c>
      <c r="G580" s="64" t="str">
        <f>IFERROR(VLOOKUP(B580,Conciliação!C583:L1578,6,0),"")</f>
        <v/>
      </c>
      <c r="H580" s="56" t="str">
        <f>IFERROR(VLOOKUP(B580,Conciliação!C583:L1578,7,0),"")</f>
        <v/>
      </c>
      <c r="I580" s="65" t="str">
        <f>IFERROR(VLOOKUP(B580,Conciliação!C583:L1578,8,0),"")</f>
        <v/>
      </c>
      <c r="J580" s="56" t="str">
        <f>IFERROR(VLOOKUP(B580,Conciliação!C583:L1578,9,0),"")</f>
        <v/>
      </c>
      <c r="K580" s="56" t="str">
        <f>IFERROR(VLOOKUP(B580,Conciliação!C583:L1578,10,0),"")</f>
        <v/>
      </c>
      <c r="R580" s="55" t="str">
        <f>IF(Conciliação!G583='Filtro (Categoria)'!$C$2,$C$2,"x")</f>
        <v>x</v>
      </c>
      <c r="S580" s="55" t="str">
        <f>IF(R580="x","x",MAX($S$4:S579)+1)</f>
        <v>x</v>
      </c>
      <c r="T580" s="55">
        <v>576</v>
      </c>
      <c r="U580" s="55" t="str">
        <f t="shared" si="50"/>
        <v/>
      </c>
      <c r="V580" s="55" t="str">
        <f t="shared" si="51"/>
        <v/>
      </c>
      <c r="W580" s="45">
        <f>IF(Conciliação!G583='Filtro (Categoria)'!R580,1,0)</f>
        <v>0</v>
      </c>
      <c r="X580" s="45">
        <f>W580+Conciliação!A583</f>
        <v>576</v>
      </c>
      <c r="Y580" s="45">
        <v>576</v>
      </c>
      <c r="Z580" s="55" t="str">
        <f>IF(X580=Y580,"",Conciliação!C583)</f>
        <v/>
      </c>
      <c r="AA580" s="55">
        <f>IF(Z580="x","x",MAX($S$4:AA579)+1)</f>
        <v>581</v>
      </c>
      <c r="AB580" s="55">
        <v>576</v>
      </c>
      <c r="AC580" s="55" t="str">
        <f t="shared" si="52"/>
        <v/>
      </c>
      <c r="AD580" s="55" t="str">
        <f t="shared" si="53"/>
        <v/>
      </c>
    </row>
    <row r="581" spans="2:30" ht="15" customHeight="1" x14ac:dyDescent="0.2">
      <c r="B581" s="121" t="str">
        <f t="shared" ref="B581:B644" si="54">(AD581)</f>
        <v/>
      </c>
      <c r="C581" s="57" t="str">
        <f>IFERROR(VLOOKUP(B581,Conciliação!C584:L1579,2,0),"")</f>
        <v/>
      </c>
      <c r="D581" s="64" t="str">
        <f t="shared" ref="D581:D644" si="55">(V581)</f>
        <v/>
      </c>
      <c r="E581" s="64" t="str">
        <f>IFERROR(VLOOKUP(B581,Conciliação!C584:L1579,4,0),"")</f>
        <v/>
      </c>
      <c r="F581" s="64" t="str">
        <f>IFERROR(VLOOKUP(B581,Conciliação!C584:L1579,5,0),"")</f>
        <v/>
      </c>
      <c r="G581" s="64" t="str">
        <f>IFERROR(VLOOKUP(B581,Conciliação!C584:L1579,6,0),"")</f>
        <v/>
      </c>
      <c r="H581" s="56" t="str">
        <f>IFERROR(VLOOKUP(B581,Conciliação!C584:L1579,7,0),"")</f>
        <v/>
      </c>
      <c r="I581" s="65" t="str">
        <f>IFERROR(VLOOKUP(B581,Conciliação!C584:L1579,8,0),"")</f>
        <v/>
      </c>
      <c r="J581" s="56" t="str">
        <f>IFERROR(VLOOKUP(B581,Conciliação!C584:L1579,9,0),"")</f>
        <v/>
      </c>
      <c r="K581" s="56" t="str">
        <f>IFERROR(VLOOKUP(B581,Conciliação!C584:L1579,10,0),"")</f>
        <v/>
      </c>
      <c r="R581" s="55" t="str">
        <f>IF(Conciliação!G584='Filtro (Categoria)'!$C$2,$C$2,"x")</f>
        <v>x</v>
      </c>
      <c r="S581" s="55" t="str">
        <f>IF(R581="x","x",MAX($S$4:S580)+1)</f>
        <v>x</v>
      </c>
      <c r="T581" s="55">
        <v>577</v>
      </c>
      <c r="U581" s="55" t="str">
        <f t="shared" ref="U581:U644" si="56">IFERROR(MATCH(T581,$S$5:$S$1001,0),"")</f>
        <v/>
      </c>
      <c r="V581" s="55" t="str">
        <f t="shared" ref="V581:V644" si="57">IFERROR(INDEX(R$5:R$1048576,U581),"")</f>
        <v/>
      </c>
      <c r="W581" s="45">
        <f>IF(Conciliação!G584='Filtro (Categoria)'!R581,1,0)</f>
        <v>0</v>
      </c>
      <c r="X581" s="45">
        <f>W581+Conciliação!A584</f>
        <v>577</v>
      </c>
      <c r="Y581" s="45">
        <v>577</v>
      </c>
      <c r="Z581" s="55" t="str">
        <f>IF(X581=Y581,"",Conciliação!C584)</f>
        <v/>
      </c>
      <c r="AA581" s="55">
        <f>IF(Z581="x","x",MAX($S$4:AA580)+1)</f>
        <v>582</v>
      </c>
      <c r="AB581" s="55">
        <v>577</v>
      </c>
      <c r="AC581" s="55" t="str">
        <f t="shared" ref="AC581:AC644" si="58">IFERROR(MATCH(AB581,$S$5:$S$1001,0),"")</f>
        <v/>
      </c>
      <c r="AD581" s="55" t="str">
        <f t="shared" ref="AD581:AD644" si="59">IFERROR(INDEX(Z$5:Z$1048576,AC581),"")</f>
        <v/>
      </c>
    </row>
    <row r="582" spans="2:30" ht="15" customHeight="1" x14ac:dyDescent="0.2">
      <c r="B582" s="121" t="str">
        <f t="shared" si="54"/>
        <v/>
      </c>
      <c r="C582" s="57" t="str">
        <f>IFERROR(VLOOKUP(B582,Conciliação!C585:L1580,2,0),"")</f>
        <v/>
      </c>
      <c r="D582" s="64" t="str">
        <f t="shared" si="55"/>
        <v/>
      </c>
      <c r="E582" s="64" t="str">
        <f>IFERROR(VLOOKUP(B582,Conciliação!C585:L1580,4,0),"")</f>
        <v/>
      </c>
      <c r="F582" s="64" t="str">
        <f>IFERROR(VLOOKUP(B582,Conciliação!C585:L1580,5,0),"")</f>
        <v/>
      </c>
      <c r="G582" s="64" t="str">
        <f>IFERROR(VLOOKUP(B582,Conciliação!C585:L1580,6,0),"")</f>
        <v/>
      </c>
      <c r="H582" s="56" t="str">
        <f>IFERROR(VLOOKUP(B582,Conciliação!C585:L1580,7,0),"")</f>
        <v/>
      </c>
      <c r="I582" s="65" t="str">
        <f>IFERROR(VLOOKUP(B582,Conciliação!C585:L1580,8,0),"")</f>
        <v/>
      </c>
      <c r="J582" s="56" t="str">
        <f>IFERROR(VLOOKUP(B582,Conciliação!C585:L1580,9,0),"")</f>
        <v/>
      </c>
      <c r="K582" s="56" t="str">
        <f>IFERROR(VLOOKUP(B582,Conciliação!C585:L1580,10,0),"")</f>
        <v/>
      </c>
      <c r="R582" s="55" t="str">
        <f>IF(Conciliação!G585='Filtro (Categoria)'!$C$2,$C$2,"x")</f>
        <v>x</v>
      </c>
      <c r="S582" s="55" t="str">
        <f>IF(R582="x","x",MAX($S$4:S581)+1)</f>
        <v>x</v>
      </c>
      <c r="T582" s="55">
        <v>578</v>
      </c>
      <c r="U582" s="55" t="str">
        <f t="shared" si="56"/>
        <v/>
      </c>
      <c r="V582" s="55" t="str">
        <f t="shared" si="57"/>
        <v/>
      </c>
      <c r="W582" s="45">
        <f>IF(Conciliação!G585='Filtro (Categoria)'!R582,1,0)</f>
        <v>0</v>
      </c>
      <c r="X582" s="45">
        <f>W582+Conciliação!A585</f>
        <v>578</v>
      </c>
      <c r="Y582" s="45">
        <v>578</v>
      </c>
      <c r="Z582" s="55" t="str">
        <f>IF(X582=Y582,"",Conciliação!C585)</f>
        <v/>
      </c>
      <c r="AA582" s="55">
        <f>IF(Z582="x","x",MAX($S$4:AA581)+1)</f>
        <v>583</v>
      </c>
      <c r="AB582" s="55">
        <v>578</v>
      </c>
      <c r="AC582" s="55" t="str">
        <f t="shared" si="58"/>
        <v/>
      </c>
      <c r="AD582" s="55" t="str">
        <f t="shared" si="59"/>
        <v/>
      </c>
    </row>
    <row r="583" spans="2:30" ht="15" customHeight="1" x14ac:dyDescent="0.2">
      <c r="B583" s="121" t="str">
        <f t="shared" si="54"/>
        <v/>
      </c>
      <c r="C583" s="57" t="str">
        <f>IFERROR(VLOOKUP(B583,Conciliação!C586:L1581,2,0),"")</f>
        <v/>
      </c>
      <c r="D583" s="64" t="str">
        <f t="shared" si="55"/>
        <v/>
      </c>
      <c r="E583" s="64" t="str">
        <f>IFERROR(VLOOKUP(B583,Conciliação!C586:L1581,4,0),"")</f>
        <v/>
      </c>
      <c r="F583" s="64" t="str">
        <f>IFERROR(VLOOKUP(B583,Conciliação!C586:L1581,5,0),"")</f>
        <v/>
      </c>
      <c r="G583" s="64" t="str">
        <f>IFERROR(VLOOKUP(B583,Conciliação!C586:L1581,6,0),"")</f>
        <v/>
      </c>
      <c r="H583" s="56" t="str">
        <f>IFERROR(VLOOKUP(B583,Conciliação!C586:L1581,7,0),"")</f>
        <v/>
      </c>
      <c r="I583" s="65" t="str">
        <f>IFERROR(VLOOKUP(B583,Conciliação!C586:L1581,8,0),"")</f>
        <v/>
      </c>
      <c r="J583" s="56" t="str">
        <f>IFERROR(VLOOKUP(B583,Conciliação!C586:L1581,9,0),"")</f>
        <v/>
      </c>
      <c r="K583" s="56" t="str">
        <f>IFERROR(VLOOKUP(B583,Conciliação!C586:L1581,10,0),"")</f>
        <v/>
      </c>
      <c r="R583" s="55" t="str">
        <f>IF(Conciliação!G586='Filtro (Categoria)'!$C$2,$C$2,"x")</f>
        <v>x</v>
      </c>
      <c r="S583" s="55" t="str">
        <f>IF(R583="x","x",MAX($S$4:S582)+1)</f>
        <v>x</v>
      </c>
      <c r="T583" s="55">
        <v>579</v>
      </c>
      <c r="U583" s="55" t="str">
        <f t="shared" si="56"/>
        <v/>
      </c>
      <c r="V583" s="55" t="str">
        <f t="shared" si="57"/>
        <v/>
      </c>
      <c r="W583" s="45">
        <f>IF(Conciliação!G586='Filtro (Categoria)'!R583,1,0)</f>
        <v>0</v>
      </c>
      <c r="X583" s="45">
        <f>W583+Conciliação!A586</f>
        <v>579</v>
      </c>
      <c r="Y583" s="45">
        <v>579</v>
      </c>
      <c r="Z583" s="55" t="str">
        <f>IF(X583=Y583,"",Conciliação!C586)</f>
        <v/>
      </c>
      <c r="AA583" s="55">
        <f>IF(Z583="x","x",MAX($S$4:AA582)+1)</f>
        <v>584</v>
      </c>
      <c r="AB583" s="55">
        <v>579</v>
      </c>
      <c r="AC583" s="55" t="str">
        <f t="shared" si="58"/>
        <v/>
      </c>
      <c r="AD583" s="55" t="str">
        <f t="shared" si="59"/>
        <v/>
      </c>
    </row>
    <row r="584" spans="2:30" ht="15" customHeight="1" x14ac:dyDescent="0.2">
      <c r="B584" s="121" t="str">
        <f t="shared" si="54"/>
        <v/>
      </c>
      <c r="C584" s="57" t="str">
        <f>IFERROR(VLOOKUP(B584,Conciliação!C587:L1582,2,0),"")</f>
        <v/>
      </c>
      <c r="D584" s="64" t="str">
        <f t="shared" si="55"/>
        <v/>
      </c>
      <c r="E584" s="64" t="str">
        <f>IFERROR(VLOOKUP(B584,Conciliação!C587:L1582,4,0),"")</f>
        <v/>
      </c>
      <c r="F584" s="64" t="str">
        <f>IFERROR(VLOOKUP(B584,Conciliação!C587:L1582,5,0),"")</f>
        <v/>
      </c>
      <c r="G584" s="64" t="str">
        <f>IFERROR(VLOOKUP(B584,Conciliação!C587:L1582,6,0),"")</f>
        <v/>
      </c>
      <c r="H584" s="56" t="str">
        <f>IFERROR(VLOOKUP(B584,Conciliação!C587:L1582,7,0),"")</f>
        <v/>
      </c>
      <c r="I584" s="65" t="str">
        <f>IFERROR(VLOOKUP(B584,Conciliação!C587:L1582,8,0),"")</f>
        <v/>
      </c>
      <c r="J584" s="56" t="str">
        <f>IFERROR(VLOOKUP(B584,Conciliação!C587:L1582,9,0),"")</f>
        <v/>
      </c>
      <c r="K584" s="56" t="str">
        <f>IFERROR(VLOOKUP(B584,Conciliação!C587:L1582,10,0),"")</f>
        <v/>
      </c>
      <c r="R584" s="55" t="str">
        <f>IF(Conciliação!G587='Filtro (Categoria)'!$C$2,$C$2,"x")</f>
        <v>x</v>
      </c>
      <c r="S584" s="55" t="str">
        <f>IF(R584="x","x",MAX($S$4:S583)+1)</f>
        <v>x</v>
      </c>
      <c r="T584" s="55">
        <v>580</v>
      </c>
      <c r="U584" s="55" t="str">
        <f t="shared" si="56"/>
        <v/>
      </c>
      <c r="V584" s="55" t="str">
        <f t="shared" si="57"/>
        <v/>
      </c>
      <c r="W584" s="45">
        <f>IF(Conciliação!G587='Filtro (Categoria)'!R584,1,0)</f>
        <v>0</v>
      </c>
      <c r="X584" s="45">
        <f>W584+Conciliação!A587</f>
        <v>580</v>
      </c>
      <c r="Y584" s="45">
        <v>580</v>
      </c>
      <c r="Z584" s="55" t="str">
        <f>IF(X584=Y584,"",Conciliação!C587)</f>
        <v/>
      </c>
      <c r="AA584" s="55">
        <f>IF(Z584="x","x",MAX($S$4:AA583)+1)</f>
        <v>585</v>
      </c>
      <c r="AB584" s="55">
        <v>580</v>
      </c>
      <c r="AC584" s="55" t="str">
        <f t="shared" si="58"/>
        <v/>
      </c>
      <c r="AD584" s="55" t="str">
        <f t="shared" si="59"/>
        <v/>
      </c>
    </row>
    <row r="585" spans="2:30" ht="15" customHeight="1" x14ac:dyDescent="0.2">
      <c r="B585" s="121" t="str">
        <f t="shared" si="54"/>
        <v/>
      </c>
      <c r="C585" s="57" t="str">
        <f>IFERROR(VLOOKUP(B585,Conciliação!C588:L1583,2,0),"")</f>
        <v/>
      </c>
      <c r="D585" s="64" t="str">
        <f t="shared" si="55"/>
        <v/>
      </c>
      <c r="E585" s="64" t="str">
        <f>IFERROR(VLOOKUP(B585,Conciliação!C588:L1583,4,0),"")</f>
        <v/>
      </c>
      <c r="F585" s="64" t="str">
        <f>IFERROR(VLOOKUP(B585,Conciliação!C588:L1583,5,0),"")</f>
        <v/>
      </c>
      <c r="G585" s="64" t="str">
        <f>IFERROR(VLOOKUP(B585,Conciliação!C588:L1583,6,0),"")</f>
        <v/>
      </c>
      <c r="H585" s="56" t="str">
        <f>IFERROR(VLOOKUP(B585,Conciliação!C588:L1583,7,0),"")</f>
        <v/>
      </c>
      <c r="I585" s="65" t="str">
        <f>IFERROR(VLOOKUP(B585,Conciliação!C588:L1583,8,0),"")</f>
        <v/>
      </c>
      <c r="J585" s="56" t="str">
        <f>IFERROR(VLOOKUP(B585,Conciliação!C588:L1583,9,0),"")</f>
        <v/>
      </c>
      <c r="K585" s="56" t="str">
        <f>IFERROR(VLOOKUP(B585,Conciliação!C588:L1583,10,0),"")</f>
        <v/>
      </c>
      <c r="R585" s="55" t="str">
        <f>IF(Conciliação!G588='Filtro (Categoria)'!$C$2,$C$2,"x")</f>
        <v>x</v>
      </c>
      <c r="S585" s="55" t="str">
        <f>IF(R585="x","x",MAX($S$4:S584)+1)</f>
        <v>x</v>
      </c>
      <c r="T585" s="55">
        <v>581</v>
      </c>
      <c r="U585" s="55" t="str">
        <f t="shared" si="56"/>
        <v/>
      </c>
      <c r="V585" s="55" t="str">
        <f t="shared" si="57"/>
        <v/>
      </c>
      <c r="W585" s="45">
        <f>IF(Conciliação!G588='Filtro (Categoria)'!R585,1,0)</f>
        <v>0</v>
      </c>
      <c r="X585" s="45">
        <f>W585+Conciliação!A588</f>
        <v>581</v>
      </c>
      <c r="Y585" s="45">
        <v>581</v>
      </c>
      <c r="Z585" s="55" t="str">
        <f>IF(X585=Y585,"",Conciliação!C588)</f>
        <v/>
      </c>
      <c r="AA585" s="55">
        <f>IF(Z585="x","x",MAX($S$4:AA584)+1)</f>
        <v>586</v>
      </c>
      <c r="AB585" s="55">
        <v>581</v>
      </c>
      <c r="AC585" s="55" t="str">
        <f t="shared" si="58"/>
        <v/>
      </c>
      <c r="AD585" s="55" t="str">
        <f t="shared" si="59"/>
        <v/>
      </c>
    </row>
    <row r="586" spans="2:30" ht="15" customHeight="1" x14ac:dyDescent="0.2">
      <c r="B586" s="121" t="str">
        <f t="shared" si="54"/>
        <v/>
      </c>
      <c r="C586" s="57" t="str">
        <f>IFERROR(VLOOKUP(B586,Conciliação!C589:L1584,2,0),"")</f>
        <v/>
      </c>
      <c r="D586" s="64" t="str">
        <f t="shared" si="55"/>
        <v/>
      </c>
      <c r="E586" s="64" t="str">
        <f>IFERROR(VLOOKUP(B586,Conciliação!C589:L1584,4,0),"")</f>
        <v/>
      </c>
      <c r="F586" s="64" t="str">
        <f>IFERROR(VLOOKUP(B586,Conciliação!C589:L1584,5,0),"")</f>
        <v/>
      </c>
      <c r="G586" s="64" t="str">
        <f>IFERROR(VLOOKUP(B586,Conciliação!C589:L1584,6,0),"")</f>
        <v/>
      </c>
      <c r="H586" s="56" t="str">
        <f>IFERROR(VLOOKUP(B586,Conciliação!C589:L1584,7,0),"")</f>
        <v/>
      </c>
      <c r="I586" s="65" t="str">
        <f>IFERROR(VLOOKUP(B586,Conciliação!C589:L1584,8,0),"")</f>
        <v/>
      </c>
      <c r="J586" s="56" t="str">
        <f>IFERROR(VLOOKUP(B586,Conciliação!C589:L1584,9,0),"")</f>
        <v/>
      </c>
      <c r="K586" s="56" t="str">
        <f>IFERROR(VLOOKUP(B586,Conciliação!C589:L1584,10,0),"")</f>
        <v/>
      </c>
      <c r="R586" s="55" t="str">
        <f>IF(Conciliação!G589='Filtro (Categoria)'!$C$2,$C$2,"x")</f>
        <v>x</v>
      </c>
      <c r="S586" s="55" t="str">
        <f>IF(R586="x","x",MAX($S$4:S585)+1)</f>
        <v>x</v>
      </c>
      <c r="T586" s="55">
        <v>582</v>
      </c>
      <c r="U586" s="55" t="str">
        <f t="shared" si="56"/>
        <v/>
      </c>
      <c r="V586" s="55" t="str">
        <f t="shared" si="57"/>
        <v/>
      </c>
      <c r="W586" s="45">
        <f>IF(Conciliação!G589='Filtro (Categoria)'!R586,1,0)</f>
        <v>0</v>
      </c>
      <c r="X586" s="45">
        <f>W586+Conciliação!A589</f>
        <v>582</v>
      </c>
      <c r="Y586" s="45">
        <v>582</v>
      </c>
      <c r="Z586" s="55" t="str">
        <f>IF(X586=Y586,"",Conciliação!C589)</f>
        <v/>
      </c>
      <c r="AA586" s="55">
        <f>IF(Z586="x","x",MAX($S$4:AA585)+1)</f>
        <v>587</v>
      </c>
      <c r="AB586" s="55">
        <v>582</v>
      </c>
      <c r="AC586" s="55" t="str">
        <f t="shared" si="58"/>
        <v/>
      </c>
      <c r="AD586" s="55" t="str">
        <f t="shared" si="59"/>
        <v/>
      </c>
    </row>
    <row r="587" spans="2:30" ht="15" customHeight="1" x14ac:dyDescent="0.2">
      <c r="B587" s="121" t="str">
        <f t="shared" si="54"/>
        <v/>
      </c>
      <c r="C587" s="57" t="str">
        <f>IFERROR(VLOOKUP(B587,Conciliação!C590:L1585,2,0),"")</f>
        <v/>
      </c>
      <c r="D587" s="64" t="str">
        <f t="shared" si="55"/>
        <v/>
      </c>
      <c r="E587" s="64" t="str">
        <f>IFERROR(VLOOKUP(B587,Conciliação!C590:L1585,4,0),"")</f>
        <v/>
      </c>
      <c r="F587" s="64" t="str">
        <f>IFERROR(VLOOKUP(B587,Conciliação!C590:L1585,5,0),"")</f>
        <v/>
      </c>
      <c r="G587" s="64" t="str">
        <f>IFERROR(VLOOKUP(B587,Conciliação!C590:L1585,6,0),"")</f>
        <v/>
      </c>
      <c r="H587" s="56" t="str">
        <f>IFERROR(VLOOKUP(B587,Conciliação!C590:L1585,7,0),"")</f>
        <v/>
      </c>
      <c r="I587" s="65" t="str">
        <f>IFERROR(VLOOKUP(B587,Conciliação!C590:L1585,8,0),"")</f>
        <v/>
      </c>
      <c r="J587" s="56" t="str">
        <f>IFERROR(VLOOKUP(B587,Conciliação!C590:L1585,9,0),"")</f>
        <v/>
      </c>
      <c r="K587" s="56" t="str">
        <f>IFERROR(VLOOKUP(B587,Conciliação!C590:L1585,10,0),"")</f>
        <v/>
      </c>
      <c r="R587" s="55" t="str">
        <f>IF(Conciliação!G590='Filtro (Categoria)'!$C$2,$C$2,"x")</f>
        <v>x</v>
      </c>
      <c r="S587" s="55" t="str">
        <f>IF(R587="x","x",MAX($S$4:S586)+1)</f>
        <v>x</v>
      </c>
      <c r="T587" s="55">
        <v>583</v>
      </c>
      <c r="U587" s="55" t="str">
        <f t="shared" si="56"/>
        <v/>
      </c>
      <c r="V587" s="55" t="str">
        <f t="shared" si="57"/>
        <v/>
      </c>
      <c r="W587" s="45">
        <f>IF(Conciliação!G590='Filtro (Categoria)'!R587,1,0)</f>
        <v>0</v>
      </c>
      <c r="X587" s="45">
        <f>W587+Conciliação!A590</f>
        <v>583</v>
      </c>
      <c r="Y587" s="45">
        <v>583</v>
      </c>
      <c r="Z587" s="55" t="str">
        <f>IF(X587=Y587,"",Conciliação!C590)</f>
        <v/>
      </c>
      <c r="AA587" s="55">
        <f>IF(Z587="x","x",MAX($S$4:AA586)+1)</f>
        <v>588</v>
      </c>
      <c r="AB587" s="55">
        <v>583</v>
      </c>
      <c r="AC587" s="55" t="str">
        <f t="shared" si="58"/>
        <v/>
      </c>
      <c r="AD587" s="55" t="str">
        <f t="shared" si="59"/>
        <v/>
      </c>
    </row>
    <row r="588" spans="2:30" ht="15" customHeight="1" x14ac:dyDescent="0.2">
      <c r="B588" s="121" t="str">
        <f t="shared" si="54"/>
        <v/>
      </c>
      <c r="C588" s="57" t="str">
        <f>IFERROR(VLOOKUP(B588,Conciliação!C591:L1586,2,0),"")</f>
        <v/>
      </c>
      <c r="D588" s="64" t="str">
        <f t="shared" si="55"/>
        <v/>
      </c>
      <c r="E588" s="64" t="str">
        <f>IFERROR(VLOOKUP(B588,Conciliação!C591:L1586,4,0),"")</f>
        <v/>
      </c>
      <c r="F588" s="64" t="str">
        <f>IFERROR(VLOOKUP(B588,Conciliação!C591:L1586,5,0),"")</f>
        <v/>
      </c>
      <c r="G588" s="64" t="str">
        <f>IFERROR(VLOOKUP(B588,Conciliação!C591:L1586,6,0),"")</f>
        <v/>
      </c>
      <c r="H588" s="56" t="str">
        <f>IFERROR(VLOOKUP(B588,Conciliação!C591:L1586,7,0),"")</f>
        <v/>
      </c>
      <c r="I588" s="65" t="str">
        <f>IFERROR(VLOOKUP(B588,Conciliação!C591:L1586,8,0),"")</f>
        <v/>
      </c>
      <c r="J588" s="56" t="str">
        <f>IFERROR(VLOOKUP(B588,Conciliação!C591:L1586,9,0),"")</f>
        <v/>
      </c>
      <c r="K588" s="56" t="str">
        <f>IFERROR(VLOOKUP(B588,Conciliação!C591:L1586,10,0),"")</f>
        <v/>
      </c>
      <c r="R588" s="55" t="str">
        <f>IF(Conciliação!G591='Filtro (Categoria)'!$C$2,$C$2,"x")</f>
        <v>x</v>
      </c>
      <c r="S588" s="55" t="str">
        <f>IF(R588="x","x",MAX($S$4:S587)+1)</f>
        <v>x</v>
      </c>
      <c r="T588" s="55">
        <v>584</v>
      </c>
      <c r="U588" s="55" t="str">
        <f t="shared" si="56"/>
        <v/>
      </c>
      <c r="V588" s="55" t="str">
        <f t="shared" si="57"/>
        <v/>
      </c>
      <c r="W588" s="45">
        <f>IF(Conciliação!G591='Filtro (Categoria)'!R588,1,0)</f>
        <v>0</v>
      </c>
      <c r="X588" s="45">
        <f>W588+Conciliação!A591</f>
        <v>584</v>
      </c>
      <c r="Y588" s="45">
        <v>584</v>
      </c>
      <c r="Z588" s="55" t="str">
        <f>IF(X588=Y588,"",Conciliação!C591)</f>
        <v/>
      </c>
      <c r="AA588" s="55">
        <f>IF(Z588="x","x",MAX($S$4:AA587)+1)</f>
        <v>589</v>
      </c>
      <c r="AB588" s="55">
        <v>584</v>
      </c>
      <c r="AC588" s="55" t="str">
        <f t="shared" si="58"/>
        <v/>
      </c>
      <c r="AD588" s="55" t="str">
        <f t="shared" si="59"/>
        <v/>
      </c>
    </row>
    <row r="589" spans="2:30" ht="15" customHeight="1" x14ac:dyDescent="0.2">
      <c r="B589" s="121" t="str">
        <f t="shared" si="54"/>
        <v/>
      </c>
      <c r="C589" s="57" t="str">
        <f>IFERROR(VLOOKUP(B589,Conciliação!C592:L1587,2,0),"")</f>
        <v/>
      </c>
      <c r="D589" s="64" t="str">
        <f t="shared" si="55"/>
        <v/>
      </c>
      <c r="E589" s="64" t="str">
        <f>IFERROR(VLOOKUP(B589,Conciliação!C592:L1587,4,0),"")</f>
        <v/>
      </c>
      <c r="F589" s="64" t="str">
        <f>IFERROR(VLOOKUP(B589,Conciliação!C592:L1587,5,0),"")</f>
        <v/>
      </c>
      <c r="G589" s="64" t="str">
        <f>IFERROR(VLOOKUP(B589,Conciliação!C592:L1587,6,0),"")</f>
        <v/>
      </c>
      <c r="H589" s="56" t="str">
        <f>IFERROR(VLOOKUP(B589,Conciliação!C592:L1587,7,0),"")</f>
        <v/>
      </c>
      <c r="I589" s="65" t="str">
        <f>IFERROR(VLOOKUP(B589,Conciliação!C592:L1587,8,0),"")</f>
        <v/>
      </c>
      <c r="J589" s="56" t="str">
        <f>IFERROR(VLOOKUP(B589,Conciliação!C592:L1587,9,0),"")</f>
        <v/>
      </c>
      <c r="K589" s="56" t="str">
        <f>IFERROR(VLOOKUP(B589,Conciliação!C592:L1587,10,0),"")</f>
        <v/>
      </c>
      <c r="R589" s="55" t="str">
        <f>IF(Conciliação!G592='Filtro (Categoria)'!$C$2,$C$2,"x")</f>
        <v>x</v>
      </c>
      <c r="S589" s="55" t="str">
        <f>IF(R589="x","x",MAX($S$4:S588)+1)</f>
        <v>x</v>
      </c>
      <c r="T589" s="55">
        <v>585</v>
      </c>
      <c r="U589" s="55" t="str">
        <f t="shared" si="56"/>
        <v/>
      </c>
      <c r="V589" s="55" t="str">
        <f t="shared" si="57"/>
        <v/>
      </c>
      <c r="W589" s="45">
        <f>IF(Conciliação!G592='Filtro (Categoria)'!R589,1,0)</f>
        <v>0</v>
      </c>
      <c r="X589" s="45">
        <f>W589+Conciliação!A592</f>
        <v>585</v>
      </c>
      <c r="Y589" s="45">
        <v>585</v>
      </c>
      <c r="Z589" s="55" t="str">
        <f>IF(X589=Y589,"",Conciliação!C592)</f>
        <v/>
      </c>
      <c r="AA589" s="55">
        <f>IF(Z589="x","x",MAX($S$4:AA588)+1)</f>
        <v>590</v>
      </c>
      <c r="AB589" s="55">
        <v>585</v>
      </c>
      <c r="AC589" s="55" t="str">
        <f t="shared" si="58"/>
        <v/>
      </c>
      <c r="AD589" s="55" t="str">
        <f t="shared" si="59"/>
        <v/>
      </c>
    </row>
    <row r="590" spans="2:30" ht="15" customHeight="1" x14ac:dyDescent="0.2">
      <c r="B590" s="121" t="str">
        <f t="shared" si="54"/>
        <v/>
      </c>
      <c r="C590" s="57" t="str">
        <f>IFERROR(VLOOKUP(B590,Conciliação!C593:L1588,2,0),"")</f>
        <v/>
      </c>
      <c r="D590" s="64" t="str">
        <f t="shared" si="55"/>
        <v/>
      </c>
      <c r="E590" s="64" t="str">
        <f>IFERROR(VLOOKUP(B590,Conciliação!C593:L1588,4,0),"")</f>
        <v/>
      </c>
      <c r="F590" s="64" t="str">
        <f>IFERROR(VLOOKUP(B590,Conciliação!C593:L1588,5,0),"")</f>
        <v/>
      </c>
      <c r="G590" s="64" t="str">
        <f>IFERROR(VLOOKUP(B590,Conciliação!C593:L1588,6,0),"")</f>
        <v/>
      </c>
      <c r="H590" s="56" t="str">
        <f>IFERROR(VLOOKUP(B590,Conciliação!C593:L1588,7,0),"")</f>
        <v/>
      </c>
      <c r="I590" s="65" t="str">
        <f>IFERROR(VLOOKUP(B590,Conciliação!C593:L1588,8,0),"")</f>
        <v/>
      </c>
      <c r="J590" s="56" t="str">
        <f>IFERROR(VLOOKUP(B590,Conciliação!C593:L1588,9,0),"")</f>
        <v/>
      </c>
      <c r="K590" s="56" t="str">
        <f>IFERROR(VLOOKUP(B590,Conciliação!C593:L1588,10,0),"")</f>
        <v/>
      </c>
      <c r="R590" s="55" t="str">
        <f>IF(Conciliação!G593='Filtro (Categoria)'!$C$2,$C$2,"x")</f>
        <v>x</v>
      </c>
      <c r="S590" s="55" t="str">
        <f>IF(R590="x","x",MAX($S$4:S589)+1)</f>
        <v>x</v>
      </c>
      <c r="T590" s="55">
        <v>586</v>
      </c>
      <c r="U590" s="55" t="str">
        <f t="shared" si="56"/>
        <v/>
      </c>
      <c r="V590" s="55" t="str">
        <f t="shared" si="57"/>
        <v/>
      </c>
      <c r="W590" s="45">
        <f>IF(Conciliação!G593='Filtro (Categoria)'!R590,1,0)</f>
        <v>0</v>
      </c>
      <c r="X590" s="45">
        <f>W590+Conciliação!A593</f>
        <v>586</v>
      </c>
      <c r="Y590" s="45">
        <v>586</v>
      </c>
      <c r="Z590" s="55" t="str">
        <f>IF(X590=Y590,"",Conciliação!C593)</f>
        <v/>
      </c>
      <c r="AA590" s="55">
        <f>IF(Z590="x","x",MAX($S$4:AA589)+1)</f>
        <v>591</v>
      </c>
      <c r="AB590" s="55">
        <v>586</v>
      </c>
      <c r="AC590" s="55" t="str">
        <f t="shared" si="58"/>
        <v/>
      </c>
      <c r="AD590" s="55" t="str">
        <f t="shared" si="59"/>
        <v/>
      </c>
    </row>
    <row r="591" spans="2:30" ht="15" customHeight="1" x14ac:dyDescent="0.2">
      <c r="B591" s="121" t="str">
        <f t="shared" si="54"/>
        <v/>
      </c>
      <c r="C591" s="57" t="str">
        <f>IFERROR(VLOOKUP(B591,Conciliação!C594:L1589,2,0),"")</f>
        <v/>
      </c>
      <c r="D591" s="64" t="str">
        <f t="shared" si="55"/>
        <v/>
      </c>
      <c r="E591" s="64" t="str">
        <f>IFERROR(VLOOKUP(B591,Conciliação!C594:L1589,4,0),"")</f>
        <v/>
      </c>
      <c r="F591" s="64" t="str">
        <f>IFERROR(VLOOKUP(B591,Conciliação!C594:L1589,5,0),"")</f>
        <v/>
      </c>
      <c r="G591" s="64" t="str">
        <f>IFERROR(VLOOKUP(B591,Conciliação!C594:L1589,6,0),"")</f>
        <v/>
      </c>
      <c r="H591" s="56" t="str">
        <f>IFERROR(VLOOKUP(B591,Conciliação!C594:L1589,7,0),"")</f>
        <v/>
      </c>
      <c r="I591" s="65" t="str">
        <f>IFERROR(VLOOKUP(B591,Conciliação!C594:L1589,8,0),"")</f>
        <v/>
      </c>
      <c r="J591" s="56" t="str">
        <f>IFERROR(VLOOKUP(B591,Conciliação!C594:L1589,9,0),"")</f>
        <v/>
      </c>
      <c r="K591" s="56" t="str">
        <f>IFERROR(VLOOKUP(B591,Conciliação!C594:L1589,10,0),"")</f>
        <v/>
      </c>
      <c r="R591" s="55" t="str">
        <f>IF(Conciliação!G594='Filtro (Categoria)'!$C$2,$C$2,"x")</f>
        <v>x</v>
      </c>
      <c r="S591" s="55" t="str">
        <f>IF(R591="x","x",MAX($S$4:S590)+1)</f>
        <v>x</v>
      </c>
      <c r="T591" s="55">
        <v>587</v>
      </c>
      <c r="U591" s="55" t="str">
        <f t="shared" si="56"/>
        <v/>
      </c>
      <c r="V591" s="55" t="str">
        <f t="shared" si="57"/>
        <v/>
      </c>
      <c r="W591" s="45">
        <f>IF(Conciliação!G594='Filtro (Categoria)'!R591,1,0)</f>
        <v>0</v>
      </c>
      <c r="X591" s="45">
        <f>W591+Conciliação!A594</f>
        <v>587</v>
      </c>
      <c r="Y591" s="45">
        <v>587</v>
      </c>
      <c r="Z591" s="55" t="str">
        <f>IF(X591=Y591,"",Conciliação!C594)</f>
        <v/>
      </c>
      <c r="AA591" s="55">
        <f>IF(Z591="x","x",MAX($S$4:AA590)+1)</f>
        <v>592</v>
      </c>
      <c r="AB591" s="55">
        <v>587</v>
      </c>
      <c r="AC591" s="55" t="str">
        <f t="shared" si="58"/>
        <v/>
      </c>
      <c r="AD591" s="55" t="str">
        <f t="shared" si="59"/>
        <v/>
      </c>
    </row>
    <row r="592" spans="2:30" ht="15" customHeight="1" x14ac:dyDescent="0.2">
      <c r="B592" s="121" t="str">
        <f t="shared" si="54"/>
        <v/>
      </c>
      <c r="C592" s="57" t="str">
        <f>IFERROR(VLOOKUP(B592,Conciliação!C595:L1590,2,0),"")</f>
        <v/>
      </c>
      <c r="D592" s="64" t="str">
        <f t="shared" si="55"/>
        <v/>
      </c>
      <c r="E592" s="64" t="str">
        <f>IFERROR(VLOOKUP(B592,Conciliação!C595:L1590,4,0),"")</f>
        <v/>
      </c>
      <c r="F592" s="64" t="str">
        <f>IFERROR(VLOOKUP(B592,Conciliação!C595:L1590,5,0),"")</f>
        <v/>
      </c>
      <c r="G592" s="64" t="str">
        <f>IFERROR(VLOOKUP(B592,Conciliação!C595:L1590,6,0),"")</f>
        <v/>
      </c>
      <c r="H592" s="56" t="str">
        <f>IFERROR(VLOOKUP(B592,Conciliação!C595:L1590,7,0),"")</f>
        <v/>
      </c>
      <c r="I592" s="65" t="str">
        <f>IFERROR(VLOOKUP(B592,Conciliação!C595:L1590,8,0),"")</f>
        <v/>
      </c>
      <c r="J592" s="56" t="str">
        <f>IFERROR(VLOOKUP(B592,Conciliação!C595:L1590,9,0),"")</f>
        <v/>
      </c>
      <c r="K592" s="56" t="str">
        <f>IFERROR(VLOOKUP(B592,Conciliação!C595:L1590,10,0),"")</f>
        <v/>
      </c>
      <c r="R592" s="55" t="str">
        <f>IF(Conciliação!G595='Filtro (Categoria)'!$C$2,$C$2,"x")</f>
        <v>x</v>
      </c>
      <c r="S592" s="55" t="str">
        <f>IF(R592="x","x",MAX($S$4:S591)+1)</f>
        <v>x</v>
      </c>
      <c r="T592" s="55">
        <v>588</v>
      </c>
      <c r="U592" s="55" t="str">
        <f t="shared" si="56"/>
        <v/>
      </c>
      <c r="V592" s="55" t="str">
        <f t="shared" si="57"/>
        <v/>
      </c>
      <c r="W592" s="45">
        <f>IF(Conciliação!G595='Filtro (Categoria)'!R592,1,0)</f>
        <v>0</v>
      </c>
      <c r="X592" s="45">
        <f>W592+Conciliação!A595</f>
        <v>588</v>
      </c>
      <c r="Y592" s="45">
        <v>588</v>
      </c>
      <c r="Z592" s="55" t="str">
        <f>IF(X592=Y592,"",Conciliação!C595)</f>
        <v/>
      </c>
      <c r="AA592" s="55">
        <f>IF(Z592="x","x",MAX($S$4:AA591)+1)</f>
        <v>593</v>
      </c>
      <c r="AB592" s="55">
        <v>588</v>
      </c>
      <c r="AC592" s="55" t="str">
        <f t="shared" si="58"/>
        <v/>
      </c>
      <c r="AD592" s="55" t="str">
        <f t="shared" si="59"/>
        <v/>
      </c>
    </row>
    <row r="593" spans="2:30" ht="15" customHeight="1" x14ac:dyDescent="0.2">
      <c r="B593" s="121" t="str">
        <f t="shared" si="54"/>
        <v/>
      </c>
      <c r="C593" s="57" t="str">
        <f>IFERROR(VLOOKUP(B593,Conciliação!C596:L1591,2,0),"")</f>
        <v/>
      </c>
      <c r="D593" s="64" t="str">
        <f t="shared" si="55"/>
        <v/>
      </c>
      <c r="E593" s="64" t="str">
        <f>IFERROR(VLOOKUP(B593,Conciliação!C596:L1591,4,0),"")</f>
        <v/>
      </c>
      <c r="F593" s="64" t="str">
        <f>IFERROR(VLOOKUP(B593,Conciliação!C596:L1591,5,0),"")</f>
        <v/>
      </c>
      <c r="G593" s="64" t="str">
        <f>IFERROR(VLOOKUP(B593,Conciliação!C596:L1591,6,0),"")</f>
        <v/>
      </c>
      <c r="H593" s="56" t="str">
        <f>IFERROR(VLOOKUP(B593,Conciliação!C596:L1591,7,0),"")</f>
        <v/>
      </c>
      <c r="I593" s="65" t="str">
        <f>IFERROR(VLOOKUP(B593,Conciliação!C596:L1591,8,0),"")</f>
        <v/>
      </c>
      <c r="J593" s="56" t="str">
        <f>IFERROR(VLOOKUP(B593,Conciliação!C596:L1591,9,0),"")</f>
        <v/>
      </c>
      <c r="K593" s="56" t="str">
        <f>IFERROR(VLOOKUP(B593,Conciliação!C596:L1591,10,0),"")</f>
        <v/>
      </c>
      <c r="R593" s="55" t="str">
        <f>IF(Conciliação!G596='Filtro (Categoria)'!$C$2,$C$2,"x")</f>
        <v>x</v>
      </c>
      <c r="S593" s="55" t="str">
        <f>IF(R593="x","x",MAX($S$4:S592)+1)</f>
        <v>x</v>
      </c>
      <c r="T593" s="55">
        <v>589</v>
      </c>
      <c r="U593" s="55" t="str">
        <f t="shared" si="56"/>
        <v/>
      </c>
      <c r="V593" s="55" t="str">
        <f t="shared" si="57"/>
        <v/>
      </c>
      <c r="W593" s="45">
        <f>IF(Conciliação!G596='Filtro (Categoria)'!R593,1,0)</f>
        <v>0</v>
      </c>
      <c r="X593" s="45">
        <f>W593+Conciliação!A596</f>
        <v>589</v>
      </c>
      <c r="Y593" s="45">
        <v>589</v>
      </c>
      <c r="Z593" s="55" t="str">
        <f>IF(X593=Y593,"",Conciliação!C596)</f>
        <v/>
      </c>
      <c r="AA593" s="55">
        <f>IF(Z593="x","x",MAX($S$4:AA592)+1)</f>
        <v>594</v>
      </c>
      <c r="AB593" s="55">
        <v>589</v>
      </c>
      <c r="AC593" s="55" t="str">
        <f t="shared" si="58"/>
        <v/>
      </c>
      <c r="AD593" s="55" t="str">
        <f t="shared" si="59"/>
        <v/>
      </c>
    </row>
    <row r="594" spans="2:30" ht="15" customHeight="1" x14ac:dyDescent="0.2">
      <c r="B594" s="121" t="str">
        <f t="shared" si="54"/>
        <v/>
      </c>
      <c r="C594" s="57" t="str">
        <f>IFERROR(VLOOKUP(B594,Conciliação!C597:L1592,2,0),"")</f>
        <v/>
      </c>
      <c r="D594" s="64" t="str">
        <f t="shared" si="55"/>
        <v/>
      </c>
      <c r="E594" s="64" t="str">
        <f>IFERROR(VLOOKUP(B594,Conciliação!C597:L1592,4,0),"")</f>
        <v/>
      </c>
      <c r="F594" s="64" t="str">
        <f>IFERROR(VLOOKUP(B594,Conciliação!C597:L1592,5,0),"")</f>
        <v/>
      </c>
      <c r="G594" s="64" t="str">
        <f>IFERROR(VLOOKUP(B594,Conciliação!C597:L1592,6,0),"")</f>
        <v/>
      </c>
      <c r="H594" s="56" t="str">
        <f>IFERROR(VLOOKUP(B594,Conciliação!C597:L1592,7,0),"")</f>
        <v/>
      </c>
      <c r="I594" s="65" t="str">
        <f>IFERROR(VLOOKUP(B594,Conciliação!C597:L1592,8,0),"")</f>
        <v/>
      </c>
      <c r="J594" s="56" t="str">
        <f>IFERROR(VLOOKUP(B594,Conciliação!C597:L1592,9,0),"")</f>
        <v/>
      </c>
      <c r="K594" s="56" t="str">
        <f>IFERROR(VLOOKUP(B594,Conciliação!C597:L1592,10,0),"")</f>
        <v/>
      </c>
      <c r="R594" s="55" t="str">
        <f>IF(Conciliação!G597='Filtro (Categoria)'!$C$2,$C$2,"x")</f>
        <v>x</v>
      </c>
      <c r="S594" s="55" t="str">
        <f>IF(R594="x","x",MAX($S$4:S593)+1)</f>
        <v>x</v>
      </c>
      <c r="T594" s="55">
        <v>590</v>
      </c>
      <c r="U594" s="55" t="str">
        <f t="shared" si="56"/>
        <v/>
      </c>
      <c r="V594" s="55" t="str">
        <f t="shared" si="57"/>
        <v/>
      </c>
      <c r="W594" s="45">
        <f>IF(Conciliação!G597='Filtro (Categoria)'!R594,1,0)</f>
        <v>0</v>
      </c>
      <c r="X594" s="45">
        <f>W594+Conciliação!A597</f>
        <v>590</v>
      </c>
      <c r="Y594" s="45">
        <v>590</v>
      </c>
      <c r="Z594" s="55" t="str">
        <f>IF(X594=Y594,"",Conciliação!C597)</f>
        <v/>
      </c>
      <c r="AA594" s="55">
        <f>IF(Z594="x","x",MAX($S$4:AA593)+1)</f>
        <v>595</v>
      </c>
      <c r="AB594" s="55">
        <v>590</v>
      </c>
      <c r="AC594" s="55" t="str">
        <f t="shared" si="58"/>
        <v/>
      </c>
      <c r="AD594" s="55" t="str">
        <f t="shared" si="59"/>
        <v/>
      </c>
    </row>
    <row r="595" spans="2:30" ht="15" customHeight="1" x14ac:dyDescent="0.2">
      <c r="B595" s="121" t="str">
        <f t="shared" si="54"/>
        <v/>
      </c>
      <c r="C595" s="57" t="str">
        <f>IFERROR(VLOOKUP(B595,Conciliação!C598:L1593,2,0),"")</f>
        <v/>
      </c>
      <c r="D595" s="64" t="str">
        <f t="shared" si="55"/>
        <v/>
      </c>
      <c r="E595" s="64" t="str">
        <f>IFERROR(VLOOKUP(B595,Conciliação!C598:L1593,4,0),"")</f>
        <v/>
      </c>
      <c r="F595" s="64" t="str">
        <f>IFERROR(VLOOKUP(B595,Conciliação!C598:L1593,5,0),"")</f>
        <v/>
      </c>
      <c r="G595" s="64" t="str">
        <f>IFERROR(VLOOKUP(B595,Conciliação!C598:L1593,6,0),"")</f>
        <v/>
      </c>
      <c r="H595" s="56" t="str">
        <f>IFERROR(VLOOKUP(B595,Conciliação!C598:L1593,7,0),"")</f>
        <v/>
      </c>
      <c r="I595" s="65" t="str">
        <f>IFERROR(VLOOKUP(B595,Conciliação!C598:L1593,8,0),"")</f>
        <v/>
      </c>
      <c r="J595" s="56" t="str">
        <f>IFERROR(VLOOKUP(B595,Conciliação!C598:L1593,9,0),"")</f>
        <v/>
      </c>
      <c r="K595" s="56" t="str">
        <f>IFERROR(VLOOKUP(B595,Conciliação!C598:L1593,10,0),"")</f>
        <v/>
      </c>
      <c r="R595" s="55" t="str">
        <f>IF(Conciliação!G598='Filtro (Categoria)'!$C$2,$C$2,"x")</f>
        <v>x</v>
      </c>
      <c r="S595" s="55" t="str">
        <f>IF(R595="x","x",MAX($S$4:S594)+1)</f>
        <v>x</v>
      </c>
      <c r="T595" s="55">
        <v>591</v>
      </c>
      <c r="U595" s="55" t="str">
        <f t="shared" si="56"/>
        <v/>
      </c>
      <c r="V595" s="55" t="str">
        <f t="shared" si="57"/>
        <v/>
      </c>
      <c r="W595" s="45">
        <f>IF(Conciliação!G598='Filtro (Categoria)'!R595,1,0)</f>
        <v>0</v>
      </c>
      <c r="X595" s="45">
        <f>W595+Conciliação!A598</f>
        <v>591</v>
      </c>
      <c r="Y595" s="45">
        <v>591</v>
      </c>
      <c r="Z595" s="55" t="str">
        <f>IF(X595=Y595,"",Conciliação!C598)</f>
        <v/>
      </c>
      <c r="AA595" s="55">
        <f>IF(Z595="x","x",MAX($S$4:AA594)+1)</f>
        <v>596</v>
      </c>
      <c r="AB595" s="55">
        <v>591</v>
      </c>
      <c r="AC595" s="55" t="str">
        <f t="shared" si="58"/>
        <v/>
      </c>
      <c r="AD595" s="55" t="str">
        <f t="shared" si="59"/>
        <v/>
      </c>
    </row>
    <row r="596" spans="2:30" ht="15" customHeight="1" x14ac:dyDescent="0.2">
      <c r="B596" s="121" t="str">
        <f t="shared" si="54"/>
        <v/>
      </c>
      <c r="C596" s="57" t="str">
        <f>IFERROR(VLOOKUP(B596,Conciliação!C599:L1594,2,0),"")</f>
        <v/>
      </c>
      <c r="D596" s="64" t="str">
        <f t="shared" si="55"/>
        <v/>
      </c>
      <c r="E596" s="64" t="str">
        <f>IFERROR(VLOOKUP(B596,Conciliação!C599:L1594,4,0),"")</f>
        <v/>
      </c>
      <c r="F596" s="64" t="str">
        <f>IFERROR(VLOOKUP(B596,Conciliação!C599:L1594,5,0),"")</f>
        <v/>
      </c>
      <c r="G596" s="64" t="str">
        <f>IFERROR(VLOOKUP(B596,Conciliação!C599:L1594,6,0),"")</f>
        <v/>
      </c>
      <c r="H596" s="56" t="str">
        <f>IFERROR(VLOOKUP(B596,Conciliação!C599:L1594,7,0),"")</f>
        <v/>
      </c>
      <c r="I596" s="65" t="str">
        <f>IFERROR(VLOOKUP(B596,Conciliação!C599:L1594,8,0),"")</f>
        <v/>
      </c>
      <c r="J596" s="56" t="str">
        <f>IFERROR(VLOOKUP(B596,Conciliação!C599:L1594,9,0),"")</f>
        <v/>
      </c>
      <c r="K596" s="56" t="str">
        <f>IFERROR(VLOOKUP(B596,Conciliação!C599:L1594,10,0),"")</f>
        <v/>
      </c>
      <c r="R596" s="55" t="str">
        <f>IF(Conciliação!G599='Filtro (Categoria)'!$C$2,$C$2,"x")</f>
        <v>x</v>
      </c>
      <c r="S596" s="55" t="str">
        <f>IF(R596="x","x",MAX($S$4:S595)+1)</f>
        <v>x</v>
      </c>
      <c r="T596" s="55">
        <v>592</v>
      </c>
      <c r="U596" s="55" t="str">
        <f t="shared" si="56"/>
        <v/>
      </c>
      <c r="V596" s="55" t="str">
        <f t="shared" si="57"/>
        <v/>
      </c>
      <c r="W596" s="45">
        <f>IF(Conciliação!G599='Filtro (Categoria)'!R596,1,0)</f>
        <v>0</v>
      </c>
      <c r="X596" s="45">
        <f>W596+Conciliação!A599</f>
        <v>592</v>
      </c>
      <c r="Y596" s="45">
        <v>592</v>
      </c>
      <c r="Z596" s="55" t="str">
        <f>IF(X596=Y596,"",Conciliação!C599)</f>
        <v/>
      </c>
      <c r="AA596" s="55">
        <f>IF(Z596="x","x",MAX($S$4:AA595)+1)</f>
        <v>597</v>
      </c>
      <c r="AB596" s="55">
        <v>592</v>
      </c>
      <c r="AC596" s="55" t="str">
        <f t="shared" si="58"/>
        <v/>
      </c>
      <c r="AD596" s="55" t="str">
        <f t="shared" si="59"/>
        <v/>
      </c>
    </row>
    <row r="597" spans="2:30" ht="15" customHeight="1" x14ac:dyDescent="0.2">
      <c r="B597" s="121" t="str">
        <f t="shared" si="54"/>
        <v/>
      </c>
      <c r="C597" s="57" t="str">
        <f>IFERROR(VLOOKUP(B597,Conciliação!C600:L1595,2,0),"")</f>
        <v/>
      </c>
      <c r="D597" s="64" t="str">
        <f t="shared" si="55"/>
        <v/>
      </c>
      <c r="E597" s="64" t="str">
        <f>IFERROR(VLOOKUP(B597,Conciliação!C600:L1595,4,0),"")</f>
        <v/>
      </c>
      <c r="F597" s="64" t="str">
        <f>IFERROR(VLOOKUP(B597,Conciliação!C600:L1595,5,0),"")</f>
        <v/>
      </c>
      <c r="G597" s="64" t="str">
        <f>IFERROR(VLOOKUP(B597,Conciliação!C600:L1595,6,0),"")</f>
        <v/>
      </c>
      <c r="H597" s="56" t="str">
        <f>IFERROR(VLOOKUP(B597,Conciliação!C600:L1595,7,0),"")</f>
        <v/>
      </c>
      <c r="I597" s="65" t="str">
        <f>IFERROR(VLOOKUP(B597,Conciliação!C600:L1595,8,0),"")</f>
        <v/>
      </c>
      <c r="J597" s="56" t="str">
        <f>IFERROR(VLOOKUP(B597,Conciliação!C600:L1595,9,0),"")</f>
        <v/>
      </c>
      <c r="K597" s="56" t="str">
        <f>IFERROR(VLOOKUP(B597,Conciliação!C600:L1595,10,0),"")</f>
        <v/>
      </c>
      <c r="R597" s="55" t="str">
        <f>IF(Conciliação!G600='Filtro (Categoria)'!$C$2,$C$2,"x")</f>
        <v>x</v>
      </c>
      <c r="S597" s="55" t="str">
        <f>IF(R597="x","x",MAX($S$4:S596)+1)</f>
        <v>x</v>
      </c>
      <c r="T597" s="55">
        <v>593</v>
      </c>
      <c r="U597" s="55" t="str">
        <f t="shared" si="56"/>
        <v/>
      </c>
      <c r="V597" s="55" t="str">
        <f t="shared" si="57"/>
        <v/>
      </c>
      <c r="W597" s="45">
        <f>IF(Conciliação!G600='Filtro (Categoria)'!R597,1,0)</f>
        <v>0</v>
      </c>
      <c r="X597" s="45">
        <f>W597+Conciliação!A600</f>
        <v>593</v>
      </c>
      <c r="Y597" s="45">
        <v>593</v>
      </c>
      <c r="Z597" s="55" t="str">
        <f>IF(X597=Y597,"",Conciliação!C600)</f>
        <v/>
      </c>
      <c r="AA597" s="55">
        <f>IF(Z597="x","x",MAX($S$4:AA596)+1)</f>
        <v>598</v>
      </c>
      <c r="AB597" s="55">
        <v>593</v>
      </c>
      <c r="AC597" s="55" t="str">
        <f t="shared" si="58"/>
        <v/>
      </c>
      <c r="AD597" s="55" t="str">
        <f t="shared" si="59"/>
        <v/>
      </c>
    </row>
    <row r="598" spans="2:30" ht="15" customHeight="1" x14ac:dyDescent="0.2">
      <c r="B598" s="121" t="str">
        <f t="shared" si="54"/>
        <v/>
      </c>
      <c r="C598" s="57" t="str">
        <f>IFERROR(VLOOKUP(B598,Conciliação!C601:L1596,2,0),"")</f>
        <v/>
      </c>
      <c r="D598" s="64" t="str">
        <f t="shared" si="55"/>
        <v/>
      </c>
      <c r="E598" s="64" t="str">
        <f>IFERROR(VLOOKUP(B598,Conciliação!C601:L1596,4,0),"")</f>
        <v/>
      </c>
      <c r="F598" s="64" t="str">
        <f>IFERROR(VLOOKUP(B598,Conciliação!C601:L1596,5,0),"")</f>
        <v/>
      </c>
      <c r="G598" s="64" t="str">
        <f>IFERROR(VLOOKUP(B598,Conciliação!C601:L1596,6,0),"")</f>
        <v/>
      </c>
      <c r="H598" s="56" t="str">
        <f>IFERROR(VLOOKUP(B598,Conciliação!C601:L1596,7,0),"")</f>
        <v/>
      </c>
      <c r="I598" s="65" t="str">
        <f>IFERROR(VLOOKUP(B598,Conciliação!C601:L1596,8,0),"")</f>
        <v/>
      </c>
      <c r="J598" s="56" t="str">
        <f>IFERROR(VLOOKUP(B598,Conciliação!C601:L1596,9,0),"")</f>
        <v/>
      </c>
      <c r="K598" s="56" t="str">
        <f>IFERROR(VLOOKUP(B598,Conciliação!C601:L1596,10,0),"")</f>
        <v/>
      </c>
      <c r="R598" s="55" t="str">
        <f>IF(Conciliação!G601='Filtro (Categoria)'!$C$2,$C$2,"x")</f>
        <v>x</v>
      </c>
      <c r="S598" s="55" t="str">
        <f>IF(R598="x","x",MAX($S$4:S597)+1)</f>
        <v>x</v>
      </c>
      <c r="T598" s="55">
        <v>594</v>
      </c>
      <c r="U598" s="55" t="str">
        <f t="shared" si="56"/>
        <v/>
      </c>
      <c r="V598" s="55" t="str">
        <f t="shared" si="57"/>
        <v/>
      </c>
      <c r="W598" s="45">
        <f>IF(Conciliação!G601='Filtro (Categoria)'!R598,1,0)</f>
        <v>0</v>
      </c>
      <c r="X598" s="45">
        <f>W598+Conciliação!A601</f>
        <v>594</v>
      </c>
      <c r="Y598" s="45">
        <v>594</v>
      </c>
      <c r="Z598" s="55" t="str">
        <f>IF(X598=Y598,"",Conciliação!C601)</f>
        <v/>
      </c>
      <c r="AA598" s="55">
        <f>IF(Z598="x","x",MAX($S$4:AA597)+1)</f>
        <v>599</v>
      </c>
      <c r="AB598" s="55">
        <v>594</v>
      </c>
      <c r="AC598" s="55" t="str">
        <f t="shared" si="58"/>
        <v/>
      </c>
      <c r="AD598" s="55" t="str">
        <f t="shared" si="59"/>
        <v/>
      </c>
    </row>
    <row r="599" spans="2:30" ht="15" customHeight="1" x14ac:dyDescent="0.2">
      <c r="B599" s="121" t="str">
        <f t="shared" si="54"/>
        <v/>
      </c>
      <c r="C599" s="57" t="str">
        <f>IFERROR(VLOOKUP(B599,Conciliação!C602:L1597,2,0),"")</f>
        <v/>
      </c>
      <c r="D599" s="64" t="str">
        <f t="shared" si="55"/>
        <v/>
      </c>
      <c r="E599" s="64" t="str">
        <f>IFERROR(VLOOKUP(B599,Conciliação!C602:L1597,4,0),"")</f>
        <v/>
      </c>
      <c r="F599" s="64" t="str">
        <f>IFERROR(VLOOKUP(B599,Conciliação!C602:L1597,5,0),"")</f>
        <v/>
      </c>
      <c r="G599" s="64" t="str">
        <f>IFERROR(VLOOKUP(B599,Conciliação!C602:L1597,6,0),"")</f>
        <v/>
      </c>
      <c r="H599" s="56" t="str">
        <f>IFERROR(VLOOKUP(B599,Conciliação!C602:L1597,7,0),"")</f>
        <v/>
      </c>
      <c r="I599" s="65" t="str">
        <f>IFERROR(VLOOKUP(B599,Conciliação!C602:L1597,8,0),"")</f>
        <v/>
      </c>
      <c r="J599" s="56" t="str">
        <f>IFERROR(VLOOKUP(B599,Conciliação!C602:L1597,9,0),"")</f>
        <v/>
      </c>
      <c r="K599" s="56" t="str">
        <f>IFERROR(VLOOKUP(B599,Conciliação!C602:L1597,10,0),"")</f>
        <v/>
      </c>
      <c r="R599" s="55" t="str">
        <f>IF(Conciliação!G602='Filtro (Categoria)'!$C$2,$C$2,"x")</f>
        <v>x</v>
      </c>
      <c r="S599" s="55" t="str">
        <f>IF(R599="x","x",MAX($S$4:S598)+1)</f>
        <v>x</v>
      </c>
      <c r="T599" s="55">
        <v>595</v>
      </c>
      <c r="U599" s="55" t="str">
        <f t="shared" si="56"/>
        <v/>
      </c>
      <c r="V599" s="55" t="str">
        <f t="shared" si="57"/>
        <v/>
      </c>
      <c r="W599" s="45">
        <f>IF(Conciliação!G602='Filtro (Categoria)'!R599,1,0)</f>
        <v>0</v>
      </c>
      <c r="X599" s="45">
        <f>W599+Conciliação!A602</f>
        <v>595</v>
      </c>
      <c r="Y599" s="45">
        <v>595</v>
      </c>
      <c r="Z599" s="55" t="str">
        <f>IF(X599=Y599,"",Conciliação!C602)</f>
        <v/>
      </c>
      <c r="AA599" s="55">
        <f>IF(Z599="x","x",MAX($S$4:AA598)+1)</f>
        <v>600</v>
      </c>
      <c r="AB599" s="55">
        <v>595</v>
      </c>
      <c r="AC599" s="55" t="str">
        <f t="shared" si="58"/>
        <v/>
      </c>
      <c r="AD599" s="55" t="str">
        <f t="shared" si="59"/>
        <v/>
      </c>
    </row>
    <row r="600" spans="2:30" ht="15" customHeight="1" x14ac:dyDescent="0.2">
      <c r="B600" s="121" t="str">
        <f t="shared" si="54"/>
        <v/>
      </c>
      <c r="C600" s="57" t="str">
        <f>IFERROR(VLOOKUP(B600,Conciliação!C603:L1598,2,0),"")</f>
        <v/>
      </c>
      <c r="D600" s="64" t="str">
        <f t="shared" si="55"/>
        <v/>
      </c>
      <c r="E600" s="64" t="str">
        <f>IFERROR(VLOOKUP(B600,Conciliação!C603:L1598,4,0),"")</f>
        <v/>
      </c>
      <c r="F600" s="64" t="str">
        <f>IFERROR(VLOOKUP(B600,Conciliação!C603:L1598,5,0),"")</f>
        <v/>
      </c>
      <c r="G600" s="64" t="str">
        <f>IFERROR(VLOOKUP(B600,Conciliação!C603:L1598,6,0),"")</f>
        <v/>
      </c>
      <c r="H600" s="56" t="str">
        <f>IFERROR(VLOOKUP(B600,Conciliação!C603:L1598,7,0),"")</f>
        <v/>
      </c>
      <c r="I600" s="65" t="str">
        <f>IFERROR(VLOOKUP(B600,Conciliação!C603:L1598,8,0),"")</f>
        <v/>
      </c>
      <c r="J600" s="56" t="str">
        <f>IFERROR(VLOOKUP(B600,Conciliação!C603:L1598,9,0),"")</f>
        <v/>
      </c>
      <c r="K600" s="56" t="str">
        <f>IFERROR(VLOOKUP(B600,Conciliação!C603:L1598,10,0),"")</f>
        <v/>
      </c>
      <c r="R600" s="55" t="str">
        <f>IF(Conciliação!G603='Filtro (Categoria)'!$C$2,$C$2,"x")</f>
        <v>x</v>
      </c>
      <c r="S600" s="55" t="str">
        <f>IF(R600="x","x",MAX($S$4:S599)+1)</f>
        <v>x</v>
      </c>
      <c r="T600" s="55">
        <v>596</v>
      </c>
      <c r="U600" s="55" t="str">
        <f t="shared" si="56"/>
        <v/>
      </c>
      <c r="V600" s="55" t="str">
        <f t="shared" si="57"/>
        <v/>
      </c>
      <c r="W600" s="45">
        <f>IF(Conciliação!G603='Filtro (Categoria)'!R600,1,0)</f>
        <v>0</v>
      </c>
      <c r="X600" s="45">
        <f>W600+Conciliação!A603</f>
        <v>596</v>
      </c>
      <c r="Y600" s="45">
        <v>596</v>
      </c>
      <c r="Z600" s="55" t="str">
        <f>IF(X600=Y600,"",Conciliação!C603)</f>
        <v/>
      </c>
      <c r="AA600" s="55">
        <f>IF(Z600="x","x",MAX($S$4:AA599)+1)</f>
        <v>601</v>
      </c>
      <c r="AB600" s="55">
        <v>596</v>
      </c>
      <c r="AC600" s="55" t="str">
        <f t="shared" si="58"/>
        <v/>
      </c>
      <c r="AD600" s="55" t="str">
        <f t="shared" si="59"/>
        <v/>
      </c>
    </row>
    <row r="601" spans="2:30" ht="15" customHeight="1" x14ac:dyDescent="0.2">
      <c r="B601" s="121" t="str">
        <f t="shared" si="54"/>
        <v/>
      </c>
      <c r="C601" s="57" t="str">
        <f>IFERROR(VLOOKUP(B601,Conciliação!C604:L1599,2,0),"")</f>
        <v/>
      </c>
      <c r="D601" s="64" t="str">
        <f t="shared" si="55"/>
        <v/>
      </c>
      <c r="E601" s="64" t="str">
        <f>IFERROR(VLOOKUP(B601,Conciliação!C604:L1599,4,0),"")</f>
        <v/>
      </c>
      <c r="F601" s="64" t="str">
        <f>IFERROR(VLOOKUP(B601,Conciliação!C604:L1599,5,0),"")</f>
        <v/>
      </c>
      <c r="G601" s="64" t="str">
        <f>IFERROR(VLOOKUP(B601,Conciliação!C604:L1599,6,0),"")</f>
        <v/>
      </c>
      <c r="H601" s="56" t="str">
        <f>IFERROR(VLOOKUP(B601,Conciliação!C604:L1599,7,0),"")</f>
        <v/>
      </c>
      <c r="I601" s="65" t="str">
        <f>IFERROR(VLOOKUP(B601,Conciliação!C604:L1599,8,0),"")</f>
        <v/>
      </c>
      <c r="J601" s="56" t="str">
        <f>IFERROR(VLOOKUP(B601,Conciliação!C604:L1599,9,0),"")</f>
        <v/>
      </c>
      <c r="K601" s="56" t="str">
        <f>IFERROR(VLOOKUP(B601,Conciliação!C604:L1599,10,0),"")</f>
        <v/>
      </c>
      <c r="R601" s="55" t="str">
        <f>IF(Conciliação!G604='Filtro (Categoria)'!$C$2,$C$2,"x")</f>
        <v>x</v>
      </c>
      <c r="S601" s="55" t="str">
        <f>IF(R601="x","x",MAX($S$4:S600)+1)</f>
        <v>x</v>
      </c>
      <c r="T601" s="55">
        <v>597</v>
      </c>
      <c r="U601" s="55" t="str">
        <f t="shared" si="56"/>
        <v/>
      </c>
      <c r="V601" s="55" t="str">
        <f t="shared" si="57"/>
        <v/>
      </c>
      <c r="W601" s="45">
        <f>IF(Conciliação!G604='Filtro (Categoria)'!R601,1,0)</f>
        <v>0</v>
      </c>
      <c r="X601" s="45">
        <f>W601+Conciliação!A604</f>
        <v>597</v>
      </c>
      <c r="Y601" s="45">
        <v>597</v>
      </c>
      <c r="Z601" s="55" t="str">
        <f>IF(X601=Y601,"",Conciliação!C604)</f>
        <v/>
      </c>
      <c r="AA601" s="55">
        <f>IF(Z601="x","x",MAX($S$4:AA600)+1)</f>
        <v>602</v>
      </c>
      <c r="AB601" s="55">
        <v>597</v>
      </c>
      <c r="AC601" s="55" t="str">
        <f t="shared" si="58"/>
        <v/>
      </c>
      <c r="AD601" s="55" t="str">
        <f t="shared" si="59"/>
        <v/>
      </c>
    </row>
    <row r="602" spans="2:30" ht="15" customHeight="1" x14ac:dyDescent="0.2">
      <c r="B602" s="121" t="str">
        <f t="shared" si="54"/>
        <v/>
      </c>
      <c r="C602" s="57" t="str">
        <f>IFERROR(VLOOKUP(B602,Conciliação!C605:L1600,2,0),"")</f>
        <v/>
      </c>
      <c r="D602" s="64" t="str">
        <f t="shared" si="55"/>
        <v/>
      </c>
      <c r="E602" s="64" t="str">
        <f>IFERROR(VLOOKUP(B602,Conciliação!C605:L1600,4,0),"")</f>
        <v/>
      </c>
      <c r="F602" s="64" t="str">
        <f>IFERROR(VLOOKUP(B602,Conciliação!C605:L1600,5,0),"")</f>
        <v/>
      </c>
      <c r="G602" s="64" t="str">
        <f>IFERROR(VLOOKUP(B602,Conciliação!C605:L1600,6,0),"")</f>
        <v/>
      </c>
      <c r="H602" s="56" t="str">
        <f>IFERROR(VLOOKUP(B602,Conciliação!C605:L1600,7,0),"")</f>
        <v/>
      </c>
      <c r="I602" s="65" t="str">
        <f>IFERROR(VLOOKUP(B602,Conciliação!C605:L1600,8,0),"")</f>
        <v/>
      </c>
      <c r="J602" s="56" t="str">
        <f>IFERROR(VLOOKUP(B602,Conciliação!C605:L1600,9,0),"")</f>
        <v/>
      </c>
      <c r="K602" s="56" t="str">
        <f>IFERROR(VLOOKUP(B602,Conciliação!C605:L1600,10,0),"")</f>
        <v/>
      </c>
      <c r="R602" s="55" t="str">
        <f>IF(Conciliação!G605='Filtro (Categoria)'!$C$2,$C$2,"x")</f>
        <v>x</v>
      </c>
      <c r="S602" s="55" t="str">
        <f>IF(R602="x","x",MAX($S$4:S601)+1)</f>
        <v>x</v>
      </c>
      <c r="T602" s="55">
        <v>598</v>
      </c>
      <c r="U602" s="55" t="str">
        <f t="shared" si="56"/>
        <v/>
      </c>
      <c r="V602" s="55" t="str">
        <f t="shared" si="57"/>
        <v/>
      </c>
      <c r="W602" s="45">
        <f>IF(Conciliação!G605='Filtro (Categoria)'!R602,1,0)</f>
        <v>0</v>
      </c>
      <c r="X602" s="45">
        <f>W602+Conciliação!A605</f>
        <v>598</v>
      </c>
      <c r="Y602" s="45">
        <v>598</v>
      </c>
      <c r="Z602" s="55" t="str">
        <f>IF(X602=Y602,"",Conciliação!C605)</f>
        <v/>
      </c>
      <c r="AA602" s="55">
        <f>IF(Z602="x","x",MAX($S$4:AA601)+1)</f>
        <v>603</v>
      </c>
      <c r="AB602" s="55">
        <v>598</v>
      </c>
      <c r="AC602" s="55" t="str">
        <f t="shared" si="58"/>
        <v/>
      </c>
      <c r="AD602" s="55" t="str">
        <f t="shared" si="59"/>
        <v/>
      </c>
    </row>
    <row r="603" spans="2:30" ht="15" customHeight="1" x14ac:dyDescent="0.2">
      <c r="B603" s="121" t="str">
        <f t="shared" si="54"/>
        <v/>
      </c>
      <c r="C603" s="57" t="str">
        <f>IFERROR(VLOOKUP(B603,Conciliação!C606:L1601,2,0),"")</f>
        <v/>
      </c>
      <c r="D603" s="64" t="str">
        <f t="shared" si="55"/>
        <v/>
      </c>
      <c r="E603" s="64" t="str">
        <f>IFERROR(VLOOKUP(B603,Conciliação!C606:L1601,4,0),"")</f>
        <v/>
      </c>
      <c r="F603" s="64" t="str">
        <f>IFERROR(VLOOKUP(B603,Conciliação!C606:L1601,5,0),"")</f>
        <v/>
      </c>
      <c r="G603" s="64" t="str">
        <f>IFERROR(VLOOKUP(B603,Conciliação!C606:L1601,6,0),"")</f>
        <v/>
      </c>
      <c r="H603" s="56" t="str">
        <f>IFERROR(VLOOKUP(B603,Conciliação!C606:L1601,7,0),"")</f>
        <v/>
      </c>
      <c r="I603" s="65" t="str">
        <f>IFERROR(VLOOKUP(B603,Conciliação!C606:L1601,8,0),"")</f>
        <v/>
      </c>
      <c r="J603" s="56" t="str">
        <f>IFERROR(VLOOKUP(B603,Conciliação!C606:L1601,9,0),"")</f>
        <v/>
      </c>
      <c r="K603" s="56" t="str">
        <f>IFERROR(VLOOKUP(B603,Conciliação!C606:L1601,10,0),"")</f>
        <v/>
      </c>
      <c r="R603" s="55" t="str">
        <f>IF(Conciliação!G606='Filtro (Categoria)'!$C$2,$C$2,"x")</f>
        <v>x</v>
      </c>
      <c r="S603" s="55" t="str">
        <f>IF(R603="x","x",MAX($S$4:S602)+1)</f>
        <v>x</v>
      </c>
      <c r="T603" s="55">
        <v>599</v>
      </c>
      <c r="U603" s="55" t="str">
        <f t="shared" si="56"/>
        <v/>
      </c>
      <c r="V603" s="55" t="str">
        <f t="shared" si="57"/>
        <v/>
      </c>
      <c r="W603" s="45">
        <f>IF(Conciliação!G606='Filtro (Categoria)'!R603,1,0)</f>
        <v>0</v>
      </c>
      <c r="X603" s="45">
        <f>W603+Conciliação!A606</f>
        <v>599</v>
      </c>
      <c r="Y603" s="45">
        <v>599</v>
      </c>
      <c r="Z603" s="55" t="str">
        <f>IF(X603=Y603,"",Conciliação!C606)</f>
        <v/>
      </c>
      <c r="AA603" s="55">
        <f>IF(Z603="x","x",MAX($S$4:AA602)+1)</f>
        <v>604</v>
      </c>
      <c r="AB603" s="55">
        <v>599</v>
      </c>
      <c r="AC603" s="55" t="str">
        <f t="shared" si="58"/>
        <v/>
      </c>
      <c r="AD603" s="55" t="str">
        <f t="shared" si="59"/>
        <v/>
      </c>
    </row>
    <row r="604" spans="2:30" ht="15" customHeight="1" x14ac:dyDescent="0.2">
      <c r="B604" s="121" t="str">
        <f t="shared" si="54"/>
        <v/>
      </c>
      <c r="C604" s="57" t="str">
        <f>IFERROR(VLOOKUP(B604,Conciliação!C607:L1602,2,0),"")</f>
        <v/>
      </c>
      <c r="D604" s="64" t="str">
        <f t="shared" si="55"/>
        <v/>
      </c>
      <c r="E604" s="64" t="str">
        <f>IFERROR(VLOOKUP(B604,Conciliação!C607:L1602,4,0),"")</f>
        <v/>
      </c>
      <c r="F604" s="64" t="str">
        <f>IFERROR(VLOOKUP(B604,Conciliação!C607:L1602,5,0),"")</f>
        <v/>
      </c>
      <c r="G604" s="64" t="str">
        <f>IFERROR(VLOOKUP(B604,Conciliação!C607:L1602,6,0),"")</f>
        <v/>
      </c>
      <c r="H604" s="56" t="str">
        <f>IFERROR(VLOOKUP(B604,Conciliação!C607:L1602,7,0),"")</f>
        <v/>
      </c>
      <c r="I604" s="65" t="str">
        <f>IFERROR(VLOOKUP(B604,Conciliação!C607:L1602,8,0),"")</f>
        <v/>
      </c>
      <c r="J604" s="56" t="str">
        <f>IFERROR(VLOOKUP(B604,Conciliação!C607:L1602,9,0),"")</f>
        <v/>
      </c>
      <c r="K604" s="56" t="str">
        <f>IFERROR(VLOOKUP(B604,Conciliação!C607:L1602,10,0),"")</f>
        <v/>
      </c>
      <c r="R604" s="55" t="str">
        <f>IF(Conciliação!G607='Filtro (Categoria)'!$C$2,$C$2,"x")</f>
        <v>x</v>
      </c>
      <c r="S604" s="55" t="str">
        <f>IF(R604="x","x",MAX($S$4:S603)+1)</f>
        <v>x</v>
      </c>
      <c r="T604" s="55">
        <v>600</v>
      </c>
      <c r="U604" s="55" t="str">
        <f t="shared" si="56"/>
        <v/>
      </c>
      <c r="V604" s="55" t="str">
        <f t="shared" si="57"/>
        <v/>
      </c>
      <c r="W604" s="45">
        <f>IF(Conciliação!G607='Filtro (Categoria)'!R604,1,0)</f>
        <v>0</v>
      </c>
      <c r="X604" s="45">
        <f>W604+Conciliação!A607</f>
        <v>600</v>
      </c>
      <c r="Y604" s="45">
        <v>600</v>
      </c>
      <c r="Z604" s="55" t="str">
        <f>IF(X604=Y604,"",Conciliação!C607)</f>
        <v/>
      </c>
      <c r="AA604" s="55">
        <f>IF(Z604="x","x",MAX($S$4:AA603)+1)</f>
        <v>605</v>
      </c>
      <c r="AB604" s="55">
        <v>600</v>
      </c>
      <c r="AC604" s="55" t="str">
        <f t="shared" si="58"/>
        <v/>
      </c>
      <c r="AD604" s="55" t="str">
        <f t="shared" si="59"/>
        <v/>
      </c>
    </row>
    <row r="605" spans="2:30" ht="15" customHeight="1" x14ac:dyDescent="0.2">
      <c r="B605" s="121" t="str">
        <f t="shared" si="54"/>
        <v/>
      </c>
      <c r="C605" s="57" t="str">
        <f>IFERROR(VLOOKUP(B605,Conciliação!C608:L1603,2,0),"")</f>
        <v/>
      </c>
      <c r="D605" s="64" t="str">
        <f t="shared" si="55"/>
        <v/>
      </c>
      <c r="E605" s="64" t="str">
        <f>IFERROR(VLOOKUP(B605,Conciliação!C608:L1603,4,0),"")</f>
        <v/>
      </c>
      <c r="F605" s="64" t="str">
        <f>IFERROR(VLOOKUP(B605,Conciliação!C608:L1603,5,0),"")</f>
        <v/>
      </c>
      <c r="G605" s="64" t="str">
        <f>IFERROR(VLOOKUP(B605,Conciliação!C608:L1603,6,0),"")</f>
        <v/>
      </c>
      <c r="H605" s="56" t="str">
        <f>IFERROR(VLOOKUP(B605,Conciliação!C608:L1603,7,0),"")</f>
        <v/>
      </c>
      <c r="I605" s="65" t="str">
        <f>IFERROR(VLOOKUP(B605,Conciliação!C608:L1603,8,0),"")</f>
        <v/>
      </c>
      <c r="J605" s="56" t="str">
        <f>IFERROR(VLOOKUP(B605,Conciliação!C608:L1603,9,0),"")</f>
        <v/>
      </c>
      <c r="K605" s="56" t="str">
        <f>IFERROR(VLOOKUP(B605,Conciliação!C608:L1603,10,0),"")</f>
        <v/>
      </c>
      <c r="R605" s="55" t="str">
        <f>IF(Conciliação!G608='Filtro (Categoria)'!$C$2,$C$2,"x")</f>
        <v>x</v>
      </c>
      <c r="S605" s="55" t="str">
        <f>IF(R605="x","x",MAX($S$4:S604)+1)</f>
        <v>x</v>
      </c>
      <c r="T605" s="55">
        <v>601</v>
      </c>
      <c r="U605" s="55" t="str">
        <f t="shared" si="56"/>
        <v/>
      </c>
      <c r="V605" s="55" t="str">
        <f t="shared" si="57"/>
        <v/>
      </c>
      <c r="W605" s="45">
        <f>IF(Conciliação!G608='Filtro (Categoria)'!R605,1,0)</f>
        <v>0</v>
      </c>
      <c r="X605" s="45">
        <f>W605+Conciliação!A608</f>
        <v>601</v>
      </c>
      <c r="Y605" s="45">
        <v>601</v>
      </c>
      <c r="Z605" s="55" t="str">
        <f>IF(X605=Y605,"",Conciliação!C608)</f>
        <v/>
      </c>
      <c r="AA605" s="55">
        <f>IF(Z605="x","x",MAX($S$4:AA604)+1)</f>
        <v>606</v>
      </c>
      <c r="AB605" s="55">
        <v>601</v>
      </c>
      <c r="AC605" s="55" t="str">
        <f t="shared" si="58"/>
        <v/>
      </c>
      <c r="AD605" s="55" t="str">
        <f t="shared" si="59"/>
        <v/>
      </c>
    </row>
    <row r="606" spans="2:30" ht="15" customHeight="1" x14ac:dyDescent="0.2">
      <c r="B606" s="121" t="str">
        <f t="shared" si="54"/>
        <v/>
      </c>
      <c r="C606" s="57" t="str">
        <f>IFERROR(VLOOKUP(B606,Conciliação!C609:L1604,2,0),"")</f>
        <v/>
      </c>
      <c r="D606" s="64" t="str">
        <f t="shared" si="55"/>
        <v/>
      </c>
      <c r="E606" s="64" t="str">
        <f>IFERROR(VLOOKUP(B606,Conciliação!C609:L1604,4,0),"")</f>
        <v/>
      </c>
      <c r="F606" s="64" t="str">
        <f>IFERROR(VLOOKUP(B606,Conciliação!C609:L1604,5,0),"")</f>
        <v/>
      </c>
      <c r="G606" s="64" t="str">
        <f>IFERROR(VLOOKUP(B606,Conciliação!C609:L1604,6,0),"")</f>
        <v/>
      </c>
      <c r="H606" s="56" t="str">
        <f>IFERROR(VLOOKUP(B606,Conciliação!C609:L1604,7,0),"")</f>
        <v/>
      </c>
      <c r="I606" s="65" t="str">
        <f>IFERROR(VLOOKUP(B606,Conciliação!C609:L1604,8,0),"")</f>
        <v/>
      </c>
      <c r="J606" s="56" t="str">
        <f>IFERROR(VLOOKUP(B606,Conciliação!C609:L1604,9,0),"")</f>
        <v/>
      </c>
      <c r="K606" s="56" t="str">
        <f>IFERROR(VLOOKUP(B606,Conciliação!C609:L1604,10,0),"")</f>
        <v/>
      </c>
      <c r="R606" s="55" t="str">
        <f>IF(Conciliação!G609='Filtro (Categoria)'!$C$2,$C$2,"x")</f>
        <v>x</v>
      </c>
      <c r="S606" s="55" t="str">
        <f>IF(R606="x","x",MAX($S$4:S605)+1)</f>
        <v>x</v>
      </c>
      <c r="T606" s="55">
        <v>602</v>
      </c>
      <c r="U606" s="55" t="str">
        <f t="shared" si="56"/>
        <v/>
      </c>
      <c r="V606" s="55" t="str">
        <f t="shared" si="57"/>
        <v/>
      </c>
      <c r="W606" s="45">
        <f>IF(Conciliação!G609='Filtro (Categoria)'!R606,1,0)</f>
        <v>0</v>
      </c>
      <c r="X606" s="45">
        <f>W606+Conciliação!A609</f>
        <v>602</v>
      </c>
      <c r="Y606" s="45">
        <v>602</v>
      </c>
      <c r="Z606" s="55" t="str">
        <f>IF(X606=Y606,"",Conciliação!C609)</f>
        <v/>
      </c>
      <c r="AA606" s="55">
        <f>IF(Z606="x","x",MAX($S$4:AA605)+1)</f>
        <v>607</v>
      </c>
      <c r="AB606" s="55">
        <v>602</v>
      </c>
      <c r="AC606" s="55" t="str">
        <f t="shared" si="58"/>
        <v/>
      </c>
      <c r="AD606" s="55" t="str">
        <f t="shared" si="59"/>
        <v/>
      </c>
    </row>
    <row r="607" spans="2:30" ht="15" customHeight="1" x14ac:dyDescent="0.2">
      <c r="B607" s="121" t="str">
        <f t="shared" si="54"/>
        <v/>
      </c>
      <c r="C607" s="57" t="str">
        <f>IFERROR(VLOOKUP(B607,Conciliação!C610:L1605,2,0),"")</f>
        <v/>
      </c>
      <c r="D607" s="64" t="str">
        <f t="shared" si="55"/>
        <v/>
      </c>
      <c r="E607" s="64" t="str">
        <f>IFERROR(VLOOKUP(B607,Conciliação!C610:L1605,4,0),"")</f>
        <v/>
      </c>
      <c r="F607" s="64" t="str">
        <f>IFERROR(VLOOKUP(B607,Conciliação!C610:L1605,5,0),"")</f>
        <v/>
      </c>
      <c r="G607" s="64" t="str">
        <f>IFERROR(VLOOKUP(B607,Conciliação!C610:L1605,6,0),"")</f>
        <v/>
      </c>
      <c r="H607" s="56" t="str">
        <f>IFERROR(VLOOKUP(B607,Conciliação!C610:L1605,7,0),"")</f>
        <v/>
      </c>
      <c r="I607" s="65" t="str">
        <f>IFERROR(VLOOKUP(B607,Conciliação!C610:L1605,8,0),"")</f>
        <v/>
      </c>
      <c r="J607" s="56" t="str">
        <f>IFERROR(VLOOKUP(B607,Conciliação!C610:L1605,9,0),"")</f>
        <v/>
      </c>
      <c r="K607" s="56" t="str">
        <f>IFERROR(VLOOKUP(B607,Conciliação!C610:L1605,10,0),"")</f>
        <v/>
      </c>
      <c r="R607" s="55" t="str">
        <f>IF(Conciliação!G610='Filtro (Categoria)'!$C$2,$C$2,"x")</f>
        <v>x</v>
      </c>
      <c r="S607" s="55" t="str">
        <f>IF(R607="x","x",MAX($S$4:S606)+1)</f>
        <v>x</v>
      </c>
      <c r="T607" s="55">
        <v>603</v>
      </c>
      <c r="U607" s="55" t="str">
        <f t="shared" si="56"/>
        <v/>
      </c>
      <c r="V607" s="55" t="str">
        <f t="shared" si="57"/>
        <v/>
      </c>
      <c r="W607" s="45">
        <f>IF(Conciliação!G610='Filtro (Categoria)'!R607,1,0)</f>
        <v>0</v>
      </c>
      <c r="X607" s="45">
        <f>W607+Conciliação!A610</f>
        <v>603</v>
      </c>
      <c r="Y607" s="45">
        <v>603</v>
      </c>
      <c r="Z607" s="55" t="str">
        <f>IF(X607=Y607,"",Conciliação!C610)</f>
        <v/>
      </c>
      <c r="AA607" s="55">
        <f>IF(Z607="x","x",MAX($S$4:AA606)+1)</f>
        <v>608</v>
      </c>
      <c r="AB607" s="55">
        <v>603</v>
      </c>
      <c r="AC607" s="55" t="str">
        <f t="shared" si="58"/>
        <v/>
      </c>
      <c r="AD607" s="55" t="str">
        <f t="shared" si="59"/>
        <v/>
      </c>
    </row>
    <row r="608" spans="2:30" ht="15" customHeight="1" x14ac:dyDescent="0.2">
      <c r="B608" s="121" t="str">
        <f t="shared" si="54"/>
        <v/>
      </c>
      <c r="C608" s="57" t="str">
        <f>IFERROR(VLOOKUP(B608,Conciliação!C611:L1606,2,0),"")</f>
        <v/>
      </c>
      <c r="D608" s="64" t="str">
        <f t="shared" si="55"/>
        <v/>
      </c>
      <c r="E608" s="64" t="str">
        <f>IFERROR(VLOOKUP(B608,Conciliação!C611:L1606,4,0),"")</f>
        <v/>
      </c>
      <c r="F608" s="64" t="str">
        <f>IFERROR(VLOOKUP(B608,Conciliação!C611:L1606,5,0),"")</f>
        <v/>
      </c>
      <c r="G608" s="64" t="str">
        <f>IFERROR(VLOOKUP(B608,Conciliação!C611:L1606,6,0),"")</f>
        <v/>
      </c>
      <c r="H608" s="56" t="str">
        <f>IFERROR(VLOOKUP(B608,Conciliação!C611:L1606,7,0),"")</f>
        <v/>
      </c>
      <c r="I608" s="65" t="str">
        <f>IFERROR(VLOOKUP(B608,Conciliação!C611:L1606,8,0),"")</f>
        <v/>
      </c>
      <c r="J608" s="56" t="str">
        <f>IFERROR(VLOOKUP(B608,Conciliação!C611:L1606,9,0),"")</f>
        <v/>
      </c>
      <c r="K608" s="56" t="str">
        <f>IFERROR(VLOOKUP(B608,Conciliação!C611:L1606,10,0),"")</f>
        <v/>
      </c>
      <c r="R608" s="55" t="str">
        <f>IF(Conciliação!G611='Filtro (Categoria)'!$C$2,$C$2,"x")</f>
        <v>x</v>
      </c>
      <c r="S608" s="55" t="str">
        <f>IF(R608="x","x",MAX($S$4:S607)+1)</f>
        <v>x</v>
      </c>
      <c r="T608" s="55">
        <v>604</v>
      </c>
      <c r="U608" s="55" t="str">
        <f t="shared" si="56"/>
        <v/>
      </c>
      <c r="V608" s="55" t="str">
        <f t="shared" si="57"/>
        <v/>
      </c>
      <c r="W608" s="45">
        <f>IF(Conciliação!G611='Filtro (Categoria)'!R608,1,0)</f>
        <v>0</v>
      </c>
      <c r="X608" s="45">
        <f>W608+Conciliação!A611</f>
        <v>604</v>
      </c>
      <c r="Y608" s="45">
        <v>604</v>
      </c>
      <c r="Z608" s="55" t="str">
        <f>IF(X608=Y608,"",Conciliação!C611)</f>
        <v/>
      </c>
      <c r="AA608" s="55">
        <f>IF(Z608="x","x",MAX($S$4:AA607)+1)</f>
        <v>609</v>
      </c>
      <c r="AB608" s="55">
        <v>604</v>
      </c>
      <c r="AC608" s="55" t="str">
        <f t="shared" si="58"/>
        <v/>
      </c>
      <c r="AD608" s="55" t="str">
        <f t="shared" si="59"/>
        <v/>
      </c>
    </row>
    <row r="609" spans="2:30" ht="15" customHeight="1" x14ac:dyDescent="0.2">
      <c r="B609" s="121" t="str">
        <f t="shared" si="54"/>
        <v/>
      </c>
      <c r="C609" s="57" t="str">
        <f>IFERROR(VLOOKUP(B609,Conciliação!C612:L1607,2,0),"")</f>
        <v/>
      </c>
      <c r="D609" s="64" t="str">
        <f t="shared" si="55"/>
        <v/>
      </c>
      <c r="E609" s="64" t="str">
        <f>IFERROR(VLOOKUP(B609,Conciliação!C612:L1607,4,0),"")</f>
        <v/>
      </c>
      <c r="F609" s="64" t="str">
        <f>IFERROR(VLOOKUP(B609,Conciliação!C612:L1607,5,0),"")</f>
        <v/>
      </c>
      <c r="G609" s="64" t="str">
        <f>IFERROR(VLOOKUP(B609,Conciliação!C612:L1607,6,0),"")</f>
        <v/>
      </c>
      <c r="H609" s="56" t="str">
        <f>IFERROR(VLOOKUP(B609,Conciliação!C612:L1607,7,0),"")</f>
        <v/>
      </c>
      <c r="I609" s="65" t="str">
        <f>IFERROR(VLOOKUP(B609,Conciliação!C612:L1607,8,0),"")</f>
        <v/>
      </c>
      <c r="J609" s="56" t="str">
        <f>IFERROR(VLOOKUP(B609,Conciliação!C612:L1607,9,0),"")</f>
        <v/>
      </c>
      <c r="K609" s="56" t="str">
        <f>IFERROR(VLOOKUP(B609,Conciliação!C612:L1607,10,0),"")</f>
        <v/>
      </c>
      <c r="R609" s="55" t="str">
        <f>IF(Conciliação!G612='Filtro (Categoria)'!$C$2,$C$2,"x")</f>
        <v>x</v>
      </c>
      <c r="S609" s="55" t="str">
        <f>IF(R609="x","x",MAX($S$4:S608)+1)</f>
        <v>x</v>
      </c>
      <c r="T609" s="55">
        <v>605</v>
      </c>
      <c r="U609" s="55" t="str">
        <f t="shared" si="56"/>
        <v/>
      </c>
      <c r="V609" s="55" t="str">
        <f t="shared" si="57"/>
        <v/>
      </c>
      <c r="W609" s="45">
        <f>IF(Conciliação!G612='Filtro (Categoria)'!R609,1,0)</f>
        <v>0</v>
      </c>
      <c r="X609" s="45">
        <f>W609+Conciliação!A612</f>
        <v>605</v>
      </c>
      <c r="Y609" s="45">
        <v>605</v>
      </c>
      <c r="Z609" s="55" t="str">
        <f>IF(X609=Y609,"",Conciliação!C612)</f>
        <v/>
      </c>
      <c r="AA609" s="55">
        <f>IF(Z609="x","x",MAX($S$4:AA608)+1)</f>
        <v>610</v>
      </c>
      <c r="AB609" s="55">
        <v>605</v>
      </c>
      <c r="AC609" s="55" t="str">
        <f t="shared" si="58"/>
        <v/>
      </c>
      <c r="AD609" s="55" t="str">
        <f t="shared" si="59"/>
        <v/>
      </c>
    </row>
    <row r="610" spans="2:30" ht="15" customHeight="1" x14ac:dyDescent="0.2">
      <c r="B610" s="121" t="str">
        <f t="shared" si="54"/>
        <v/>
      </c>
      <c r="C610" s="57" t="str">
        <f>IFERROR(VLOOKUP(B610,Conciliação!C613:L1608,2,0),"")</f>
        <v/>
      </c>
      <c r="D610" s="64" t="str">
        <f t="shared" si="55"/>
        <v/>
      </c>
      <c r="E610" s="64" t="str">
        <f>IFERROR(VLOOKUP(B610,Conciliação!C613:L1608,4,0),"")</f>
        <v/>
      </c>
      <c r="F610" s="64" t="str">
        <f>IFERROR(VLOOKUP(B610,Conciliação!C613:L1608,5,0),"")</f>
        <v/>
      </c>
      <c r="G610" s="64" t="str">
        <f>IFERROR(VLOOKUP(B610,Conciliação!C613:L1608,6,0),"")</f>
        <v/>
      </c>
      <c r="H610" s="56" t="str">
        <f>IFERROR(VLOOKUP(B610,Conciliação!C613:L1608,7,0),"")</f>
        <v/>
      </c>
      <c r="I610" s="65" t="str">
        <f>IFERROR(VLOOKUP(B610,Conciliação!C613:L1608,8,0),"")</f>
        <v/>
      </c>
      <c r="J610" s="56" t="str">
        <f>IFERROR(VLOOKUP(B610,Conciliação!C613:L1608,9,0),"")</f>
        <v/>
      </c>
      <c r="K610" s="56" t="str">
        <f>IFERROR(VLOOKUP(B610,Conciliação!C613:L1608,10,0),"")</f>
        <v/>
      </c>
      <c r="R610" s="55" t="str">
        <f>IF(Conciliação!G613='Filtro (Categoria)'!$C$2,$C$2,"x")</f>
        <v>x</v>
      </c>
      <c r="S610" s="55" t="str">
        <f>IF(R610="x","x",MAX($S$4:S609)+1)</f>
        <v>x</v>
      </c>
      <c r="T610" s="55">
        <v>606</v>
      </c>
      <c r="U610" s="55" t="str">
        <f t="shared" si="56"/>
        <v/>
      </c>
      <c r="V610" s="55" t="str">
        <f t="shared" si="57"/>
        <v/>
      </c>
      <c r="W610" s="45">
        <f>IF(Conciliação!G613='Filtro (Categoria)'!R610,1,0)</f>
        <v>0</v>
      </c>
      <c r="X610" s="45">
        <f>W610+Conciliação!A613</f>
        <v>606</v>
      </c>
      <c r="Y610" s="45">
        <v>606</v>
      </c>
      <c r="Z610" s="55" t="str">
        <f>IF(X610=Y610,"",Conciliação!C613)</f>
        <v/>
      </c>
      <c r="AA610" s="55">
        <f>IF(Z610="x","x",MAX($S$4:AA609)+1)</f>
        <v>611</v>
      </c>
      <c r="AB610" s="55">
        <v>606</v>
      </c>
      <c r="AC610" s="55" t="str">
        <f t="shared" si="58"/>
        <v/>
      </c>
      <c r="AD610" s="55" t="str">
        <f t="shared" si="59"/>
        <v/>
      </c>
    </row>
    <row r="611" spans="2:30" ht="15" customHeight="1" x14ac:dyDescent="0.2">
      <c r="B611" s="121" t="str">
        <f t="shared" si="54"/>
        <v/>
      </c>
      <c r="C611" s="57" t="str">
        <f>IFERROR(VLOOKUP(B611,Conciliação!C614:L1609,2,0),"")</f>
        <v/>
      </c>
      <c r="D611" s="64" t="str">
        <f t="shared" si="55"/>
        <v/>
      </c>
      <c r="E611" s="64" t="str">
        <f>IFERROR(VLOOKUP(B611,Conciliação!C614:L1609,4,0),"")</f>
        <v/>
      </c>
      <c r="F611" s="64" t="str">
        <f>IFERROR(VLOOKUP(B611,Conciliação!C614:L1609,5,0),"")</f>
        <v/>
      </c>
      <c r="G611" s="64" t="str">
        <f>IFERROR(VLOOKUP(B611,Conciliação!C614:L1609,6,0),"")</f>
        <v/>
      </c>
      <c r="H611" s="56" t="str">
        <f>IFERROR(VLOOKUP(B611,Conciliação!C614:L1609,7,0),"")</f>
        <v/>
      </c>
      <c r="I611" s="65" t="str">
        <f>IFERROR(VLOOKUP(B611,Conciliação!C614:L1609,8,0),"")</f>
        <v/>
      </c>
      <c r="J611" s="56" t="str">
        <f>IFERROR(VLOOKUP(B611,Conciliação!C614:L1609,9,0),"")</f>
        <v/>
      </c>
      <c r="K611" s="56" t="str">
        <f>IFERROR(VLOOKUP(B611,Conciliação!C614:L1609,10,0),"")</f>
        <v/>
      </c>
      <c r="R611" s="55" t="str">
        <f>IF(Conciliação!G614='Filtro (Categoria)'!$C$2,$C$2,"x")</f>
        <v>x</v>
      </c>
      <c r="S611" s="55" t="str">
        <f>IF(R611="x","x",MAX($S$4:S610)+1)</f>
        <v>x</v>
      </c>
      <c r="T611" s="55">
        <v>607</v>
      </c>
      <c r="U611" s="55" t="str">
        <f t="shared" si="56"/>
        <v/>
      </c>
      <c r="V611" s="55" t="str">
        <f t="shared" si="57"/>
        <v/>
      </c>
      <c r="W611" s="45">
        <f>IF(Conciliação!G614='Filtro (Categoria)'!R611,1,0)</f>
        <v>0</v>
      </c>
      <c r="X611" s="45">
        <f>W611+Conciliação!A614</f>
        <v>607</v>
      </c>
      <c r="Y611" s="45">
        <v>607</v>
      </c>
      <c r="Z611" s="55" t="str">
        <f>IF(X611=Y611,"",Conciliação!C614)</f>
        <v/>
      </c>
      <c r="AA611" s="55">
        <f>IF(Z611="x","x",MAX($S$4:AA610)+1)</f>
        <v>612</v>
      </c>
      <c r="AB611" s="55">
        <v>607</v>
      </c>
      <c r="AC611" s="55" t="str">
        <f t="shared" si="58"/>
        <v/>
      </c>
      <c r="AD611" s="55" t="str">
        <f t="shared" si="59"/>
        <v/>
      </c>
    </row>
    <row r="612" spans="2:30" ht="15" customHeight="1" x14ac:dyDescent="0.2">
      <c r="B612" s="121" t="str">
        <f t="shared" si="54"/>
        <v/>
      </c>
      <c r="C612" s="57" t="str">
        <f>IFERROR(VLOOKUP(B612,Conciliação!C615:L1610,2,0),"")</f>
        <v/>
      </c>
      <c r="D612" s="64" t="str">
        <f t="shared" si="55"/>
        <v/>
      </c>
      <c r="E612" s="64" t="str">
        <f>IFERROR(VLOOKUP(B612,Conciliação!C615:L1610,4,0),"")</f>
        <v/>
      </c>
      <c r="F612" s="64" t="str">
        <f>IFERROR(VLOOKUP(B612,Conciliação!C615:L1610,5,0),"")</f>
        <v/>
      </c>
      <c r="G612" s="64" t="str">
        <f>IFERROR(VLOOKUP(B612,Conciliação!C615:L1610,6,0),"")</f>
        <v/>
      </c>
      <c r="H612" s="56" t="str">
        <f>IFERROR(VLOOKUP(B612,Conciliação!C615:L1610,7,0),"")</f>
        <v/>
      </c>
      <c r="I612" s="65" t="str">
        <f>IFERROR(VLOOKUP(B612,Conciliação!C615:L1610,8,0),"")</f>
        <v/>
      </c>
      <c r="J612" s="56" t="str">
        <f>IFERROR(VLOOKUP(B612,Conciliação!C615:L1610,9,0),"")</f>
        <v/>
      </c>
      <c r="K612" s="56" t="str">
        <f>IFERROR(VLOOKUP(B612,Conciliação!C615:L1610,10,0),"")</f>
        <v/>
      </c>
      <c r="R612" s="55" t="str">
        <f>IF(Conciliação!G615='Filtro (Categoria)'!$C$2,$C$2,"x")</f>
        <v>x</v>
      </c>
      <c r="S612" s="55" t="str">
        <f>IF(R612="x","x",MAX($S$4:S611)+1)</f>
        <v>x</v>
      </c>
      <c r="T612" s="55">
        <v>608</v>
      </c>
      <c r="U612" s="55" t="str">
        <f t="shared" si="56"/>
        <v/>
      </c>
      <c r="V612" s="55" t="str">
        <f t="shared" si="57"/>
        <v/>
      </c>
      <c r="W612" s="45">
        <f>IF(Conciliação!G615='Filtro (Categoria)'!R612,1,0)</f>
        <v>0</v>
      </c>
      <c r="X612" s="45">
        <f>W612+Conciliação!A615</f>
        <v>608</v>
      </c>
      <c r="Y612" s="45">
        <v>608</v>
      </c>
      <c r="Z612" s="55" t="str">
        <f>IF(X612=Y612,"",Conciliação!C615)</f>
        <v/>
      </c>
      <c r="AA612" s="55">
        <f>IF(Z612="x","x",MAX($S$4:AA611)+1)</f>
        <v>613</v>
      </c>
      <c r="AB612" s="55">
        <v>608</v>
      </c>
      <c r="AC612" s="55" t="str">
        <f t="shared" si="58"/>
        <v/>
      </c>
      <c r="AD612" s="55" t="str">
        <f t="shared" si="59"/>
        <v/>
      </c>
    </row>
    <row r="613" spans="2:30" ht="15" customHeight="1" x14ac:dyDescent="0.2">
      <c r="B613" s="121" t="str">
        <f t="shared" si="54"/>
        <v/>
      </c>
      <c r="C613" s="57" t="str">
        <f>IFERROR(VLOOKUP(B613,Conciliação!C616:L1611,2,0),"")</f>
        <v/>
      </c>
      <c r="D613" s="64" t="str">
        <f t="shared" si="55"/>
        <v/>
      </c>
      <c r="E613" s="64" t="str">
        <f>IFERROR(VLOOKUP(B613,Conciliação!C616:L1611,4,0),"")</f>
        <v/>
      </c>
      <c r="F613" s="64" t="str">
        <f>IFERROR(VLOOKUP(B613,Conciliação!C616:L1611,5,0),"")</f>
        <v/>
      </c>
      <c r="G613" s="64" t="str">
        <f>IFERROR(VLOOKUP(B613,Conciliação!C616:L1611,6,0),"")</f>
        <v/>
      </c>
      <c r="H613" s="56" t="str">
        <f>IFERROR(VLOOKUP(B613,Conciliação!C616:L1611,7,0),"")</f>
        <v/>
      </c>
      <c r="I613" s="65" t="str">
        <f>IFERROR(VLOOKUP(B613,Conciliação!C616:L1611,8,0),"")</f>
        <v/>
      </c>
      <c r="J613" s="56" t="str">
        <f>IFERROR(VLOOKUP(B613,Conciliação!C616:L1611,9,0),"")</f>
        <v/>
      </c>
      <c r="K613" s="56" t="str">
        <f>IFERROR(VLOOKUP(B613,Conciliação!C616:L1611,10,0),"")</f>
        <v/>
      </c>
      <c r="R613" s="55" t="str">
        <f>IF(Conciliação!G616='Filtro (Categoria)'!$C$2,$C$2,"x")</f>
        <v>x</v>
      </c>
      <c r="S613" s="55" t="str">
        <f>IF(R613="x","x",MAX($S$4:S612)+1)</f>
        <v>x</v>
      </c>
      <c r="T613" s="55">
        <v>609</v>
      </c>
      <c r="U613" s="55" t="str">
        <f t="shared" si="56"/>
        <v/>
      </c>
      <c r="V613" s="55" t="str">
        <f t="shared" si="57"/>
        <v/>
      </c>
      <c r="W613" s="45">
        <f>IF(Conciliação!G616='Filtro (Categoria)'!R613,1,0)</f>
        <v>0</v>
      </c>
      <c r="X613" s="45">
        <f>W613+Conciliação!A616</f>
        <v>609</v>
      </c>
      <c r="Y613" s="45">
        <v>609</v>
      </c>
      <c r="Z613" s="55" t="str">
        <f>IF(X613=Y613,"",Conciliação!C616)</f>
        <v/>
      </c>
      <c r="AA613" s="55">
        <f>IF(Z613="x","x",MAX($S$4:AA612)+1)</f>
        <v>614</v>
      </c>
      <c r="AB613" s="55">
        <v>609</v>
      </c>
      <c r="AC613" s="55" t="str">
        <f t="shared" si="58"/>
        <v/>
      </c>
      <c r="AD613" s="55" t="str">
        <f t="shared" si="59"/>
        <v/>
      </c>
    </row>
    <row r="614" spans="2:30" ht="15" customHeight="1" x14ac:dyDescent="0.2">
      <c r="B614" s="121" t="str">
        <f t="shared" si="54"/>
        <v/>
      </c>
      <c r="C614" s="57" t="str">
        <f>IFERROR(VLOOKUP(B614,Conciliação!C617:L1612,2,0),"")</f>
        <v/>
      </c>
      <c r="D614" s="64" t="str">
        <f t="shared" si="55"/>
        <v/>
      </c>
      <c r="E614" s="64" t="str">
        <f>IFERROR(VLOOKUP(B614,Conciliação!C617:L1612,4,0),"")</f>
        <v/>
      </c>
      <c r="F614" s="64" t="str">
        <f>IFERROR(VLOOKUP(B614,Conciliação!C617:L1612,5,0),"")</f>
        <v/>
      </c>
      <c r="G614" s="64" t="str">
        <f>IFERROR(VLOOKUP(B614,Conciliação!C617:L1612,6,0),"")</f>
        <v/>
      </c>
      <c r="H614" s="56" t="str">
        <f>IFERROR(VLOOKUP(B614,Conciliação!C617:L1612,7,0),"")</f>
        <v/>
      </c>
      <c r="I614" s="65" t="str">
        <f>IFERROR(VLOOKUP(B614,Conciliação!C617:L1612,8,0),"")</f>
        <v/>
      </c>
      <c r="J614" s="56" t="str">
        <f>IFERROR(VLOOKUP(B614,Conciliação!C617:L1612,9,0),"")</f>
        <v/>
      </c>
      <c r="K614" s="56" t="str">
        <f>IFERROR(VLOOKUP(B614,Conciliação!C617:L1612,10,0),"")</f>
        <v/>
      </c>
      <c r="R614" s="55" t="str">
        <f>IF(Conciliação!G617='Filtro (Categoria)'!$C$2,$C$2,"x")</f>
        <v>x</v>
      </c>
      <c r="S614" s="55" t="str">
        <f>IF(R614="x","x",MAX($S$4:S613)+1)</f>
        <v>x</v>
      </c>
      <c r="T614" s="55">
        <v>610</v>
      </c>
      <c r="U614" s="55" t="str">
        <f t="shared" si="56"/>
        <v/>
      </c>
      <c r="V614" s="55" t="str">
        <f t="shared" si="57"/>
        <v/>
      </c>
      <c r="W614" s="45">
        <f>IF(Conciliação!G617='Filtro (Categoria)'!R614,1,0)</f>
        <v>0</v>
      </c>
      <c r="X614" s="45">
        <f>W614+Conciliação!A617</f>
        <v>610</v>
      </c>
      <c r="Y614" s="45">
        <v>610</v>
      </c>
      <c r="Z614" s="55" t="str">
        <f>IF(X614=Y614,"",Conciliação!C617)</f>
        <v/>
      </c>
      <c r="AA614" s="55">
        <f>IF(Z614="x","x",MAX($S$4:AA613)+1)</f>
        <v>615</v>
      </c>
      <c r="AB614" s="55">
        <v>610</v>
      </c>
      <c r="AC614" s="55" t="str">
        <f t="shared" si="58"/>
        <v/>
      </c>
      <c r="AD614" s="55" t="str">
        <f t="shared" si="59"/>
        <v/>
      </c>
    </row>
    <row r="615" spans="2:30" ht="15" customHeight="1" x14ac:dyDescent="0.2">
      <c r="B615" s="121" t="str">
        <f t="shared" si="54"/>
        <v/>
      </c>
      <c r="C615" s="57" t="str">
        <f>IFERROR(VLOOKUP(B615,Conciliação!C618:L1613,2,0),"")</f>
        <v/>
      </c>
      <c r="D615" s="64" t="str">
        <f t="shared" si="55"/>
        <v/>
      </c>
      <c r="E615" s="64" t="str">
        <f>IFERROR(VLOOKUP(B615,Conciliação!C618:L1613,4,0),"")</f>
        <v/>
      </c>
      <c r="F615" s="64" t="str">
        <f>IFERROR(VLOOKUP(B615,Conciliação!C618:L1613,5,0),"")</f>
        <v/>
      </c>
      <c r="G615" s="64" t="str">
        <f>IFERROR(VLOOKUP(B615,Conciliação!C618:L1613,6,0),"")</f>
        <v/>
      </c>
      <c r="H615" s="56" t="str">
        <f>IFERROR(VLOOKUP(B615,Conciliação!C618:L1613,7,0),"")</f>
        <v/>
      </c>
      <c r="I615" s="65" t="str">
        <f>IFERROR(VLOOKUP(B615,Conciliação!C618:L1613,8,0),"")</f>
        <v/>
      </c>
      <c r="J615" s="56" t="str">
        <f>IFERROR(VLOOKUP(B615,Conciliação!C618:L1613,9,0),"")</f>
        <v/>
      </c>
      <c r="K615" s="56" t="str">
        <f>IFERROR(VLOOKUP(B615,Conciliação!C618:L1613,10,0),"")</f>
        <v/>
      </c>
      <c r="R615" s="55" t="str">
        <f>IF(Conciliação!G618='Filtro (Categoria)'!$C$2,$C$2,"x")</f>
        <v>x</v>
      </c>
      <c r="S615" s="55" t="str">
        <f>IF(R615="x","x",MAX($S$4:S614)+1)</f>
        <v>x</v>
      </c>
      <c r="T615" s="55">
        <v>611</v>
      </c>
      <c r="U615" s="55" t="str">
        <f t="shared" si="56"/>
        <v/>
      </c>
      <c r="V615" s="55" t="str">
        <f t="shared" si="57"/>
        <v/>
      </c>
      <c r="W615" s="45">
        <f>IF(Conciliação!G618='Filtro (Categoria)'!R615,1,0)</f>
        <v>0</v>
      </c>
      <c r="X615" s="45">
        <f>W615+Conciliação!A618</f>
        <v>611</v>
      </c>
      <c r="Y615" s="45">
        <v>611</v>
      </c>
      <c r="Z615" s="55" t="str">
        <f>IF(X615=Y615,"",Conciliação!C618)</f>
        <v/>
      </c>
      <c r="AA615" s="55">
        <f>IF(Z615="x","x",MAX($S$4:AA614)+1)</f>
        <v>616</v>
      </c>
      <c r="AB615" s="55">
        <v>611</v>
      </c>
      <c r="AC615" s="55" t="str">
        <f t="shared" si="58"/>
        <v/>
      </c>
      <c r="AD615" s="55" t="str">
        <f t="shared" si="59"/>
        <v/>
      </c>
    </row>
    <row r="616" spans="2:30" ht="15" customHeight="1" x14ac:dyDescent="0.2">
      <c r="B616" s="121" t="str">
        <f t="shared" si="54"/>
        <v/>
      </c>
      <c r="C616" s="57" t="str">
        <f>IFERROR(VLOOKUP(B616,Conciliação!C619:L1614,2,0),"")</f>
        <v/>
      </c>
      <c r="D616" s="64" t="str">
        <f t="shared" si="55"/>
        <v/>
      </c>
      <c r="E616" s="64" t="str">
        <f>IFERROR(VLOOKUP(B616,Conciliação!C619:L1614,4,0),"")</f>
        <v/>
      </c>
      <c r="F616" s="64" t="str">
        <f>IFERROR(VLOOKUP(B616,Conciliação!C619:L1614,5,0),"")</f>
        <v/>
      </c>
      <c r="G616" s="64" t="str">
        <f>IFERROR(VLOOKUP(B616,Conciliação!C619:L1614,6,0),"")</f>
        <v/>
      </c>
      <c r="H616" s="56" t="str">
        <f>IFERROR(VLOOKUP(B616,Conciliação!C619:L1614,7,0),"")</f>
        <v/>
      </c>
      <c r="I616" s="65" t="str">
        <f>IFERROR(VLOOKUP(B616,Conciliação!C619:L1614,8,0),"")</f>
        <v/>
      </c>
      <c r="J616" s="56" t="str">
        <f>IFERROR(VLOOKUP(B616,Conciliação!C619:L1614,9,0),"")</f>
        <v/>
      </c>
      <c r="K616" s="56" t="str">
        <f>IFERROR(VLOOKUP(B616,Conciliação!C619:L1614,10,0),"")</f>
        <v/>
      </c>
      <c r="R616" s="55" t="str">
        <f>IF(Conciliação!G619='Filtro (Categoria)'!$C$2,$C$2,"x")</f>
        <v>x</v>
      </c>
      <c r="S616" s="55" t="str">
        <f>IF(R616="x","x",MAX($S$4:S615)+1)</f>
        <v>x</v>
      </c>
      <c r="T616" s="55">
        <v>612</v>
      </c>
      <c r="U616" s="55" t="str">
        <f t="shared" si="56"/>
        <v/>
      </c>
      <c r="V616" s="55" t="str">
        <f t="shared" si="57"/>
        <v/>
      </c>
      <c r="W616" s="45">
        <f>IF(Conciliação!G619='Filtro (Categoria)'!R616,1,0)</f>
        <v>0</v>
      </c>
      <c r="X616" s="45">
        <f>W616+Conciliação!A619</f>
        <v>612</v>
      </c>
      <c r="Y616" s="45">
        <v>612</v>
      </c>
      <c r="Z616" s="55" t="str">
        <f>IF(X616=Y616,"",Conciliação!C619)</f>
        <v/>
      </c>
      <c r="AA616" s="55">
        <f>IF(Z616="x","x",MAX($S$4:AA615)+1)</f>
        <v>617</v>
      </c>
      <c r="AB616" s="55">
        <v>612</v>
      </c>
      <c r="AC616" s="55" t="str">
        <f t="shared" si="58"/>
        <v/>
      </c>
      <c r="AD616" s="55" t="str">
        <f t="shared" si="59"/>
        <v/>
      </c>
    </row>
    <row r="617" spans="2:30" ht="15" customHeight="1" x14ac:dyDescent="0.2">
      <c r="B617" s="121" t="str">
        <f t="shared" si="54"/>
        <v/>
      </c>
      <c r="C617" s="57" t="str">
        <f>IFERROR(VLOOKUP(B617,Conciliação!C620:L1615,2,0),"")</f>
        <v/>
      </c>
      <c r="D617" s="64" t="str">
        <f t="shared" si="55"/>
        <v/>
      </c>
      <c r="E617" s="64" t="str">
        <f>IFERROR(VLOOKUP(B617,Conciliação!C620:L1615,4,0),"")</f>
        <v/>
      </c>
      <c r="F617" s="64" t="str">
        <f>IFERROR(VLOOKUP(B617,Conciliação!C620:L1615,5,0),"")</f>
        <v/>
      </c>
      <c r="G617" s="64" t="str">
        <f>IFERROR(VLOOKUP(B617,Conciliação!C620:L1615,6,0),"")</f>
        <v/>
      </c>
      <c r="H617" s="56" t="str">
        <f>IFERROR(VLOOKUP(B617,Conciliação!C620:L1615,7,0),"")</f>
        <v/>
      </c>
      <c r="I617" s="65" t="str">
        <f>IFERROR(VLOOKUP(B617,Conciliação!C620:L1615,8,0),"")</f>
        <v/>
      </c>
      <c r="J617" s="56" t="str">
        <f>IFERROR(VLOOKUP(B617,Conciliação!C620:L1615,9,0),"")</f>
        <v/>
      </c>
      <c r="K617" s="56" t="str">
        <f>IFERROR(VLOOKUP(B617,Conciliação!C620:L1615,10,0),"")</f>
        <v/>
      </c>
      <c r="R617" s="55" t="str">
        <f>IF(Conciliação!G620='Filtro (Categoria)'!$C$2,$C$2,"x")</f>
        <v>x</v>
      </c>
      <c r="S617" s="55" t="str">
        <f>IF(R617="x","x",MAX($S$4:S616)+1)</f>
        <v>x</v>
      </c>
      <c r="T617" s="55">
        <v>613</v>
      </c>
      <c r="U617" s="55" t="str">
        <f t="shared" si="56"/>
        <v/>
      </c>
      <c r="V617" s="55" t="str">
        <f t="shared" si="57"/>
        <v/>
      </c>
      <c r="W617" s="45">
        <f>IF(Conciliação!G620='Filtro (Categoria)'!R617,1,0)</f>
        <v>0</v>
      </c>
      <c r="X617" s="45">
        <f>W617+Conciliação!A620</f>
        <v>613</v>
      </c>
      <c r="Y617" s="45">
        <v>613</v>
      </c>
      <c r="Z617" s="55" t="str">
        <f>IF(X617=Y617,"",Conciliação!C620)</f>
        <v/>
      </c>
      <c r="AA617" s="55">
        <f>IF(Z617="x","x",MAX($S$4:AA616)+1)</f>
        <v>618</v>
      </c>
      <c r="AB617" s="55">
        <v>613</v>
      </c>
      <c r="AC617" s="55" t="str">
        <f t="shared" si="58"/>
        <v/>
      </c>
      <c r="AD617" s="55" t="str">
        <f t="shared" si="59"/>
        <v/>
      </c>
    </row>
    <row r="618" spans="2:30" ht="15" customHeight="1" x14ac:dyDescent="0.2">
      <c r="B618" s="121" t="str">
        <f t="shared" si="54"/>
        <v/>
      </c>
      <c r="C618" s="57" t="str">
        <f>IFERROR(VLOOKUP(B618,Conciliação!C621:L1616,2,0),"")</f>
        <v/>
      </c>
      <c r="D618" s="64" t="str">
        <f t="shared" si="55"/>
        <v/>
      </c>
      <c r="E618" s="64" t="str">
        <f>IFERROR(VLOOKUP(B618,Conciliação!C621:L1616,4,0),"")</f>
        <v/>
      </c>
      <c r="F618" s="64" t="str">
        <f>IFERROR(VLOOKUP(B618,Conciliação!C621:L1616,5,0),"")</f>
        <v/>
      </c>
      <c r="G618" s="64" t="str">
        <f>IFERROR(VLOOKUP(B618,Conciliação!C621:L1616,6,0),"")</f>
        <v/>
      </c>
      <c r="H618" s="56" t="str">
        <f>IFERROR(VLOOKUP(B618,Conciliação!C621:L1616,7,0),"")</f>
        <v/>
      </c>
      <c r="I618" s="65" t="str">
        <f>IFERROR(VLOOKUP(B618,Conciliação!C621:L1616,8,0),"")</f>
        <v/>
      </c>
      <c r="J618" s="56" t="str">
        <f>IFERROR(VLOOKUP(B618,Conciliação!C621:L1616,9,0),"")</f>
        <v/>
      </c>
      <c r="K618" s="56" t="str">
        <f>IFERROR(VLOOKUP(B618,Conciliação!C621:L1616,10,0),"")</f>
        <v/>
      </c>
      <c r="R618" s="55" t="str">
        <f>IF(Conciliação!G621='Filtro (Categoria)'!$C$2,$C$2,"x")</f>
        <v>x</v>
      </c>
      <c r="S618" s="55" t="str">
        <f>IF(R618="x","x",MAX($S$4:S617)+1)</f>
        <v>x</v>
      </c>
      <c r="T618" s="55">
        <v>614</v>
      </c>
      <c r="U618" s="55" t="str">
        <f t="shared" si="56"/>
        <v/>
      </c>
      <c r="V618" s="55" t="str">
        <f t="shared" si="57"/>
        <v/>
      </c>
      <c r="W618" s="45">
        <f>IF(Conciliação!G621='Filtro (Categoria)'!R618,1,0)</f>
        <v>0</v>
      </c>
      <c r="X618" s="45">
        <f>W618+Conciliação!A621</f>
        <v>614</v>
      </c>
      <c r="Y618" s="45">
        <v>614</v>
      </c>
      <c r="Z618" s="55" t="str">
        <f>IF(X618=Y618,"",Conciliação!C621)</f>
        <v/>
      </c>
      <c r="AA618" s="55">
        <f>IF(Z618="x","x",MAX($S$4:AA617)+1)</f>
        <v>619</v>
      </c>
      <c r="AB618" s="55">
        <v>614</v>
      </c>
      <c r="AC618" s="55" t="str">
        <f t="shared" si="58"/>
        <v/>
      </c>
      <c r="AD618" s="55" t="str">
        <f t="shared" si="59"/>
        <v/>
      </c>
    </row>
    <row r="619" spans="2:30" ht="15" customHeight="1" x14ac:dyDescent="0.2">
      <c r="B619" s="121" t="str">
        <f t="shared" si="54"/>
        <v/>
      </c>
      <c r="C619" s="57" t="str">
        <f>IFERROR(VLOOKUP(B619,Conciliação!C622:L1617,2,0),"")</f>
        <v/>
      </c>
      <c r="D619" s="64" t="str">
        <f t="shared" si="55"/>
        <v/>
      </c>
      <c r="E619" s="64" t="str">
        <f>IFERROR(VLOOKUP(B619,Conciliação!C622:L1617,4,0),"")</f>
        <v/>
      </c>
      <c r="F619" s="64" t="str">
        <f>IFERROR(VLOOKUP(B619,Conciliação!C622:L1617,5,0),"")</f>
        <v/>
      </c>
      <c r="G619" s="64" t="str">
        <f>IFERROR(VLOOKUP(B619,Conciliação!C622:L1617,6,0),"")</f>
        <v/>
      </c>
      <c r="H619" s="56" t="str">
        <f>IFERROR(VLOOKUP(B619,Conciliação!C622:L1617,7,0),"")</f>
        <v/>
      </c>
      <c r="I619" s="65" t="str">
        <f>IFERROR(VLOOKUP(B619,Conciliação!C622:L1617,8,0),"")</f>
        <v/>
      </c>
      <c r="J619" s="56" t="str">
        <f>IFERROR(VLOOKUP(B619,Conciliação!C622:L1617,9,0),"")</f>
        <v/>
      </c>
      <c r="K619" s="56" t="str">
        <f>IFERROR(VLOOKUP(B619,Conciliação!C622:L1617,10,0),"")</f>
        <v/>
      </c>
      <c r="R619" s="55" t="str">
        <f>IF(Conciliação!G622='Filtro (Categoria)'!$C$2,$C$2,"x")</f>
        <v>x</v>
      </c>
      <c r="S619" s="55" t="str">
        <f>IF(R619="x","x",MAX($S$4:S618)+1)</f>
        <v>x</v>
      </c>
      <c r="T619" s="55">
        <v>615</v>
      </c>
      <c r="U619" s="55" t="str">
        <f t="shared" si="56"/>
        <v/>
      </c>
      <c r="V619" s="55" t="str">
        <f t="shared" si="57"/>
        <v/>
      </c>
      <c r="W619" s="45">
        <f>IF(Conciliação!G622='Filtro (Categoria)'!R619,1,0)</f>
        <v>0</v>
      </c>
      <c r="X619" s="45">
        <f>W619+Conciliação!A622</f>
        <v>615</v>
      </c>
      <c r="Y619" s="45">
        <v>615</v>
      </c>
      <c r="Z619" s="55" t="str">
        <f>IF(X619=Y619,"",Conciliação!C622)</f>
        <v/>
      </c>
      <c r="AA619" s="55">
        <f>IF(Z619="x","x",MAX($S$4:AA618)+1)</f>
        <v>620</v>
      </c>
      <c r="AB619" s="55">
        <v>615</v>
      </c>
      <c r="AC619" s="55" t="str">
        <f t="shared" si="58"/>
        <v/>
      </c>
      <c r="AD619" s="55" t="str">
        <f t="shared" si="59"/>
        <v/>
      </c>
    </row>
    <row r="620" spans="2:30" ht="15" customHeight="1" x14ac:dyDescent="0.2">
      <c r="B620" s="121" t="str">
        <f t="shared" si="54"/>
        <v/>
      </c>
      <c r="C620" s="57" t="str">
        <f>IFERROR(VLOOKUP(B620,Conciliação!C623:L1618,2,0),"")</f>
        <v/>
      </c>
      <c r="D620" s="64" t="str">
        <f t="shared" si="55"/>
        <v/>
      </c>
      <c r="E620" s="64" t="str">
        <f>IFERROR(VLOOKUP(B620,Conciliação!C623:L1618,4,0),"")</f>
        <v/>
      </c>
      <c r="F620" s="64" t="str">
        <f>IFERROR(VLOOKUP(B620,Conciliação!C623:L1618,5,0),"")</f>
        <v/>
      </c>
      <c r="G620" s="64" t="str">
        <f>IFERROR(VLOOKUP(B620,Conciliação!C623:L1618,6,0),"")</f>
        <v/>
      </c>
      <c r="H620" s="56" t="str">
        <f>IFERROR(VLOOKUP(B620,Conciliação!C623:L1618,7,0),"")</f>
        <v/>
      </c>
      <c r="I620" s="65" t="str">
        <f>IFERROR(VLOOKUP(B620,Conciliação!C623:L1618,8,0),"")</f>
        <v/>
      </c>
      <c r="J620" s="56" t="str">
        <f>IFERROR(VLOOKUP(B620,Conciliação!C623:L1618,9,0),"")</f>
        <v/>
      </c>
      <c r="K620" s="56" t="str">
        <f>IFERROR(VLOOKUP(B620,Conciliação!C623:L1618,10,0),"")</f>
        <v/>
      </c>
      <c r="R620" s="55" t="str">
        <f>IF(Conciliação!G623='Filtro (Categoria)'!$C$2,$C$2,"x")</f>
        <v>x</v>
      </c>
      <c r="S620" s="55" t="str">
        <f>IF(R620="x","x",MAX($S$4:S619)+1)</f>
        <v>x</v>
      </c>
      <c r="T620" s="55">
        <v>616</v>
      </c>
      <c r="U620" s="55" t="str">
        <f t="shared" si="56"/>
        <v/>
      </c>
      <c r="V620" s="55" t="str">
        <f t="shared" si="57"/>
        <v/>
      </c>
      <c r="W620" s="45">
        <f>IF(Conciliação!G623='Filtro (Categoria)'!R620,1,0)</f>
        <v>0</v>
      </c>
      <c r="X620" s="45">
        <f>W620+Conciliação!A623</f>
        <v>616</v>
      </c>
      <c r="Y620" s="45">
        <v>616</v>
      </c>
      <c r="Z620" s="55" t="str">
        <f>IF(X620=Y620,"",Conciliação!C623)</f>
        <v/>
      </c>
      <c r="AA620" s="55">
        <f>IF(Z620="x","x",MAX($S$4:AA619)+1)</f>
        <v>621</v>
      </c>
      <c r="AB620" s="55">
        <v>616</v>
      </c>
      <c r="AC620" s="55" t="str">
        <f t="shared" si="58"/>
        <v/>
      </c>
      <c r="AD620" s="55" t="str">
        <f t="shared" si="59"/>
        <v/>
      </c>
    </row>
    <row r="621" spans="2:30" ht="15" customHeight="1" x14ac:dyDescent="0.2">
      <c r="B621" s="121" t="str">
        <f t="shared" si="54"/>
        <v/>
      </c>
      <c r="C621" s="57" t="str">
        <f>IFERROR(VLOOKUP(B621,Conciliação!C624:L1619,2,0),"")</f>
        <v/>
      </c>
      <c r="D621" s="64" t="str">
        <f t="shared" si="55"/>
        <v/>
      </c>
      <c r="E621" s="64" t="str">
        <f>IFERROR(VLOOKUP(B621,Conciliação!C624:L1619,4,0),"")</f>
        <v/>
      </c>
      <c r="F621" s="64" t="str">
        <f>IFERROR(VLOOKUP(B621,Conciliação!C624:L1619,5,0),"")</f>
        <v/>
      </c>
      <c r="G621" s="64" t="str">
        <f>IFERROR(VLOOKUP(B621,Conciliação!C624:L1619,6,0),"")</f>
        <v/>
      </c>
      <c r="H621" s="56" t="str">
        <f>IFERROR(VLOOKUP(B621,Conciliação!C624:L1619,7,0),"")</f>
        <v/>
      </c>
      <c r="I621" s="65" t="str">
        <f>IFERROR(VLOOKUP(B621,Conciliação!C624:L1619,8,0),"")</f>
        <v/>
      </c>
      <c r="J621" s="56" t="str">
        <f>IFERROR(VLOOKUP(B621,Conciliação!C624:L1619,9,0),"")</f>
        <v/>
      </c>
      <c r="K621" s="56" t="str">
        <f>IFERROR(VLOOKUP(B621,Conciliação!C624:L1619,10,0),"")</f>
        <v/>
      </c>
      <c r="R621" s="55" t="str">
        <f>IF(Conciliação!G624='Filtro (Categoria)'!$C$2,$C$2,"x")</f>
        <v>x</v>
      </c>
      <c r="S621" s="55" t="str">
        <f>IF(R621="x","x",MAX($S$4:S620)+1)</f>
        <v>x</v>
      </c>
      <c r="T621" s="55">
        <v>617</v>
      </c>
      <c r="U621" s="55" t="str">
        <f t="shared" si="56"/>
        <v/>
      </c>
      <c r="V621" s="55" t="str">
        <f t="shared" si="57"/>
        <v/>
      </c>
      <c r="W621" s="45">
        <f>IF(Conciliação!G624='Filtro (Categoria)'!R621,1,0)</f>
        <v>0</v>
      </c>
      <c r="X621" s="45">
        <f>W621+Conciliação!A624</f>
        <v>617</v>
      </c>
      <c r="Y621" s="45">
        <v>617</v>
      </c>
      <c r="Z621" s="55" t="str">
        <f>IF(X621=Y621,"",Conciliação!C624)</f>
        <v/>
      </c>
      <c r="AA621" s="55">
        <f>IF(Z621="x","x",MAX($S$4:AA620)+1)</f>
        <v>622</v>
      </c>
      <c r="AB621" s="55">
        <v>617</v>
      </c>
      <c r="AC621" s="55" t="str">
        <f t="shared" si="58"/>
        <v/>
      </c>
      <c r="AD621" s="55" t="str">
        <f t="shared" si="59"/>
        <v/>
      </c>
    </row>
    <row r="622" spans="2:30" ht="15" customHeight="1" x14ac:dyDescent="0.2">
      <c r="B622" s="121" t="str">
        <f t="shared" si="54"/>
        <v/>
      </c>
      <c r="C622" s="57" t="str">
        <f>IFERROR(VLOOKUP(B622,Conciliação!C625:L1620,2,0),"")</f>
        <v/>
      </c>
      <c r="D622" s="64" t="str">
        <f t="shared" si="55"/>
        <v/>
      </c>
      <c r="E622" s="64" t="str">
        <f>IFERROR(VLOOKUP(B622,Conciliação!C625:L1620,4,0),"")</f>
        <v/>
      </c>
      <c r="F622" s="64" t="str">
        <f>IFERROR(VLOOKUP(B622,Conciliação!C625:L1620,5,0),"")</f>
        <v/>
      </c>
      <c r="G622" s="64" t="str">
        <f>IFERROR(VLOOKUP(B622,Conciliação!C625:L1620,6,0),"")</f>
        <v/>
      </c>
      <c r="H622" s="56" t="str">
        <f>IFERROR(VLOOKUP(B622,Conciliação!C625:L1620,7,0),"")</f>
        <v/>
      </c>
      <c r="I622" s="65" t="str">
        <f>IFERROR(VLOOKUP(B622,Conciliação!C625:L1620,8,0),"")</f>
        <v/>
      </c>
      <c r="J622" s="56" t="str">
        <f>IFERROR(VLOOKUP(B622,Conciliação!C625:L1620,9,0),"")</f>
        <v/>
      </c>
      <c r="K622" s="56" t="str">
        <f>IFERROR(VLOOKUP(B622,Conciliação!C625:L1620,10,0),"")</f>
        <v/>
      </c>
      <c r="R622" s="55" t="str">
        <f>IF(Conciliação!G625='Filtro (Categoria)'!$C$2,$C$2,"x")</f>
        <v>x</v>
      </c>
      <c r="S622" s="55" t="str">
        <f>IF(R622="x","x",MAX($S$4:S621)+1)</f>
        <v>x</v>
      </c>
      <c r="T622" s="55">
        <v>618</v>
      </c>
      <c r="U622" s="55" t="str">
        <f t="shared" si="56"/>
        <v/>
      </c>
      <c r="V622" s="55" t="str">
        <f t="shared" si="57"/>
        <v/>
      </c>
      <c r="W622" s="45">
        <f>IF(Conciliação!G625='Filtro (Categoria)'!R622,1,0)</f>
        <v>0</v>
      </c>
      <c r="X622" s="45">
        <f>W622+Conciliação!A625</f>
        <v>618</v>
      </c>
      <c r="Y622" s="45">
        <v>618</v>
      </c>
      <c r="Z622" s="55" t="str">
        <f>IF(X622=Y622,"",Conciliação!C625)</f>
        <v/>
      </c>
      <c r="AA622" s="55">
        <f>IF(Z622="x","x",MAX($S$4:AA621)+1)</f>
        <v>623</v>
      </c>
      <c r="AB622" s="55">
        <v>618</v>
      </c>
      <c r="AC622" s="55" t="str">
        <f t="shared" si="58"/>
        <v/>
      </c>
      <c r="AD622" s="55" t="str">
        <f t="shared" si="59"/>
        <v/>
      </c>
    </row>
    <row r="623" spans="2:30" ht="15" customHeight="1" x14ac:dyDescent="0.2">
      <c r="B623" s="121" t="str">
        <f t="shared" si="54"/>
        <v/>
      </c>
      <c r="C623" s="57" t="str">
        <f>IFERROR(VLOOKUP(B623,Conciliação!C626:L1621,2,0),"")</f>
        <v/>
      </c>
      <c r="D623" s="64" t="str">
        <f t="shared" si="55"/>
        <v/>
      </c>
      <c r="E623" s="64" t="str">
        <f>IFERROR(VLOOKUP(B623,Conciliação!C626:L1621,4,0),"")</f>
        <v/>
      </c>
      <c r="F623" s="64" t="str">
        <f>IFERROR(VLOOKUP(B623,Conciliação!C626:L1621,5,0),"")</f>
        <v/>
      </c>
      <c r="G623" s="64" t="str">
        <f>IFERROR(VLOOKUP(B623,Conciliação!C626:L1621,6,0),"")</f>
        <v/>
      </c>
      <c r="H623" s="56" t="str">
        <f>IFERROR(VLOOKUP(B623,Conciliação!C626:L1621,7,0),"")</f>
        <v/>
      </c>
      <c r="I623" s="65" t="str">
        <f>IFERROR(VLOOKUP(B623,Conciliação!C626:L1621,8,0),"")</f>
        <v/>
      </c>
      <c r="J623" s="56" t="str">
        <f>IFERROR(VLOOKUP(B623,Conciliação!C626:L1621,9,0),"")</f>
        <v/>
      </c>
      <c r="K623" s="56" t="str">
        <f>IFERROR(VLOOKUP(B623,Conciliação!C626:L1621,10,0),"")</f>
        <v/>
      </c>
      <c r="R623" s="55" t="str">
        <f>IF(Conciliação!G626='Filtro (Categoria)'!$C$2,$C$2,"x")</f>
        <v>x</v>
      </c>
      <c r="S623" s="55" t="str">
        <f>IF(R623="x","x",MAX($S$4:S622)+1)</f>
        <v>x</v>
      </c>
      <c r="T623" s="55">
        <v>619</v>
      </c>
      <c r="U623" s="55" t="str">
        <f t="shared" si="56"/>
        <v/>
      </c>
      <c r="V623" s="55" t="str">
        <f t="shared" si="57"/>
        <v/>
      </c>
      <c r="W623" s="45">
        <f>IF(Conciliação!G626='Filtro (Categoria)'!R623,1,0)</f>
        <v>0</v>
      </c>
      <c r="X623" s="45">
        <f>W623+Conciliação!A626</f>
        <v>619</v>
      </c>
      <c r="Y623" s="45">
        <v>619</v>
      </c>
      <c r="Z623" s="55" t="str">
        <f>IF(X623=Y623,"",Conciliação!C626)</f>
        <v/>
      </c>
      <c r="AA623" s="55">
        <f>IF(Z623="x","x",MAX($S$4:AA622)+1)</f>
        <v>624</v>
      </c>
      <c r="AB623" s="55">
        <v>619</v>
      </c>
      <c r="AC623" s="55" t="str">
        <f t="shared" si="58"/>
        <v/>
      </c>
      <c r="AD623" s="55" t="str">
        <f t="shared" si="59"/>
        <v/>
      </c>
    </row>
    <row r="624" spans="2:30" ht="15" customHeight="1" x14ac:dyDescent="0.2">
      <c r="B624" s="121" t="str">
        <f t="shared" si="54"/>
        <v/>
      </c>
      <c r="C624" s="57" t="str">
        <f>IFERROR(VLOOKUP(B624,Conciliação!C627:L1622,2,0),"")</f>
        <v/>
      </c>
      <c r="D624" s="64" t="str">
        <f t="shared" si="55"/>
        <v/>
      </c>
      <c r="E624" s="64" t="str">
        <f>IFERROR(VLOOKUP(B624,Conciliação!C627:L1622,4,0),"")</f>
        <v/>
      </c>
      <c r="F624" s="64" t="str">
        <f>IFERROR(VLOOKUP(B624,Conciliação!C627:L1622,5,0),"")</f>
        <v/>
      </c>
      <c r="G624" s="64" t="str">
        <f>IFERROR(VLOOKUP(B624,Conciliação!C627:L1622,6,0),"")</f>
        <v/>
      </c>
      <c r="H624" s="56" t="str">
        <f>IFERROR(VLOOKUP(B624,Conciliação!C627:L1622,7,0),"")</f>
        <v/>
      </c>
      <c r="I624" s="65" t="str">
        <f>IFERROR(VLOOKUP(B624,Conciliação!C627:L1622,8,0),"")</f>
        <v/>
      </c>
      <c r="J624" s="56" t="str">
        <f>IFERROR(VLOOKUP(B624,Conciliação!C627:L1622,9,0),"")</f>
        <v/>
      </c>
      <c r="K624" s="56" t="str">
        <f>IFERROR(VLOOKUP(B624,Conciliação!C627:L1622,10,0),"")</f>
        <v/>
      </c>
      <c r="R624" s="55" t="str">
        <f>IF(Conciliação!G627='Filtro (Categoria)'!$C$2,$C$2,"x")</f>
        <v>x</v>
      </c>
      <c r="S624" s="55" t="str">
        <f>IF(R624="x","x",MAX($S$4:S623)+1)</f>
        <v>x</v>
      </c>
      <c r="T624" s="55">
        <v>620</v>
      </c>
      <c r="U624" s="55" t="str">
        <f t="shared" si="56"/>
        <v/>
      </c>
      <c r="V624" s="55" t="str">
        <f t="shared" si="57"/>
        <v/>
      </c>
      <c r="W624" s="45">
        <f>IF(Conciliação!G627='Filtro (Categoria)'!R624,1,0)</f>
        <v>0</v>
      </c>
      <c r="X624" s="45">
        <f>W624+Conciliação!A627</f>
        <v>620</v>
      </c>
      <c r="Y624" s="45">
        <v>620</v>
      </c>
      <c r="Z624" s="55" t="str">
        <f>IF(X624=Y624,"",Conciliação!C627)</f>
        <v/>
      </c>
      <c r="AA624" s="55">
        <f>IF(Z624="x","x",MAX($S$4:AA623)+1)</f>
        <v>625</v>
      </c>
      <c r="AB624" s="55">
        <v>620</v>
      </c>
      <c r="AC624" s="55" t="str">
        <f t="shared" si="58"/>
        <v/>
      </c>
      <c r="AD624" s="55" t="str">
        <f t="shared" si="59"/>
        <v/>
      </c>
    </row>
    <row r="625" spans="2:30" ht="15" customHeight="1" x14ac:dyDescent="0.2">
      <c r="B625" s="121" t="str">
        <f t="shared" si="54"/>
        <v/>
      </c>
      <c r="C625" s="57" t="str">
        <f>IFERROR(VLOOKUP(B625,Conciliação!C628:L1623,2,0),"")</f>
        <v/>
      </c>
      <c r="D625" s="64" t="str">
        <f t="shared" si="55"/>
        <v/>
      </c>
      <c r="E625" s="64" t="str">
        <f>IFERROR(VLOOKUP(B625,Conciliação!C628:L1623,4,0),"")</f>
        <v/>
      </c>
      <c r="F625" s="64" t="str">
        <f>IFERROR(VLOOKUP(B625,Conciliação!C628:L1623,5,0),"")</f>
        <v/>
      </c>
      <c r="G625" s="64" t="str">
        <f>IFERROR(VLOOKUP(B625,Conciliação!C628:L1623,6,0),"")</f>
        <v/>
      </c>
      <c r="H625" s="56" t="str">
        <f>IFERROR(VLOOKUP(B625,Conciliação!C628:L1623,7,0),"")</f>
        <v/>
      </c>
      <c r="I625" s="65" t="str">
        <f>IFERROR(VLOOKUP(B625,Conciliação!C628:L1623,8,0),"")</f>
        <v/>
      </c>
      <c r="J625" s="56" t="str">
        <f>IFERROR(VLOOKUP(B625,Conciliação!C628:L1623,9,0),"")</f>
        <v/>
      </c>
      <c r="K625" s="56" t="str">
        <f>IFERROR(VLOOKUP(B625,Conciliação!C628:L1623,10,0),"")</f>
        <v/>
      </c>
      <c r="R625" s="55" t="str">
        <f>IF(Conciliação!G628='Filtro (Categoria)'!$C$2,$C$2,"x")</f>
        <v>x</v>
      </c>
      <c r="S625" s="55" t="str">
        <f>IF(R625="x","x",MAX($S$4:S624)+1)</f>
        <v>x</v>
      </c>
      <c r="T625" s="55">
        <v>621</v>
      </c>
      <c r="U625" s="55" t="str">
        <f t="shared" si="56"/>
        <v/>
      </c>
      <c r="V625" s="55" t="str">
        <f t="shared" si="57"/>
        <v/>
      </c>
      <c r="W625" s="45">
        <f>IF(Conciliação!G628='Filtro (Categoria)'!R625,1,0)</f>
        <v>0</v>
      </c>
      <c r="X625" s="45">
        <f>W625+Conciliação!A628</f>
        <v>621</v>
      </c>
      <c r="Y625" s="45">
        <v>621</v>
      </c>
      <c r="Z625" s="55" t="str">
        <f>IF(X625=Y625,"",Conciliação!C628)</f>
        <v/>
      </c>
      <c r="AA625" s="55">
        <f>IF(Z625="x","x",MAX($S$4:AA624)+1)</f>
        <v>626</v>
      </c>
      <c r="AB625" s="55">
        <v>621</v>
      </c>
      <c r="AC625" s="55" t="str">
        <f t="shared" si="58"/>
        <v/>
      </c>
      <c r="AD625" s="55" t="str">
        <f t="shared" si="59"/>
        <v/>
      </c>
    </row>
    <row r="626" spans="2:30" ht="15" customHeight="1" x14ac:dyDescent="0.2">
      <c r="B626" s="121" t="str">
        <f t="shared" si="54"/>
        <v/>
      </c>
      <c r="C626" s="57" t="str">
        <f>IFERROR(VLOOKUP(B626,Conciliação!C629:L1624,2,0),"")</f>
        <v/>
      </c>
      <c r="D626" s="64" t="str">
        <f t="shared" si="55"/>
        <v/>
      </c>
      <c r="E626" s="64" t="str">
        <f>IFERROR(VLOOKUP(B626,Conciliação!C629:L1624,4,0),"")</f>
        <v/>
      </c>
      <c r="F626" s="64" t="str">
        <f>IFERROR(VLOOKUP(B626,Conciliação!C629:L1624,5,0),"")</f>
        <v/>
      </c>
      <c r="G626" s="64" t="str">
        <f>IFERROR(VLOOKUP(B626,Conciliação!C629:L1624,6,0),"")</f>
        <v/>
      </c>
      <c r="H626" s="56" t="str">
        <f>IFERROR(VLOOKUP(B626,Conciliação!C629:L1624,7,0),"")</f>
        <v/>
      </c>
      <c r="I626" s="65" t="str">
        <f>IFERROR(VLOOKUP(B626,Conciliação!C629:L1624,8,0),"")</f>
        <v/>
      </c>
      <c r="J626" s="56" t="str">
        <f>IFERROR(VLOOKUP(B626,Conciliação!C629:L1624,9,0),"")</f>
        <v/>
      </c>
      <c r="K626" s="56" t="str">
        <f>IFERROR(VLOOKUP(B626,Conciliação!C629:L1624,10,0),"")</f>
        <v/>
      </c>
      <c r="R626" s="55" t="str">
        <f>IF(Conciliação!G629='Filtro (Categoria)'!$C$2,$C$2,"x")</f>
        <v>x</v>
      </c>
      <c r="S626" s="55" t="str">
        <f>IF(R626="x","x",MAX($S$4:S625)+1)</f>
        <v>x</v>
      </c>
      <c r="T626" s="55">
        <v>622</v>
      </c>
      <c r="U626" s="55" t="str">
        <f t="shared" si="56"/>
        <v/>
      </c>
      <c r="V626" s="55" t="str">
        <f t="shared" si="57"/>
        <v/>
      </c>
      <c r="W626" s="45">
        <f>IF(Conciliação!G629='Filtro (Categoria)'!R626,1,0)</f>
        <v>0</v>
      </c>
      <c r="X626" s="45">
        <f>W626+Conciliação!A629</f>
        <v>622</v>
      </c>
      <c r="Y626" s="45">
        <v>622</v>
      </c>
      <c r="Z626" s="55" t="str">
        <f>IF(X626=Y626,"",Conciliação!C629)</f>
        <v/>
      </c>
      <c r="AA626" s="55">
        <f>IF(Z626="x","x",MAX($S$4:AA625)+1)</f>
        <v>627</v>
      </c>
      <c r="AB626" s="55">
        <v>622</v>
      </c>
      <c r="AC626" s="55" t="str">
        <f t="shared" si="58"/>
        <v/>
      </c>
      <c r="AD626" s="55" t="str">
        <f t="shared" si="59"/>
        <v/>
      </c>
    </row>
    <row r="627" spans="2:30" ht="15" customHeight="1" x14ac:dyDescent="0.2">
      <c r="B627" s="121" t="str">
        <f t="shared" si="54"/>
        <v/>
      </c>
      <c r="C627" s="57" t="str">
        <f>IFERROR(VLOOKUP(B627,Conciliação!C630:L1625,2,0),"")</f>
        <v/>
      </c>
      <c r="D627" s="64" t="str">
        <f t="shared" si="55"/>
        <v/>
      </c>
      <c r="E627" s="64" t="str">
        <f>IFERROR(VLOOKUP(B627,Conciliação!C630:L1625,4,0),"")</f>
        <v/>
      </c>
      <c r="F627" s="64" t="str">
        <f>IFERROR(VLOOKUP(B627,Conciliação!C630:L1625,5,0),"")</f>
        <v/>
      </c>
      <c r="G627" s="64" t="str">
        <f>IFERROR(VLOOKUP(B627,Conciliação!C630:L1625,6,0),"")</f>
        <v/>
      </c>
      <c r="H627" s="56" t="str">
        <f>IFERROR(VLOOKUP(B627,Conciliação!C630:L1625,7,0),"")</f>
        <v/>
      </c>
      <c r="I627" s="65" t="str">
        <f>IFERROR(VLOOKUP(B627,Conciliação!C630:L1625,8,0),"")</f>
        <v/>
      </c>
      <c r="J627" s="56" t="str">
        <f>IFERROR(VLOOKUP(B627,Conciliação!C630:L1625,9,0),"")</f>
        <v/>
      </c>
      <c r="K627" s="56" t="str">
        <f>IFERROR(VLOOKUP(B627,Conciliação!C630:L1625,10,0),"")</f>
        <v/>
      </c>
      <c r="R627" s="55" t="str">
        <f>IF(Conciliação!G630='Filtro (Categoria)'!$C$2,$C$2,"x")</f>
        <v>x</v>
      </c>
      <c r="S627" s="55" t="str">
        <f>IF(R627="x","x",MAX($S$4:S626)+1)</f>
        <v>x</v>
      </c>
      <c r="T627" s="55">
        <v>623</v>
      </c>
      <c r="U627" s="55" t="str">
        <f t="shared" si="56"/>
        <v/>
      </c>
      <c r="V627" s="55" t="str">
        <f t="shared" si="57"/>
        <v/>
      </c>
      <c r="W627" s="45">
        <f>IF(Conciliação!G630='Filtro (Categoria)'!R627,1,0)</f>
        <v>0</v>
      </c>
      <c r="X627" s="45">
        <f>W627+Conciliação!A630</f>
        <v>623</v>
      </c>
      <c r="Y627" s="45">
        <v>623</v>
      </c>
      <c r="Z627" s="55" t="str">
        <f>IF(X627=Y627,"",Conciliação!C630)</f>
        <v/>
      </c>
      <c r="AA627" s="55">
        <f>IF(Z627="x","x",MAX($S$4:AA626)+1)</f>
        <v>628</v>
      </c>
      <c r="AB627" s="55">
        <v>623</v>
      </c>
      <c r="AC627" s="55" t="str">
        <f t="shared" si="58"/>
        <v/>
      </c>
      <c r="AD627" s="55" t="str">
        <f t="shared" si="59"/>
        <v/>
      </c>
    </row>
    <row r="628" spans="2:30" ht="15" customHeight="1" x14ac:dyDescent="0.2">
      <c r="B628" s="121" t="str">
        <f t="shared" si="54"/>
        <v/>
      </c>
      <c r="C628" s="57" t="str">
        <f>IFERROR(VLOOKUP(B628,Conciliação!C631:L1626,2,0),"")</f>
        <v/>
      </c>
      <c r="D628" s="64" t="str">
        <f t="shared" si="55"/>
        <v/>
      </c>
      <c r="E628" s="64" t="str">
        <f>IFERROR(VLOOKUP(B628,Conciliação!C631:L1626,4,0),"")</f>
        <v/>
      </c>
      <c r="F628" s="64" t="str">
        <f>IFERROR(VLOOKUP(B628,Conciliação!C631:L1626,5,0),"")</f>
        <v/>
      </c>
      <c r="G628" s="64" t="str">
        <f>IFERROR(VLOOKUP(B628,Conciliação!C631:L1626,6,0),"")</f>
        <v/>
      </c>
      <c r="H628" s="56" t="str">
        <f>IFERROR(VLOOKUP(B628,Conciliação!C631:L1626,7,0),"")</f>
        <v/>
      </c>
      <c r="I628" s="65" t="str">
        <f>IFERROR(VLOOKUP(B628,Conciliação!C631:L1626,8,0),"")</f>
        <v/>
      </c>
      <c r="J628" s="56" t="str">
        <f>IFERROR(VLOOKUP(B628,Conciliação!C631:L1626,9,0),"")</f>
        <v/>
      </c>
      <c r="K628" s="56" t="str">
        <f>IFERROR(VLOOKUP(B628,Conciliação!C631:L1626,10,0),"")</f>
        <v/>
      </c>
      <c r="R628" s="55" t="str">
        <f>IF(Conciliação!G631='Filtro (Categoria)'!$C$2,$C$2,"x")</f>
        <v>x</v>
      </c>
      <c r="S628" s="55" t="str">
        <f>IF(R628="x","x",MAX($S$4:S627)+1)</f>
        <v>x</v>
      </c>
      <c r="T628" s="55">
        <v>624</v>
      </c>
      <c r="U628" s="55" t="str">
        <f t="shared" si="56"/>
        <v/>
      </c>
      <c r="V628" s="55" t="str">
        <f t="shared" si="57"/>
        <v/>
      </c>
      <c r="W628" s="45">
        <f>IF(Conciliação!G631='Filtro (Categoria)'!R628,1,0)</f>
        <v>0</v>
      </c>
      <c r="X628" s="45">
        <f>W628+Conciliação!A631</f>
        <v>624</v>
      </c>
      <c r="Y628" s="45">
        <v>624</v>
      </c>
      <c r="Z628" s="55" t="str">
        <f>IF(X628=Y628,"",Conciliação!C631)</f>
        <v/>
      </c>
      <c r="AA628" s="55">
        <f>IF(Z628="x","x",MAX($S$4:AA627)+1)</f>
        <v>629</v>
      </c>
      <c r="AB628" s="55">
        <v>624</v>
      </c>
      <c r="AC628" s="55" t="str">
        <f t="shared" si="58"/>
        <v/>
      </c>
      <c r="AD628" s="55" t="str">
        <f t="shared" si="59"/>
        <v/>
      </c>
    </row>
    <row r="629" spans="2:30" ht="15" customHeight="1" x14ac:dyDescent="0.2">
      <c r="B629" s="121" t="str">
        <f t="shared" si="54"/>
        <v/>
      </c>
      <c r="C629" s="57" t="str">
        <f>IFERROR(VLOOKUP(B629,Conciliação!C632:L1627,2,0),"")</f>
        <v/>
      </c>
      <c r="D629" s="64" t="str">
        <f t="shared" si="55"/>
        <v/>
      </c>
      <c r="E629" s="64" t="str">
        <f>IFERROR(VLOOKUP(B629,Conciliação!C632:L1627,4,0),"")</f>
        <v/>
      </c>
      <c r="F629" s="64" t="str">
        <f>IFERROR(VLOOKUP(B629,Conciliação!C632:L1627,5,0),"")</f>
        <v/>
      </c>
      <c r="G629" s="64" t="str">
        <f>IFERROR(VLOOKUP(B629,Conciliação!C632:L1627,6,0),"")</f>
        <v/>
      </c>
      <c r="H629" s="56" t="str">
        <f>IFERROR(VLOOKUP(B629,Conciliação!C632:L1627,7,0),"")</f>
        <v/>
      </c>
      <c r="I629" s="65" t="str">
        <f>IFERROR(VLOOKUP(B629,Conciliação!C632:L1627,8,0),"")</f>
        <v/>
      </c>
      <c r="J629" s="56" t="str">
        <f>IFERROR(VLOOKUP(B629,Conciliação!C632:L1627,9,0),"")</f>
        <v/>
      </c>
      <c r="K629" s="56" t="str">
        <f>IFERROR(VLOOKUP(B629,Conciliação!C632:L1627,10,0),"")</f>
        <v/>
      </c>
      <c r="R629" s="55" t="str">
        <f>IF(Conciliação!G632='Filtro (Categoria)'!$C$2,$C$2,"x")</f>
        <v>x</v>
      </c>
      <c r="S629" s="55" t="str">
        <f>IF(R629="x","x",MAX($S$4:S628)+1)</f>
        <v>x</v>
      </c>
      <c r="T629" s="55">
        <v>625</v>
      </c>
      <c r="U629" s="55" t="str">
        <f t="shared" si="56"/>
        <v/>
      </c>
      <c r="V629" s="55" t="str">
        <f t="shared" si="57"/>
        <v/>
      </c>
      <c r="W629" s="45">
        <f>IF(Conciliação!G632='Filtro (Categoria)'!R629,1,0)</f>
        <v>0</v>
      </c>
      <c r="X629" s="45">
        <f>W629+Conciliação!A632</f>
        <v>625</v>
      </c>
      <c r="Y629" s="45">
        <v>625</v>
      </c>
      <c r="Z629" s="55" t="str">
        <f>IF(X629=Y629,"",Conciliação!C632)</f>
        <v/>
      </c>
      <c r="AA629" s="55">
        <f>IF(Z629="x","x",MAX($S$4:AA628)+1)</f>
        <v>630</v>
      </c>
      <c r="AB629" s="55">
        <v>625</v>
      </c>
      <c r="AC629" s="55" t="str">
        <f t="shared" si="58"/>
        <v/>
      </c>
      <c r="AD629" s="55" t="str">
        <f t="shared" si="59"/>
        <v/>
      </c>
    </row>
    <row r="630" spans="2:30" ht="15" customHeight="1" x14ac:dyDescent="0.2">
      <c r="B630" s="121" t="str">
        <f t="shared" si="54"/>
        <v/>
      </c>
      <c r="C630" s="57" t="str">
        <f>IFERROR(VLOOKUP(B630,Conciliação!C633:L1628,2,0),"")</f>
        <v/>
      </c>
      <c r="D630" s="64" t="str">
        <f t="shared" si="55"/>
        <v/>
      </c>
      <c r="E630" s="64" t="str">
        <f>IFERROR(VLOOKUP(B630,Conciliação!C633:L1628,4,0),"")</f>
        <v/>
      </c>
      <c r="F630" s="64" t="str">
        <f>IFERROR(VLOOKUP(B630,Conciliação!C633:L1628,5,0),"")</f>
        <v/>
      </c>
      <c r="G630" s="64" t="str">
        <f>IFERROR(VLOOKUP(B630,Conciliação!C633:L1628,6,0),"")</f>
        <v/>
      </c>
      <c r="H630" s="56" t="str">
        <f>IFERROR(VLOOKUP(B630,Conciliação!C633:L1628,7,0),"")</f>
        <v/>
      </c>
      <c r="I630" s="65" t="str">
        <f>IFERROR(VLOOKUP(B630,Conciliação!C633:L1628,8,0),"")</f>
        <v/>
      </c>
      <c r="J630" s="56" t="str">
        <f>IFERROR(VLOOKUP(B630,Conciliação!C633:L1628,9,0),"")</f>
        <v/>
      </c>
      <c r="K630" s="56" t="str">
        <f>IFERROR(VLOOKUP(B630,Conciliação!C633:L1628,10,0),"")</f>
        <v/>
      </c>
      <c r="R630" s="55" t="str">
        <f>IF(Conciliação!G633='Filtro (Categoria)'!$C$2,$C$2,"x")</f>
        <v>x</v>
      </c>
      <c r="S630" s="55" t="str">
        <f>IF(R630="x","x",MAX($S$4:S629)+1)</f>
        <v>x</v>
      </c>
      <c r="T630" s="55">
        <v>626</v>
      </c>
      <c r="U630" s="55" t="str">
        <f t="shared" si="56"/>
        <v/>
      </c>
      <c r="V630" s="55" t="str">
        <f t="shared" si="57"/>
        <v/>
      </c>
      <c r="W630" s="45">
        <f>IF(Conciliação!G633='Filtro (Categoria)'!R630,1,0)</f>
        <v>0</v>
      </c>
      <c r="X630" s="45">
        <f>W630+Conciliação!A633</f>
        <v>626</v>
      </c>
      <c r="Y630" s="45">
        <v>626</v>
      </c>
      <c r="Z630" s="55" t="str">
        <f>IF(X630=Y630,"",Conciliação!C633)</f>
        <v/>
      </c>
      <c r="AA630" s="55">
        <f>IF(Z630="x","x",MAX($S$4:AA629)+1)</f>
        <v>631</v>
      </c>
      <c r="AB630" s="55">
        <v>626</v>
      </c>
      <c r="AC630" s="55" t="str">
        <f t="shared" si="58"/>
        <v/>
      </c>
      <c r="AD630" s="55" t="str">
        <f t="shared" si="59"/>
        <v/>
      </c>
    </row>
    <row r="631" spans="2:30" ht="15" customHeight="1" x14ac:dyDescent="0.2">
      <c r="B631" s="121" t="str">
        <f t="shared" si="54"/>
        <v/>
      </c>
      <c r="C631" s="57" t="str">
        <f>IFERROR(VLOOKUP(B631,Conciliação!C634:L1629,2,0),"")</f>
        <v/>
      </c>
      <c r="D631" s="64" t="str">
        <f t="shared" si="55"/>
        <v/>
      </c>
      <c r="E631" s="64" t="str">
        <f>IFERROR(VLOOKUP(B631,Conciliação!C634:L1629,4,0),"")</f>
        <v/>
      </c>
      <c r="F631" s="64" t="str">
        <f>IFERROR(VLOOKUP(B631,Conciliação!C634:L1629,5,0),"")</f>
        <v/>
      </c>
      <c r="G631" s="64" t="str">
        <f>IFERROR(VLOOKUP(B631,Conciliação!C634:L1629,6,0),"")</f>
        <v/>
      </c>
      <c r="H631" s="56" t="str">
        <f>IFERROR(VLOOKUP(B631,Conciliação!C634:L1629,7,0),"")</f>
        <v/>
      </c>
      <c r="I631" s="65" t="str">
        <f>IFERROR(VLOOKUP(B631,Conciliação!C634:L1629,8,0),"")</f>
        <v/>
      </c>
      <c r="J631" s="56" t="str">
        <f>IFERROR(VLOOKUP(B631,Conciliação!C634:L1629,9,0),"")</f>
        <v/>
      </c>
      <c r="K631" s="56" t="str">
        <f>IFERROR(VLOOKUP(B631,Conciliação!C634:L1629,10,0),"")</f>
        <v/>
      </c>
      <c r="R631" s="55" t="str">
        <f>IF(Conciliação!G634='Filtro (Categoria)'!$C$2,$C$2,"x")</f>
        <v>x</v>
      </c>
      <c r="S631" s="55" t="str">
        <f>IF(R631="x","x",MAX($S$4:S630)+1)</f>
        <v>x</v>
      </c>
      <c r="T631" s="55">
        <v>627</v>
      </c>
      <c r="U631" s="55" t="str">
        <f t="shared" si="56"/>
        <v/>
      </c>
      <c r="V631" s="55" t="str">
        <f t="shared" si="57"/>
        <v/>
      </c>
      <c r="W631" s="45">
        <f>IF(Conciliação!G634='Filtro (Categoria)'!R631,1,0)</f>
        <v>0</v>
      </c>
      <c r="X631" s="45">
        <f>W631+Conciliação!A634</f>
        <v>627</v>
      </c>
      <c r="Y631" s="45">
        <v>627</v>
      </c>
      <c r="Z631" s="55" t="str">
        <f>IF(X631=Y631,"",Conciliação!C634)</f>
        <v/>
      </c>
      <c r="AA631" s="55">
        <f>IF(Z631="x","x",MAX($S$4:AA630)+1)</f>
        <v>632</v>
      </c>
      <c r="AB631" s="55">
        <v>627</v>
      </c>
      <c r="AC631" s="55" t="str">
        <f t="shared" si="58"/>
        <v/>
      </c>
      <c r="AD631" s="55" t="str">
        <f t="shared" si="59"/>
        <v/>
      </c>
    </row>
    <row r="632" spans="2:30" ht="15" customHeight="1" x14ac:dyDescent="0.2">
      <c r="B632" s="121" t="str">
        <f t="shared" si="54"/>
        <v/>
      </c>
      <c r="C632" s="57" t="str">
        <f>IFERROR(VLOOKUP(B632,Conciliação!C635:L1630,2,0),"")</f>
        <v/>
      </c>
      <c r="D632" s="64" t="str">
        <f t="shared" si="55"/>
        <v/>
      </c>
      <c r="E632" s="64" t="str">
        <f>IFERROR(VLOOKUP(B632,Conciliação!C635:L1630,4,0),"")</f>
        <v/>
      </c>
      <c r="F632" s="64" t="str">
        <f>IFERROR(VLOOKUP(B632,Conciliação!C635:L1630,5,0),"")</f>
        <v/>
      </c>
      <c r="G632" s="64" t="str">
        <f>IFERROR(VLOOKUP(B632,Conciliação!C635:L1630,6,0),"")</f>
        <v/>
      </c>
      <c r="H632" s="56" t="str">
        <f>IFERROR(VLOOKUP(B632,Conciliação!C635:L1630,7,0),"")</f>
        <v/>
      </c>
      <c r="I632" s="65" t="str">
        <f>IFERROR(VLOOKUP(B632,Conciliação!C635:L1630,8,0),"")</f>
        <v/>
      </c>
      <c r="J632" s="56" t="str">
        <f>IFERROR(VLOOKUP(B632,Conciliação!C635:L1630,9,0),"")</f>
        <v/>
      </c>
      <c r="K632" s="56" t="str">
        <f>IFERROR(VLOOKUP(B632,Conciliação!C635:L1630,10,0),"")</f>
        <v/>
      </c>
      <c r="R632" s="55" t="str">
        <f>IF(Conciliação!G635='Filtro (Categoria)'!$C$2,$C$2,"x")</f>
        <v>x</v>
      </c>
      <c r="S632" s="55" t="str">
        <f>IF(R632="x","x",MAX($S$4:S631)+1)</f>
        <v>x</v>
      </c>
      <c r="T632" s="55">
        <v>628</v>
      </c>
      <c r="U632" s="55" t="str">
        <f t="shared" si="56"/>
        <v/>
      </c>
      <c r="V632" s="55" t="str">
        <f t="shared" si="57"/>
        <v/>
      </c>
      <c r="W632" s="45">
        <f>IF(Conciliação!G635='Filtro (Categoria)'!R632,1,0)</f>
        <v>0</v>
      </c>
      <c r="X632" s="45">
        <f>W632+Conciliação!A635</f>
        <v>628</v>
      </c>
      <c r="Y632" s="45">
        <v>628</v>
      </c>
      <c r="Z632" s="55" t="str">
        <f>IF(X632=Y632,"",Conciliação!C635)</f>
        <v/>
      </c>
      <c r="AA632" s="55">
        <f>IF(Z632="x","x",MAX($S$4:AA631)+1)</f>
        <v>633</v>
      </c>
      <c r="AB632" s="55">
        <v>628</v>
      </c>
      <c r="AC632" s="55" t="str">
        <f t="shared" si="58"/>
        <v/>
      </c>
      <c r="AD632" s="55" t="str">
        <f t="shared" si="59"/>
        <v/>
      </c>
    </row>
    <row r="633" spans="2:30" ht="15" customHeight="1" x14ac:dyDescent="0.2">
      <c r="B633" s="121" t="str">
        <f t="shared" si="54"/>
        <v/>
      </c>
      <c r="C633" s="57" t="str">
        <f>IFERROR(VLOOKUP(B633,Conciliação!C636:L1631,2,0),"")</f>
        <v/>
      </c>
      <c r="D633" s="64" t="str">
        <f t="shared" si="55"/>
        <v/>
      </c>
      <c r="E633" s="64" t="str">
        <f>IFERROR(VLOOKUP(B633,Conciliação!C636:L1631,4,0),"")</f>
        <v/>
      </c>
      <c r="F633" s="64" t="str">
        <f>IFERROR(VLOOKUP(B633,Conciliação!C636:L1631,5,0),"")</f>
        <v/>
      </c>
      <c r="G633" s="64" t="str">
        <f>IFERROR(VLOOKUP(B633,Conciliação!C636:L1631,6,0),"")</f>
        <v/>
      </c>
      <c r="H633" s="56" t="str">
        <f>IFERROR(VLOOKUP(B633,Conciliação!C636:L1631,7,0),"")</f>
        <v/>
      </c>
      <c r="I633" s="65" t="str">
        <f>IFERROR(VLOOKUP(B633,Conciliação!C636:L1631,8,0),"")</f>
        <v/>
      </c>
      <c r="J633" s="56" t="str">
        <f>IFERROR(VLOOKUP(B633,Conciliação!C636:L1631,9,0),"")</f>
        <v/>
      </c>
      <c r="K633" s="56" t="str">
        <f>IFERROR(VLOOKUP(B633,Conciliação!C636:L1631,10,0),"")</f>
        <v/>
      </c>
      <c r="R633" s="55" t="str">
        <f>IF(Conciliação!G636='Filtro (Categoria)'!$C$2,$C$2,"x")</f>
        <v>x</v>
      </c>
      <c r="S633" s="55" t="str">
        <f>IF(R633="x","x",MAX($S$4:S632)+1)</f>
        <v>x</v>
      </c>
      <c r="T633" s="55">
        <v>629</v>
      </c>
      <c r="U633" s="55" t="str">
        <f t="shared" si="56"/>
        <v/>
      </c>
      <c r="V633" s="55" t="str">
        <f t="shared" si="57"/>
        <v/>
      </c>
      <c r="W633" s="45">
        <f>IF(Conciliação!G636='Filtro (Categoria)'!R633,1,0)</f>
        <v>0</v>
      </c>
      <c r="X633" s="45">
        <f>W633+Conciliação!A636</f>
        <v>629</v>
      </c>
      <c r="Y633" s="45">
        <v>629</v>
      </c>
      <c r="Z633" s="55" t="str">
        <f>IF(X633=Y633,"",Conciliação!C636)</f>
        <v/>
      </c>
      <c r="AA633" s="55">
        <f>IF(Z633="x","x",MAX($S$4:AA632)+1)</f>
        <v>634</v>
      </c>
      <c r="AB633" s="55">
        <v>629</v>
      </c>
      <c r="AC633" s="55" t="str">
        <f t="shared" si="58"/>
        <v/>
      </c>
      <c r="AD633" s="55" t="str">
        <f t="shared" si="59"/>
        <v/>
      </c>
    </row>
    <row r="634" spans="2:30" ht="15" customHeight="1" x14ac:dyDescent="0.2">
      <c r="B634" s="121" t="str">
        <f t="shared" si="54"/>
        <v/>
      </c>
      <c r="C634" s="57" t="str">
        <f>IFERROR(VLOOKUP(B634,Conciliação!C637:L1632,2,0),"")</f>
        <v/>
      </c>
      <c r="D634" s="64" t="str">
        <f t="shared" si="55"/>
        <v/>
      </c>
      <c r="E634" s="64" t="str">
        <f>IFERROR(VLOOKUP(B634,Conciliação!C637:L1632,4,0),"")</f>
        <v/>
      </c>
      <c r="F634" s="64" t="str">
        <f>IFERROR(VLOOKUP(B634,Conciliação!C637:L1632,5,0),"")</f>
        <v/>
      </c>
      <c r="G634" s="64" t="str">
        <f>IFERROR(VLOOKUP(B634,Conciliação!C637:L1632,6,0),"")</f>
        <v/>
      </c>
      <c r="H634" s="56" t="str">
        <f>IFERROR(VLOOKUP(B634,Conciliação!C637:L1632,7,0),"")</f>
        <v/>
      </c>
      <c r="I634" s="65" t="str">
        <f>IFERROR(VLOOKUP(B634,Conciliação!C637:L1632,8,0),"")</f>
        <v/>
      </c>
      <c r="J634" s="56" t="str">
        <f>IFERROR(VLOOKUP(B634,Conciliação!C637:L1632,9,0),"")</f>
        <v/>
      </c>
      <c r="K634" s="56" t="str">
        <f>IFERROR(VLOOKUP(B634,Conciliação!C637:L1632,10,0),"")</f>
        <v/>
      </c>
      <c r="R634" s="55" t="str">
        <f>IF(Conciliação!G637='Filtro (Categoria)'!$C$2,$C$2,"x")</f>
        <v>x</v>
      </c>
      <c r="S634" s="55" t="str">
        <f>IF(R634="x","x",MAX($S$4:S633)+1)</f>
        <v>x</v>
      </c>
      <c r="T634" s="55">
        <v>630</v>
      </c>
      <c r="U634" s="55" t="str">
        <f t="shared" si="56"/>
        <v/>
      </c>
      <c r="V634" s="55" t="str">
        <f t="shared" si="57"/>
        <v/>
      </c>
      <c r="W634" s="45">
        <f>IF(Conciliação!G637='Filtro (Categoria)'!R634,1,0)</f>
        <v>0</v>
      </c>
      <c r="X634" s="45">
        <f>W634+Conciliação!A637</f>
        <v>630</v>
      </c>
      <c r="Y634" s="45">
        <v>630</v>
      </c>
      <c r="Z634" s="55" t="str">
        <f>IF(X634=Y634,"",Conciliação!C637)</f>
        <v/>
      </c>
      <c r="AA634" s="55">
        <f>IF(Z634="x","x",MAX($S$4:AA633)+1)</f>
        <v>635</v>
      </c>
      <c r="AB634" s="55">
        <v>630</v>
      </c>
      <c r="AC634" s="55" t="str">
        <f t="shared" si="58"/>
        <v/>
      </c>
      <c r="AD634" s="55" t="str">
        <f t="shared" si="59"/>
        <v/>
      </c>
    </row>
    <row r="635" spans="2:30" ht="15" customHeight="1" x14ac:dyDescent="0.2">
      <c r="B635" s="121" t="str">
        <f t="shared" si="54"/>
        <v/>
      </c>
      <c r="C635" s="57" t="str">
        <f>IFERROR(VLOOKUP(B635,Conciliação!C638:L1633,2,0),"")</f>
        <v/>
      </c>
      <c r="D635" s="64" t="str">
        <f t="shared" si="55"/>
        <v/>
      </c>
      <c r="E635" s="64" t="str">
        <f>IFERROR(VLOOKUP(B635,Conciliação!C638:L1633,4,0),"")</f>
        <v/>
      </c>
      <c r="F635" s="64" t="str">
        <f>IFERROR(VLOOKUP(B635,Conciliação!C638:L1633,5,0),"")</f>
        <v/>
      </c>
      <c r="G635" s="64" t="str">
        <f>IFERROR(VLOOKUP(B635,Conciliação!C638:L1633,6,0),"")</f>
        <v/>
      </c>
      <c r="H635" s="56" t="str">
        <f>IFERROR(VLOOKUP(B635,Conciliação!C638:L1633,7,0),"")</f>
        <v/>
      </c>
      <c r="I635" s="65" t="str">
        <f>IFERROR(VLOOKUP(B635,Conciliação!C638:L1633,8,0),"")</f>
        <v/>
      </c>
      <c r="J635" s="56" t="str">
        <f>IFERROR(VLOOKUP(B635,Conciliação!C638:L1633,9,0),"")</f>
        <v/>
      </c>
      <c r="K635" s="56" t="str">
        <f>IFERROR(VLOOKUP(B635,Conciliação!C638:L1633,10,0),"")</f>
        <v/>
      </c>
      <c r="R635" s="55" t="str">
        <f>IF(Conciliação!G638='Filtro (Categoria)'!$C$2,$C$2,"x")</f>
        <v>x</v>
      </c>
      <c r="S635" s="55" t="str">
        <f>IF(R635="x","x",MAX($S$4:S634)+1)</f>
        <v>x</v>
      </c>
      <c r="T635" s="55">
        <v>631</v>
      </c>
      <c r="U635" s="55" t="str">
        <f t="shared" si="56"/>
        <v/>
      </c>
      <c r="V635" s="55" t="str">
        <f t="shared" si="57"/>
        <v/>
      </c>
      <c r="W635" s="45">
        <f>IF(Conciliação!G638='Filtro (Categoria)'!R635,1,0)</f>
        <v>0</v>
      </c>
      <c r="X635" s="45">
        <f>W635+Conciliação!A638</f>
        <v>631</v>
      </c>
      <c r="Y635" s="45">
        <v>631</v>
      </c>
      <c r="Z635" s="55" t="str">
        <f>IF(X635=Y635,"",Conciliação!C638)</f>
        <v/>
      </c>
      <c r="AA635" s="55">
        <f>IF(Z635="x","x",MAX($S$4:AA634)+1)</f>
        <v>636</v>
      </c>
      <c r="AB635" s="55">
        <v>631</v>
      </c>
      <c r="AC635" s="55" t="str">
        <f t="shared" si="58"/>
        <v/>
      </c>
      <c r="AD635" s="55" t="str">
        <f t="shared" si="59"/>
        <v/>
      </c>
    </row>
    <row r="636" spans="2:30" ht="15" customHeight="1" x14ac:dyDescent="0.2">
      <c r="B636" s="121" t="str">
        <f t="shared" si="54"/>
        <v/>
      </c>
      <c r="C636" s="57" t="str">
        <f>IFERROR(VLOOKUP(B636,Conciliação!C639:L1634,2,0),"")</f>
        <v/>
      </c>
      <c r="D636" s="64" t="str">
        <f t="shared" si="55"/>
        <v/>
      </c>
      <c r="E636" s="64" t="str">
        <f>IFERROR(VLOOKUP(B636,Conciliação!C639:L1634,4,0),"")</f>
        <v/>
      </c>
      <c r="F636" s="64" t="str">
        <f>IFERROR(VLOOKUP(B636,Conciliação!C639:L1634,5,0),"")</f>
        <v/>
      </c>
      <c r="G636" s="64" t="str">
        <f>IFERROR(VLOOKUP(B636,Conciliação!C639:L1634,6,0),"")</f>
        <v/>
      </c>
      <c r="H636" s="56" t="str">
        <f>IFERROR(VLOOKUP(B636,Conciliação!C639:L1634,7,0),"")</f>
        <v/>
      </c>
      <c r="I636" s="65" t="str">
        <f>IFERROR(VLOOKUP(B636,Conciliação!C639:L1634,8,0),"")</f>
        <v/>
      </c>
      <c r="J636" s="56" t="str">
        <f>IFERROR(VLOOKUP(B636,Conciliação!C639:L1634,9,0),"")</f>
        <v/>
      </c>
      <c r="K636" s="56" t="str">
        <f>IFERROR(VLOOKUP(B636,Conciliação!C639:L1634,10,0),"")</f>
        <v/>
      </c>
      <c r="R636" s="55" t="str">
        <f>IF(Conciliação!G639='Filtro (Categoria)'!$C$2,$C$2,"x")</f>
        <v>x</v>
      </c>
      <c r="S636" s="55" t="str">
        <f>IF(R636="x","x",MAX($S$4:S635)+1)</f>
        <v>x</v>
      </c>
      <c r="T636" s="55">
        <v>632</v>
      </c>
      <c r="U636" s="55" t="str">
        <f t="shared" si="56"/>
        <v/>
      </c>
      <c r="V636" s="55" t="str">
        <f t="shared" si="57"/>
        <v/>
      </c>
      <c r="W636" s="45">
        <f>IF(Conciliação!G639='Filtro (Categoria)'!R636,1,0)</f>
        <v>0</v>
      </c>
      <c r="X636" s="45">
        <f>W636+Conciliação!A639</f>
        <v>632</v>
      </c>
      <c r="Y636" s="45">
        <v>632</v>
      </c>
      <c r="Z636" s="55" t="str">
        <f>IF(X636=Y636,"",Conciliação!C639)</f>
        <v/>
      </c>
      <c r="AA636" s="55">
        <f>IF(Z636="x","x",MAX($S$4:AA635)+1)</f>
        <v>637</v>
      </c>
      <c r="AB636" s="55">
        <v>632</v>
      </c>
      <c r="AC636" s="55" t="str">
        <f t="shared" si="58"/>
        <v/>
      </c>
      <c r="AD636" s="55" t="str">
        <f t="shared" si="59"/>
        <v/>
      </c>
    </row>
    <row r="637" spans="2:30" ht="15" customHeight="1" x14ac:dyDescent="0.2">
      <c r="B637" s="121" t="str">
        <f t="shared" si="54"/>
        <v/>
      </c>
      <c r="C637" s="57" t="str">
        <f>IFERROR(VLOOKUP(B637,Conciliação!C640:L1635,2,0),"")</f>
        <v/>
      </c>
      <c r="D637" s="64" t="str">
        <f t="shared" si="55"/>
        <v/>
      </c>
      <c r="E637" s="64" t="str">
        <f>IFERROR(VLOOKUP(B637,Conciliação!C640:L1635,4,0),"")</f>
        <v/>
      </c>
      <c r="F637" s="64" t="str">
        <f>IFERROR(VLOOKUP(B637,Conciliação!C640:L1635,5,0),"")</f>
        <v/>
      </c>
      <c r="G637" s="64" t="str">
        <f>IFERROR(VLOOKUP(B637,Conciliação!C640:L1635,6,0),"")</f>
        <v/>
      </c>
      <c r="H637" s="56" t="str">
        <f>IFERROR(VLOOKUP(B637,Conciliação!C640:L1635,7,0),"")</f>
        <v/>
      </c>
      <c r="I637" s="65" t="str">
        <f>IFERROR(VLOOKUP(B637,Conciliação!C640:L1635,8,0),"")</f>
        <v/>
      </c>
      <c r="J637" s="56" t="str">
        <f>IFERROR(VLOOKUP(B637,Conciliação!C640:L1635,9,0),"")</f>
        <v/>
      </c>
      <c r="K637" s="56" t="str">
        <f>IFERROR(VLOOKUP(B637,Conciliação!C640:L1635,10,0),"")</f>
        <v/>
      </c>
      <c r="R637" s="55" t="str">
        <f>IF(Conciliação!G640='Filtro (Categoria)'!$C$2,$C$2,"x")</f>
        <v>x</v>
      </c>
      <c r="S637" s="55" t="str">
        <f>IF(R637="x","x",MAX($S$4:S636)+1)</f>
        <v>x</v>
      </c>
      <c r="T637" s="55">
        <v>633</v>
      </c>
      <c r="U637" s="55" t="str">
        <f t="shared" si="56"/>
        <v/>
      </c>
      <c r="V637" s="55" t="str">
        <f t="shared" si="57"/>
        <v/>
      </c>
      <c r="W637" s="45">
        <f>IF(Conciliação!G640='Filtro (Categoria)'!R637,1,0)</f>
        <v>0</v>
      </c>
      <c r="X637" s="45">
        <f>W637+Conciliação!A640</f>
        <v>633</v>
      </c>
      <c r="Y637" s="45">
        <v>633</v>
      </c>
      <c r="Z637" s="55" t="str">
        <f>IF(X637=Y637,"",Conciliação!C640)</f>
        <v/>
      </c>
      <c r="AA637" s="55">
        <f>IF(Z637="x","x",MAX($S$4:AA636)+1)</f>
        <v>638</v>
      </c>
      <c r="AB637" s="55">
        <v>633</v>
      </c>
      <c r="AC637" s="55" t="str">
        <f t="shared" si="58"/>
        <v/>
      </c>
      <c r="AD637" s="55" t="str">
        <f t="shared" si="59"/>
        <v/>
      </c>
    </row>
    <row r="638" spans="2:30" ht="15" customHeight="1" x14ac:dyDescent="0.2">
      <c r="B638" s="121" t="str">
        <f t="shared" si="54"/>
        <v/>
      </c>
      <c r="C638" s="57" t="str">
        <f>IFERROR(VLOOKUP(B638,Conciliação!C641:L1636,2,0),"")</f>
        <v/>
      </c>
      <c r="D638" s="64" t="str">
        <f t="shared" si="55"/>
        <v/>
      </c>
      <c r="E638" s="64" t="str">
        <f>IFERROR(VLOOKUP(B638,Conciliação!C641:L1636,4,0),"")</f>
        <v/>
      </c>
      <c r="F638" s="64" t="str">
        <f>IFERROR(VLOOKUP(B638,Conciliação!C641:L1636,5,0),"")</f>
        <v/>
      </c>
      <c r="G638" s="64" t="str">
        <f>IFERROR(VLOOKUP(B638,Conciliação!C641:L1636,6,0),"")</f>
        <v/>
      </c>
      <c r="H638" s="56" t="str">
        <f>IFERROR(VLOOKUP(B638,Conciliação!C641:L1636,7,0),"")</f>
        <v/>
      </c>
      <c r="I638" s="65" t="str">
        <f>IFERROR(VLOOKUP(B638,Conciliação!C641:L1636,8,0),"")</f>
        <v/>
      </c>
      <c r="J638" s="56" t="str">
        <f>IFERROR(VLOOKUP(B638,Conciliação!C641:L1636,9,0),"")</f>
        <v/>
      </c>
      <c r="K638" s="56" t="str">
        <f>IFERROR(VLOOKUP(B638,Conciliação!C641:L1636,10,0),"")</f>
        <v/>
      </c>
      <c r="R638" s="55" t="str">
        <f>IF(Conciliação!G641='Filtro (Categoria)'!$C$2,$C$2,"x")</f>
        <v>x</v>
      </c>
      <c r="S638" s="55" t="str">
        <f>IF(R638="x","x",MAX($S$4:S637)+1)</f>
        <v>x</v>
      </c>
      <c r="T638" s="55">
        <v>634</v>
      </c>
      <c r="U638" s="55" t="str">
        <f t="shared" si="56"/>
        <v/>
      </c>
      <c r="V638" s="55" t="str">
        <f t="shared" si="57"/>
        <v/>
      </c>
      <c r="W638" s="45">
        <f>IF(Conciliação!G641='Filtro (Categoria)'!R638,1,0)</f>
        <v>0</v>
      </c>
      <c r="X638" s="45">
        <f>W638+Conciliação!A641</f>
        <v>634</v>
      </c>
      <c r="Y638" s="45">
        <v>634</v>
      </c>
      <c r="Z638" s="55" t="str">
        <f>IF(X638=Y638,"",Conciliação!C641)</f>
        <v/>
      </c>
      <c r="AA638" s="55">
        <f>IF(Z638="x","x",MAX($S$4:AA637)+1)</f>
        <v>639</v>
      </c>
      <c r="AB638" s="55">
        <v>634</v>
      </c>
      <c r="AC638" s="55" t="str">
        <f t="shared" si="58"/>
        <v/>
      </c>
      <c r="AD638" s="55" t="str">
        <f t="shared" si="59"/>
        <v/>
      </c>
    </row>
    <row r="639" spans="2:30" ht="15" customHeight="1" x14ac:dyDescent="0.2">
      <c r="B639" s="121" t="str">
        <f t="shared" si="54"/>
        <v/>
      </c>
      <c r="C639" s="57" t="str">
        <f>IFERROR(VLOOKUP(B639,Conciliação!C642:L1637,2,0),"")</f>
        <v/>
      </c>
      <c r="D639" s="64" t="str">
        <f t="shared" si="55"/>
        <v/>
      </c>
      <c r="E639" s="64" t="str">
        <f>IFERROR(VLOOKUP(B639,Conciliação!C642:L1637,4,0),"")</f>
        <v/>
      </c>
      <c r="F639" s="64" t="str">
        <f>IFERROR(VLOOKUP(B639,Conciliação!C642:L1637,5,0),"")</f>
        <v/>
      </c>
      <c r="G639" s="64" t="str">
        <f>IFERROR(VLOOKUP(B639,Conciliação!C642:L1637,6,0),"")</f>
        <v/>
      </c>
      <c r="H639" s="56" t="str">
        <f>IFERROR(VLOOKUP(B639,Conciliação!C642:L1637,7,0),"")</f>
        <v/>
      </c>
      <c r="I639" s="65" t="str">
        <f>IFERROR(VLOOKUP(B639,Conciliação!C642:L1637,8,0),"")</f>
        <v/>
      </c>
      <c r="J639" s="56" t="str">
        <f>IFERROR(VLOOKUP(B639,Conciliação!C642:L1637,9,0),"")</f>
        <v/>
      </c>
      <c r="K639" s="56" t="str">
        <f>IFERROR(VLOOKUP(B639,Conciliação!C642:L1637,10,0),"")</f>
        <v/>
      </c>
      <c r="R639" s="55" t="str">
        <f>IF(Conciliação!G642='Filtro (Categoria)'!$C$2,$C$2,"x")</f>
        <v>x</v>
      </c>
      <c r="S639" s="55" t="str">
        <f>IF(R639="x","x",MAX($S$4:S638)+1)</f>
        <v>x</v>
      </c>
      <c r="T639" s="55">
        <v>635</v>
      </c>
      <c r="U639" s="55" t="str">
        <f t="shared" si="56"/>
        <v/>
      </c>
      <c r="V639" s="55" t="str">
        <f t="shared" si="57"/>
        <v/>
      </c>
      <c r="W639" s="45">
        <f>IF(Conciliação!G642='Filtro (Categoria)'!R639,1,0)</f>
        <v>0</v>
      </c>
      <c r="X639" s="45">
        <f>W639+Conciliação!A642</f>
        <v>635</v>
      </c>
      <c r="Y639" s="45">
        <v>635</v>
      </c>
      <c r="Z639" s="55" t="str">
        <f>IF(X639=Y639,"",Conciliação!C642)</f>
        <v/>
      </c>
      <c r="AA639" s="55">
        <f>IF(Z639="x","x",MAX($S$4:AA638)+1)</f>
        <v>640</v>
      </c>
      <c r="AB639" s="55">
        <v>635</v>
      </c>
      <c r="AC639" s="55" t="str">
        <f t="shared" si="58"/>
        <v/>
      </c>
      <c r="AD639" s="55" t="str">
        <f t="shared" si="59"/>
        <v/>
      </c>
    </row>
    <row r="640" spans="2:30" ht="15" customHeight="1" x14ac:dyDescent="0.2">
      <c r="B640" s="121" t="str">
        <f t="shared" si="54"/>
        <v/>
      </c>
      <c r="C640" s="57" t="str">
        <f>IFERROR(VLOOKUP(B640,Conciliação!C643:L1638,2,0),"")</f>
        <v/>
      </c>
      <c r="D640" s="64" t="str">
        <f t="shared" si="55"/>
        <v/>
      </c>
      <c r="E640" s="64" t="str">
        <f>IFERROR(VLOOKUP(B640,Conciliação!C643:L1638,4,0),"")</f>
        <v/>
      </c>
      <c r="F640" s="64" t="str">
        <f>IFERROR(VLOOKUP(B640,Conciliação!C643:L1638,5,0),"")</f>
        <v/>
      </c>
      <c r="G640" s="64" t="str">
        <f>IFERROR(VLOOKUP(B640,Conciliação!C643:L1638,6,0),"")</f>
        <v/>
      </c>
      <c r="H640" s="56" t="str">
        <f>IFERROR(VLOOKUP(B640,Conciliação!C643:L1638,7,0),"")</f>
        <v/>
      </c>
      <c r="I640" s="65" t="str">
        <f>IFERROR(VLOOKUP(B640,Conciliação!C643:L1638,8,0),"")</f>
        <v/>
      </c>
      <c r="J640" s="56" t="str">
        <f>IFERROR(VLOOKUP(B640,Conciliação!C643:L1638,9,0),"")</f>
        <v/>
      </c>
      <c r="K640" s="56" t="str">
        <f>IFERROR(VLOOKUP(B640,Conciliação!C643:L1638,10,0),"")</f>
        <v/>
      </c>
      <c r="R640" s="55" t="str">
        <f>IF(Conciliação!G643='Filtro (Categoria)'!$C$2,$C$2,"x")</f>
        <v>x</v>
      </c>
      <c r="S640" s="55" t="str">
        <f>IF(R640="x","x",MAX($S$4:S639)+1)</f>
        <v>x</v>
      </c>
      <c r="T640" s="55">
        <v>636</v>
      </c>
      <c r="U640" s="55" t="str">
        <f t="shared" si="56"/>
        <v/>
      </c>
      <c r="V640" s="55" t="str">
        <f t="shared" si="57"/>
        <v/>
      </c>
      <c r="W640" s="45">
        <f>IF(Conciliação!G643='Filtro (Categoria)'!R640,1,0)</f>
        <v>0</v>
      </c>
      <c r="X640" s="45">
        <f>W640+Conciliação!A643</f>
        <v>636</v>
      </c>
      <c r="Y640" s="45">
        <v>636</v>
      </c>
      <c r="Z640" s="55" t="str">
        <f>IF(X640=Y640,"",Conciliação!C643)</f>
        <v/>
      </c>
      <c r="AA640" s="55">
        <f>IF(Z640="x","x",MAX($S$4:AA639)+1)</f>
        <v>641</v>
      </c>
      <c r="AB640" s="55">
        <v>636</v>
      </c>
      <c r="AC640" s="55" t="str">
        <f t="shared" si="58"/>
        <v/>
      </c>
      <c r="AD640" s="55" t="str">
        <f t="shared" si="59"/>
        <v/>
      </c>
    </row>
    <row r="641" spans="2:30" ht="15" customHeight="1" x14ac:dyDescent="0.2">
      <c r="B641" s="121" t="str">
        <f t="shared" si="54"/>
        <v/>
      </c>
      <c r="C641" s="57" t="str">
        <f>IFERROR(VLOOKUP(B641,Conciliação!C644:L1639,2,0),"")</f>
        <v/>
      </c>
      <c r="D641" s="64" t="str">
        <f t="shared" si="55"/>
        <v/>
      </c>
      <c r="E641" s="64" t="str">
        <f>IFERROR(VLOOKUP(B641,Conciliação!C644:L1639,4,0),"")</f>
        <v/>
      </c>
      <c r="F641" s="64" t="str">
        <f>IFERROR(VLOOKUP(B641,Conciliação!C644:L1639,5,0),"")</f>
        <v/>
      </c>
      <c r="G641" s="64" t="str">
        <f>IFERROR(VLOOKUP(B641,Conciliação!C644:L1639,6,0),"")</f>
        <v/>
      </c>
      <c r="H641" s="56" t="str">
        <f>IFERROR(VLOOKUP(B641,Conciliação!C644:L1639,7,0),"")</f>
        <v/>
      </c>
      <c r="I641" s="65" t="str">
        <f>IFERROR(VLOOKUP(B641,Conciliação!C644:L1639,8,0),"")</f>
        <v/>
      </c>
      <c r="J641" s="56" t="str">
        <f>IFERROR(VLOOKUP(B641,Conciliação!C644:L1639,9,0),"")</f>
        <v/>
      </c>
      <c r="K641" s="56" t="str">
        <f>IFERROR(VLOOKUP(B641,Conciliação!C644:L1639,10,0),"")</f>
        <v/>
      </c>
      <c r="R641" s="55" t="str">
        <f>IF(Conciliação!G644='Filtro (Categoria)'!$C$2,$C$2,"x")</f>
        <v>x</v>
      </c>
      <c r="S641" s="55" t="str">
        <f>IF(R641="x","x",MAX($S$4:S640)+1)</f>
        <v>x</v>
      </c>
      <c r="T641" s="55">
        <v>637</v>
      </c>
      <c r="U641" s="55" t="str">
        <f t="shared" si="56"/>
        <v/>
      </c>
      <c r="V641" s="55" t="str">
        <f t="shared" si="57"/>
        <v/>
      </c>
      <c r="W641" s="45">
        <f>IF(Conciliação!G644='Filtro (Categoria)'!R641,1,0)</f>
        <v>0</v>
      </c>
      <c r="X641" s="45">
        <f>W641+Conciliação!A644</f>
        <v>637</v>
      </c>
      <c r="Y641" s="45">
        <v>637</v>
      </c>
      <c r="Z641" s="55" t="str">
        <f>IF(X641=Y641,"",Conciliação!C644)</f>
        <v/>
      </c>
      <c r="AA641" s="55">
        <f>IF(Z641="x","x",MAX($S$4:AA640)+1)</f>
        <v>642</v>
      </c>
      <c r="AB641" s="55">
        <v>637</v>
      </c>
      <c r="AC641" s="55" t="str">
        <f t="shared" si="58"/>
        <v/>
      </c>
      <c r="AD641" s="55" t="str">
        <f t="shared" si="59"/>
        <v/>
      </c>
    </row>
    <row r="642" spans="2:30" ht="15" customHeight="1" x14ac:dyDescent="0.2">
      <c r="B642" s="121" t="str">
        <f t="shared" si="54"/>
        <v/>
      </c>
      <c r="C642" s="57" t="str">
        <f>IFERROR(VLOOKUP(B642,Conciliação!C645:L1640,2,0),"")</f>
        <v/>
      </c>
      <c r="D642" s="64" t="str">
        <f t="shared" si="55"/>
        <v/>
      </c>
      <c r="E642" s="64" t="str">
        <f>IFERROR(VLOOKUP(B642,Conciliação!C645:L1640,4,0),"")</f>
        <v/>
      </c>
      <c r="F642" s="64" t="str">
        <f>IFERROR(VLOOKUP(B642,Conciliação!C645:L1640,5,0),"")</f>
        <v/>
      </c>
      <c r="G642" s="64" t="str">
        <f>IFERROR(VLOOKUP(B642,Conciliação!C645:L1640,6,0),"")</f>
        <v/>
      </c>
      <c r="H642" s="56" t="str">
        <f>IFERROR(VLOOKUP(B642,Conciliação!C645:L1640,7,0),"")</f>
        <v/>
      </c>
      <c r="I642" s="65" t="str">
        <f>IFERROR(VLOOKUP(B642,Conciliação!C645:L1640,8,0),"")</f>
        <v/>
      </c>
      <c r="J642" s="56" t="str">
        <f>IFERROR(VLOOKUP(B642,Conciliação!C645:L1640,9,0),"")</f>
        <v/>
      </c>
      <c r="K642" s="56" t="str">
        <f>IFERROR(VLOOKUP(B642,Conciliação!C645:L1640,10,0),"")</f>
        <v/>
      </c>
      <c r="R642" s="55" t="str">
        <f>IF(Conciliação!G645='Filtro (Categoria)'!$C$2,$C$2,"x")</f>
        <v>x</v>
      </c>
      <c r="S642" s="55" t="str">
        <f>IF(R642="x","x",MAX($S$4:S641)+1)</f>
        <v>x</v>
      </c>
      <c r="T642" s="55">
        <v>638</v>
      </c>
      <c r="U642" s="55" t="str">
        <f t="shared" si="56"/>
        <v/>
      </c>
      <c r="V642" s="55" t="str">
        <f t="shared" si="57"/>
        <v/>
      </c>
      <c r="W642" s="45">
        <f>IF(Conciliação!G645='Filtro (Categoria)'!R642,1,0)</f>
        <v>0</v>
      </c>
      <c r="X642" s="45">
        <f>W642+Conciliação!A645</f>
        <v>638</v>
      </c>
      <c r="Y642" s="45">
        <v>638</v>
      </c>
      <c r="Z642" s="55" t="str">
        <f>IF(X642=Y642,"",Conciliação!C645)</f>
        <v/>
      </c>
      <c r="AA642" s="55">
        <f>IF(Z642="x","x",MAX($S$4:AA641)+1)</f>
        <v>643</v>
      </c>
      <c r="AB642" s="55">
        <v>638</v>
      </c>
      <c r="AC642" s="55" t="str">
        <f t="shared" si="58"/>
        <v/>
      </c>
      <c r="AD642" s="55" t="str">
        <f t="shared" si="59"/>
        <v/>
      </c>
    </row>
    <row r="643" spans="2:30" ht="15" customHeight="1" x14ac:dyDescent="0.2">
      <c r="B643" s="121" t="str">
        <f t="shared" si="54"/>
        <v/>
      </c>
      <c r="C643" s="57" t="str">
        <f>IFERROR(VLOOKUP(B643,Conciliação!C646:L1641,2,0),"")</f>
        <v/>
      </c>
      <c r="D643" s="64" t="str">
        <f t="shared" si="55"/>
        <v/>
      </c>
      <c r="E643" s="64" t="str">
        <f>IFERROR(VLOOKUP(B643,Conciliação!C646:L1641,4,0),"")</f>
        <v/>
      </c>
      <c r="F643" s="64" t="str">
        <f>IFERROR(VLOOKUP(B643,Conciliação!C646:L1641,5,0),"")</f>
        <v/>
      </c>
      <c r="G643" s="64" t="str">
        <f>IFERROR(VLOOKUP(B643,Conciliação!C646:L1641,6,0),"")</f>
        <v/>
      </c>
      <c r="H643" s="56" t="str">
        <f>IFERROR(VLOOKUP(B643,Conciliação!C646:L1641,7,0),"")</f>
        <v/>
      </c>
      <c r="I643" s="65" t="str">
        <f>IFERROR(VLOOKUP(B643,Conciliação!C646:L1641,8,0),"")</f>
        <v/>
      </c>
      <c r="J643" s="56" t="str">
        <f>IFERROR(VLOOKUP(B643,Conciliação!C646:L1641,9,0),"")</f>
        <v/>
      </c>
      <c r="K643" s="56" t="str">
        <f>IFERROR(VLOOKUP(B643,Conciliação!C646:L1641,10,0),"")</f>
        <v/>
      </c>
      <c r="R643" s="55" t="str">
        <f>IF(Conciliação!G646='Filtro (Categoria)'!$C$2,$C$2,"x")</f>
        <v>x</v>
      </c>
      <c r="S643" s="55" t="str">
        <f>IF(R643="x","x",MAX($S$4:S642)+1)</f>
        <v>x</v>
      </c>
      <c r="T643" s="55">
        <v>639</v>
      </c>
      <c r="U643" s="55" t="str">
        <f t="shared" si="56"/>
        <v/>
      </c>
      <c r="V643" s="55" t="str">
        <f t="shared" si="57"/>
        <v/>
      </c>
      <c r="W643" s="45">
        <f>IF(Conciliação!G646='Filtro (Categoria)'!R643,1,0)</f>
        <v>0</v>
      </c>
      <c r="X643" s="45">
        <f>W643+Conciliação!A646</f>
        <v>639</v>
      </c>
      <c r="Y643" s="45">
        <v>639</v>
      </c>
      <c r="Z643" s="55" t="str">
        <f>IF(X643=Y643,"",Conciliação!C646)</f>
        <v/>
      </c>
      <c r="AA643" s="55">
        <f>IF(Z643="x","x",MAX($S$4:AA642)+1)</f>
        <v>644</v>
      </c>
      <c r="AB643" s="55">
        <v>639</v>
      </c>
      <c r="AC643" s="55" t="str">
        <f t="shared" si="58"/>
        <v/>
      </c>
      <c r="AD643" s="55" t="str">
        <f t="shared" si="59"/>
        <v/>
      </c>
    </row>
    <row r="644" spans="2:30" ht="15" customHeight="1" x14ac:dyDescent="0.2">
      <c r="B644" s="121" t="str">
        <f t="shared" si="54"/>
        <v/>
      </c>
      <c r="C644" s="57" t="str">
        <f>IFERROR(VLOOKUP(B644,Conciliação!C647:L1642,2,0),"")</f>
        <v/>
      </c>
      <c r="D644" s="64" t="str">
        <f t="shared" si="55"/>
        <v/>
      </c>
      <c r="E644" s="64" t="str">
        <f>IFERROR(VLOOKUP(B644,Conciliação!C647:L1642,4,0),"")</f>
        <v/>
      </c>
      <c r="F644" s="64" t="str">
        <f>IFERROR(VLOOKUP(B644,Conciliação!C647:L1642,5,0),"")</f>
        <v/>
      </c>
      <c r="G644" s="64" t="str">
        <f>IFERROR(VLOOKUP(B644,Conciliação!C647:L1642,6,0),"")</f>
        <v/>
      </c>
      <c r="H644" s="56" t="str">
        <f>IFERROR(VLOOKUP(B644,Conciliação!C647:L1642,7,0),"")</f>
        <v/>
      </c>
      <c r="I644" s="65" t="str">
        <f>IFERROR(VLOOKUP(B644,Conciliação!C647:L1642,8,0),"")</f>
        <v/>
      </c>
      <c r="J644" s="56" t="str">
        <f>IFERROR(VLOOKUP(B644,Conciliação!C647:L1642,9,0),"")</f>
        <v/>
      </c>
      <c r="K644" s="56" t="str">
        <f>IFERROR(VLOOKUP(B644,Conciliação!C647:L1642,10,0),"")</f>
        <v/>
      </c>
      <c r="R644" s="55" t="str">
        <f>IF(Conciliação!G647='Filtro (Categoria)'!$C$2,$C$2,"x")</f>
        <v>x</v>
      </c>
      <c r="S644" s="55" t="str">
        <f>IF(R644="x","x",MAX($S$4:S643)+1)</f>
        <v>x</v>
      </c>
      <c r="T644" s="55">
        <v>640</v>
      </c>
      <c r="U644" s="55" t="str">
        <f t="shared" si="56"/>
        <v/>
      </c>
      <c r="V644" s="55" t="str">
        <f t="shared" si="57"/>
        <v/>
      </c>
      <c r="W644" s="45">
        <f>IF(Conciliação!G647='Filtro (Categoria)'!R644,1,0)</f>
        <v>0</v>
      </c>
      <c r="X644" s="45">
        <f>W644+Conciliação!A647</f>
        <v>640</v>
      </c>
      <c r="Y644" s="45">
        <v>640</v>
      </c>
      <c r="Z644" s="55" t="str">
        <f>IF(X644=Y644,"",Conciliação!C647)</f>
        <v/>
      </c>
      <c r="AA644" s="55">
        <f>IF(Z644="x","x",MAX($S$4:AA643)+1)</f>
        <v>645</v>
      </c>
      <c r="AB644" s="55">
        <v>640</v>
      </c>
      <c r="AC644" s="55" t="str">
        <f t="shared" si="58"/>
        <v/>
      </c>
      <c r="AD644" s="55" t="str">
        <f t="shared" si="59"/>
        <v/>
      </c>
    </row>
    <row r="645" spans="2:30" ht="15" customHeight="1" x14ac:dyDescent="0.2">
      <c r="B645" s="121" t="str">
        <f t="shared" ref="B645:B708" si="60">(AD645)</f>
        <v/>
      </c>
      <c r="C645" s="57" t="str">
        <f>IFERROR(VLOOKUP(B645,Conciliação!C648:L1643,2,0),"")</f>
        <v/>
      </c>
      <c r="D645" s="64" t="str">
        <f t="shared" ref="D645:D708" si="61">(V645)</f>
        <v/>
      </c>
      <c r="E645" s="64" t="str">
        <f>IFERROR(VLOOKUP(B645,Conciliação!C648:L1643,4,0),"")</f>
        <v/>
      </c>
      <c r="F645" s="64" t="str">
        <f>IFERROR(VLOOKUP(B645,Conciliação!C648:L1643,5,0),"")</f>
        <v/>
      </c>
      <c r="G645" s="64" t="str">
        <f>IFERROR(VLOOKUP(B645,Conciliação!C648:L1643,6,0),"")</f>
        <v/>
      </c>
      <c r="H645" s="56" t="str">
        <f>IFERROR(VLOOKUP(B645,Conciliação!C648:L1643,7,0),"")</f>
        <v/>
      </c>
      <c r="I645" s="65" t="str">
        <f>IFERROR(VLOOKUP(B645,Conciliação!C648:L1643,8,0),"")</f>
        <v/>
      </c>
      <c r="J645" s="56" t="str">
        <f>IFERROR(VLOOKUP(B645,Conciliação!C648:L1643,9,0),"")</f>
        <v/>
      </c>
      <c r="K645" s="56" t="str">
        <f>IFERROR(VLOOKUP(B645,Conciliação!C648:L1643,10,0),"")</f>
        <v/>
      </c>
      <c r="R645" s="55" t="str">
        <f>IF(Conciliação!G648='Filtro (Categoria)'!$C$2,$C$2,"x")</f>
        <v>x</v>
      </c>
      <c r="S645" s="55" t="str">
        <f>IF(R645="x","x",MAX($S$4:S644)+1)</f>
        <v>x</v>
      </c>
      <c r="T645" s="55">
        <v>641</v>
      </c>
      <c r="U645" s="55" t="str">
        <f t="shared" ref="U645:U708" si="62">IFERROR(MATCH(T645,$S$5:$S$1001,0),"")</f>
        <v/>
      </c>
      <c r="V645" s="55" t="str">
        <f t="shared" ref="V645:V708" si="63">IFERROR(INDEX(R$5:R$1048576,U645),"")</f>
        <v/>
      </c>
      <c r="W645" s="45">
        <f>IF(Conciliação!G648='Filtro (Categoria)'!R645,1,0)</f>
        <v>0</v>
      </c>
      <c r="X645" s="45">
        <f>W645+Conciliação!A648</f>
        <v>641</v>
      </c>
      <c r="Y645" s="45">
        <v>641</v>
      </c>
      <c r="Z645" s="55" t="str">
        <f>IF(X645=Y645,"",Conciliação!C648)</f>
        <v/>
      </c>
      <c r="AA645" s="55">
        <f>IF(Z645="x","x",MAX($S$4:AA644)+1)</f>
        <v>646</v>
      </c>
      <c r="AB645" s="55">
        <v>641</v>
      </c>
      <c r="AC645" s="55" t="str">
        <f t="shared" ref="AC645:AC708" si="64">IFERROR(MATCH(AB645,$S$5:$S$1001,0),"")</f>
        <v/>
      </c>
      <c r="AD645" s="55" t="str">
        <f t="shared" ref="AD645:AD708" si="65">IFERROR(INDEX(Z$5:Z$1048576,AC645),"")</f>
        <v/>
      </c>
    </row>
    <row r="646" spans="2:30" ht="15" customHeight="1" x14ac:dyDescent="0.2">
      <c r="B646" s="121" t="str">
        <f t="shared" si="60"/>
        <v/>
      </c>
      <c r="C646" s="57" t="str">
        <f>IFERROR(VLOOKUP(B646,Conciliação!C649:L1644,2,0),"")</f>
        <v/>
      </c>
      <c r="D646" s="64" t="str">
        <f t="shared" si="61"/>
        <v/>
      </c>
      <c r="E646" s="64" t="str">
        <f>IFERROR(VLOOKUP(B646,Conciliação!C649:L1644,4,0),"")</f>
        <v/>
      </c>
      <c r="F646" s="64" t="str">
        <f>IFERROR(VLOOKUP(B646,Conciliação!C649:L1644,5,0),"")</f>
        <v/>
      </c>
      <c r="G646" s="64" t="str">
        <f>IFERROR(VLOOKUP(B646,Conciliação!C649:L1644,6,0),"")</f>
        <v/>
      </c>
      <c r="H646" s="56" t="str">
        <f>IFERROR(VLOOKUP(B646,Conciliação!C649:L1644,7,0),"")</f>
        <v/>
      </c>
      <c r="I646" s="65" t="str">
        <f>IFERROR(VLOOKUP(B646,Conciliação!C649:L1644,8,0),"")</f>
        <v/>
      </c>
      <c r="J646" s="56" t="str">
        <f>IFERROR(VLOOKUP(B646,Conciliação!C649:L1644,9,0),"")</f>
        <v/>
      </c>
      <c r="K646" s="56" t="str">
        <f>IFERROR(VLOOKUP(B646,Conciliação!C649:L1644,10,0),"")</f>
        <v/>
      </c>
      <c r="R646" s="55" t="str">
        <f>IF(Conciliação!G649='Filtro (Categoria)'!$C$2,$C$2,"x")</f>
        <v>x</v>
      </c>
      <c r="S646" s="55" t="str">
        <f>IF(R646="x","x",MAX($S$4:S645)+1)</f>
        <v>x</v>
      </c>
      <c r="T646" s="55">
        <v>642</v>
      </c>
      <c r="U646" s="55" t="str">
        <f t="shared" si="62"/>
        <v/>
      </c>
      <c r="V646" s="55" t="str">
        <f t="shared" si="63"/>
        <v/>
      </c>
      <c r="W646" s="45">
        <f>IF(Conciliação!G649='Filtro (Categoria)'!R646,1,0)</f>
        <v>0</v>
      </c>
      <c r="X646" s="45">
        <f>W646+Conciliação!A649</f>
        <v>642</v>
      </c>
      <c r="Y646" s="45">
        <v>642</v>
      </c>
      <c r="Z646" s="55" t="str">
        <f>IF(X646=Y646,"",Conciliação!C649)</f>
        <v/>
      </c>
      <c r="AA646" s="55">
        <f>IF(Z646="x","x",MAX($S$4:AA645)+1)</f>
        <v>647</v>
      </c>
      <c r="AB646" s="55">
        <v>642</v>
      </c>
      <c r="AC646" s="55" t="str">
        <f t="shared" si="64"/>
        <v/>
      </c>
      <c r="AD646" s="55" t="str">
        <f t="shared" si="65"/>
        <v/>
      </c>
    </row>
    <row r="647" spans="2:30" ht="15" customHeight="1" x14ac:dyDescent="0.2">
      <c r="B647" s="121" t="str">
        <f t="shared" si="60"/>
        <v/>
      </c>
      <c r="C647" s="57" t="str">
        <f>IFERROR(VLOOKUP(B647,Conciliação!C650:L1645,2,0),"")</f>
        <v/>
      </c>
      <c r="D647" s="64" t="str">
        <f t="shared" si="61"/>
        <v/>
      </c>
      <c r="E647" s="64" t="str">
        <f>IFERROR(VLOOKUP(B647,Conciliação!C650:L1645,4,0),"")</f>
        <v/>
      </c>
      <c r="F647" s="64" t="str">
        <f>IFERROR(VLOOKUP(B647,Conciliação!C650:L1645,5,0),"")</f>
        <v/>
      </c>
      <c r="G647" s="64" t="str">
        <f>IFERROR(VLOOKUP(B647,Conciliação!C650:L1645,6,0),"")</f>
        <v/>
      </c>
      <c r="H647" s="56" t="str">
        <f>IFERROR(VLOOKUP(B647,Conciliação!C650:L1645,7,0),"")</f>
        <v/>
      </c>
      <c r="I647" s="65" t="str">
        <f>IFERROR(VLOOKUP(B647,Conciliação!C650:L1645,8,0),"")</f>
        <v/>
      </c>
      <c r="J647" s="56" t="str">
        <f>IFERROR(VLOOKUP(B647,Conciliação!C650:L1645,9,0),"")</f>
        <v/>
      </c>
      <c r="K647" s="56" t="str">
        <f>IFERROR(VLOOKUP(B647,Conciliação!C650:L1645,10,0),"")</f>
        <v/>
      </c>
      <c r="R647" s="55" t="str">
        <f>IF(Conciliação!G650='Filtro (Categoria)'!$C$2,$C$2,"x")</f>
        <v>x</v>
      </c>
      <c r="S647" s="55" t="str">
        <f>IF(R647="x","x",MAX($S$4:S646)+1)</f>
        <v>x</v>
      </c>
      <c r="T647" s="55">
        <v>643</v>
      </c>
      <c r="U647" s="55" t="str">
        <f t="shared" si="62"/>
        <v/>
      </c>
      <c r="V647" s="55" t="str">
        <f t="shared" si="63"/>
        <v/>
      </c>
      <c r="W647" s="45">
        <f>IF(Conciliação!G650='Filtro (Categoria)'!R647,1,0)</f>
        <v>0</v>
      </c>
      <c r="X647" s="45">
        <f>W647+Conciliação!A650</f>
        <v>643</v>
      </c>
      <c r="Y647" s="45">
        <v>643</v>
      </c>
      <c r="Z647" s="55" t="str">
        <f>IF(X647=Y647,"",Conciliação!C650)</f>
        <v/>
      </c>
      <c r="AA647" s="55">
        <f>IF(Z647="x","x",MAX($S$4:AA646)+1)</f>
        <v>648</v>
      </c>
      <c r="AB647" s="55">
        <v>643</v>
      </c>
      <c r="AC647" s="55" t="str">
        <f t="shared" si="64"/>
        <v/>
      </c>
      <c r="AD647" s="55" t="str">
        <f t="shared" si="65"/>
        <v/>
      </c>
    </row>
    <row r="648" spans="2:30" ht="15" customHeight="1" x14ac:dyDescent="0.2">
      <c r="B648" s="121" t="str">
        <f t="shared" si="60"/>
        <v/>
      </c>
      <c r="C648" s="57" t="str">
        <f>IFERROR(VLOOKUP(B648,Conciliação!C651:L1646,2,0),"")</f>
        <v/>
      </c>
      <c r="D648" s="64" t="str">
        <f t="shared" si="61"/>
        <v/>
      </c>
      <c r="E648" s="64" t="str">
        <f>IFERROR(VLOOKUP(B648,Conciliação!C651:L1646,4,0),"")</f>
        <v/>
      </c>
      <c r="F648" s="64" t="str">
        <f>IFERROR(VLOOKUP(B648,Conciliação!C651:L1646,5,0),"")</f>
        <v/>
      </c>
      <c r="G648" s="64" t="str">
        <f>IFERROR(VLOOKUP(B648,Conciliação!C651:L1646,6,0),"")</f>
        <v/>
      </c>
      <c r="H648" s="56" t="str">
        <f>IFERROR(VLOOKUP(B648,Conciliação!C651:L1646,7,0),"")</f>
        <v/>
      </c>
      <c r="I648" s="65" t="str">
        <f>IFERROR(VLOOKUP(B648,Conciliação!C651:L1646,8,0),"")</f>
        <v/>
      </c>
      <c r="J648" s="56" t="str">
        <f>IFERROR(VLOOKUP(B648,Conciliação!C651:L1646,9,0),"")</f>
        <v/>
      </c>
      <c r="K648" s="56" t="str">
        <f>IFERROR(VLOOKUP(B648,Conciliação!C651:L1646,10,0),"")</f>
        <v/>
      </c>
      <c r="R648" s="55" t="str">
        <f>IF(Conciliação!G651='Filtro (Categoria)'!$C$2,$C$2,"x")</f>
        <v>x</v>
      </c>
      <c r="S648" s="55" t="str">
        <f>IF(R648="x","x",MAX($S$4:S647)+1)</f>
        <v>x</v>
      </c>
      <c r="T648" s="55">
        <v>644</v>
      </c>
      <c r="U648" s="55" t="str">
        <f t="shared" si="62"/>
        <v/>
      </c>
      <c r="V648" s="55" t="str">
        <f t="shared" si="63"/>
        <v/>
      </c>
      <c r="W648" s="45">
        <f>IF(Conciliação!G651='Filtro (Categoria)'!R648,1,0)</f>
        <v>0</v>
      </c>
      <c r="X648" s="45">
        <f>W648+Conciliação!A651</f>
        <v>644</v>
      </c>
      <c r="Y648" s="45">
        <v>644</v>
      </c>
      <c r="Z648" s="55" t="str">
        <f>IF(X648=Y648,"",Conciliação!C651)</f>
        <v/>
      </c>
      <c r="AA648" s="55">
        <f>IF(Z648="x","x",MAX($S$4:AA647)+1)</f>
        <v>649</v>
      </c>
      <c r="AB648" s="55">
        <v>644</v>
      </c>
      <c r="AC648" s="55" t="str">
        <f t="shared" si="64"/>
        <v/>
      </c>
      <c r="AD648" s="55" t="str">
        <f t="shared" si="65"/>
        <v/>
      </c>
    </row>
    <row r="649" spans="2:30" ht="15" customHeight="1" x14ac:dyDescent="0.2">
      <c r="B649" s="121" t="str">
        <f t="shared" si="60"/>
        <v/>
      </c>
      <c r="C649" s="57" t="str">
        <f>IFERROR(VLOOKUP(B649,Conciliação!C652:L1647,2,0),"")</f>
        <v/>
      </c>
      <c r="D649" s="64" t="str">
        <f t="shared" si="61"/>
        <v/>
      </c>
      <c r="E649" s="64" t="str">
        <f>IFERROR(VLOOKUP(B649,Conciliação!C652:L1647,4,0),"")</f>
        <v/>
      </c>
      <c r="F649" s="64" t="str">
        <f>IFERROR(VLOOKUP(B649,Conciliação!C652:L1647,5,0),"")</f>
        <v/>
      </c>
      <c r="G649" s="64" t="str">
        <f>IFERROR(VLOOKUP(B649,Conciliação!C652:L1647,6,0),"")</f>
        <v/>
      </c>
      <c r="H649" s="56" t="str">
        <f>IFERROR(VLOOKUP(B649,Conciliação!C652:L1647,7,0),"")</f>
        <v/>
      </c>
      <c r="I649" s="65" t="str">
        <f>IFERROR(VLOOKUP(B649,Conciliação!C652:L1647,8,0),"")</f>
        <v/>
      </c>
      <c r="J649" s="56" t="str">
        <f>IFERROR(VLOOKUP(B649,Conciliação!C652:L1647,9,0),"")</f>
        <v/>
      </c>
      <c r="K649" s="56" t="str">
        <f>IFERROR(VLOOKUP(B649,Conciliação!C652:L1647,10,0),"")</f>
        <v/>
      </c>
      <c r="R649" s="55" t="str">
        <f>IF(Conciliação!G652='Filtro (Categoria)'!$C$2,$C$2,"x")</f>
        <v>x</v>
      </c>
      <c r="S649" s="55" t="str">
        <f>IF(R649="x","x",MAX($S$4:S648)+1)</f>
        <v>x</v>
      </c>
      <c r="T649" s="55">
        <v>645</v>
      </c>
      <c r="U649" s="55" t="str">
        <f t="shared" si="62"/>
        <v/>
      </c>
      <c r="V649" s="55" t="str">
        <f t="shared" si="63"/>
        <v/>
      </c>
      <c r="W649" s="45">
        <f>IF(Conciliação!G652='Filtro (Categoria)'!R649,1,0)</f>
        <v>0</v>
      </c>
      <c r="X649" s="45">
        <f>W649+Conciliação!A652</f>
        <v>645</v>
      </c>
      <c r="Y649" s="45">
        <v>645</v>
      </c>
      <c r="Z649" s="55" t="str">
        <f>IF(X649=Y649,"",Conciliação!C652)</f>
        <v/>
      </c>
      <c r="AA649" s="55">
        <f>IF(Z649="x","x",MAX($S$4:AA648)+1)</f>
        <v>650</v>
      </c>
      <c r="AB649" s="55">
        <v>645</v>
      </c>
      <c r="AC649" s="55" t="str">
        <f t="shared" si="64"/>
        <v/>
      </c>
      <c r="AD649" s="55" t="str">
        <f t="shared" si="65"/>
        <v/>
      </c>
    </row>
    <row r="650" spans="2:30" ht="15" customHeight="1" x14ac:dyDescent="0.2">
      <c r="B650" s="121" t="str">
        <f t="shared" si="60"/>
        <v/>
      </c>
      <c r="C650" s="57" t="str">
        <f>IFERROR(VLOOKUP(B650,Conciliação!C653:L1648,2,0),"")</f>
        <v/>
      </c>
      <c r="D650" s="64" t="str">
        <f t="shared" si="61"/>
        <v/>
      </c>
      <c r="E650" s="64" t="str">
        <f>IFERROR(VLOOKUP(B650,Conciliação!C653:L1648,4,0),"")</f>
        <v/>
      </c>
      <c r="F650" s="64" t="str">
        <f>IFERROR(VLOOKUP(B650,Conciliação!C653:L1648,5,0),"")</f>
        <v/>
      </c>
      <c r="G650" s="64" t="str">
        <f>IFERROR(VLOOKUP(B650,Conciliação!C653:L1648,6,0),"")</f>
        <v/>
      </c>
      <c r="H650" s="56" t="str">
        <f>IFERROR(VLOOKUP(B650,Conciliação!C653:L1648,7,0),"")</f>
        <v/>
      </c>
      <c r="I650" s="65" t="str">
        <f>IFERROR(VLOOKUP(B650,Conciliação!C653:L1648,8,0),"")</f>
        <v/>
      </c>
      <c r="J650" s="56" t="str">
        <f>IFERROR(VLOOKUP(B650,Conciliação!C653:L1648,9,0),"")</f>
        <v/>
      </c>
      <c r="K650" s="56" t="str">
        <f>IFERROR(VLOOKUP(B650,Conciliação!C653:L1648,10,0),"")</f>
        <v/>
      </c>
      <c r="R650" s="55" t="str">
        <f>IF(Conciliação!G653='Filtro (Categoria)'!$C$2,$C$2,"x")</f>
        <v>x</v>
      </c>
      <c r="S650" s="55" t="str">
        <f>IF(R650="x","x",MAX($S$4:S649)+1)</f>
        <v>x</v>
      </c>
      <c r="T650" s="55">
        <v>646</v>
      </c>
      <c r="U650" s="55" t="str">
        <f t="shared" si="62"/>
        <v/>
      </c>
      <c r="V650" s="55" t="str">
        <f t="shared" si="63"/>
        <v/>
      </c>
      <c r="W650" s="45">
        <f>IF(Conciliação!G653='Filtro (Categoria)'!R650,1,0)</f>
        <v>0</v>
      </c>
      <c r="X650" s="45">
        <f>W650+Conciliação!A653</f>
        <v>646</v>
      </c>
      <c r="Y650" s="45">
        <v>646</v>
      </c>
      <c r="Z650" s="55" t="str">
        <f>IF(X650=Y650,"",Conciliação!C653)</f>
        <v/>
      </c>
      <c r="AA650" s="55">
        <f>IF(Z650="x","x",MAX($S$4:AA649)+1)</f>
        <v>651</v>
      </c>
      <c r="AB650" s="55">
        <v>646</v>
      </c>
      <c r="AC650" s="55" t="str">
        <f t="shared" si="64"/>
        <v/>
      </c>
      <c r="AD650" s="55" t="str">
        <f t="shared" si="65"/>
        <v/>
      </c>
    </row>
    <row r="651" spans="2:30" ht="15" customHeight="1" x14ac:dyDescent="0.2">
      <c r="B651" s="121" t="str">
        <f t="shared" si="60"/>
        <v/>
      </c>
      <c r="C651" s="57" t="str">
        <f>IFERROR(VLOOKUP(B651,Conciliação!C654:L1649,2,0),"")</f>
        <v/>
      </c>
      <c r="D651" s="64" t="str">
        <f t="shared" si="61"/>
        <v/>
      </c>
      <c r="E651" s="64" t="str">
        <f>IFERROR(VLOOKUP(B651,Conciliação!C654:L1649,4,0),"")</f>
        <v/>
      </c>
      <c r="F651" s="64" t="str">
        <f>IFERROR(VLOOKUP(B651,Conciliação!C654:L1649,5,0),"")</f>
        <v/>
      </c>
      <c r="G651" s="64" t="str">
        <f>IFERROR(VLOOKUP(B651,Conciliação!C654:L1649,6,0),"")</f>
        <v/>
      </c>
      <c r="H651" s="56" t="str">
        <f>IFERROR(VLOOKUP(B651,Conciliação!C654:L1649,7,0),"")</f>
        <v/>
      </c>
      <c r="I651" s="65" t="str">
        <f>IFERROR(VLOOKUP(B651,Conciliação!C654:L1649,8,0),"")</f>
        <v/>
      </c>
      <c r="J651" s="56" t="str">
        <f>IFERROR(VLOOKUP(B651,Conciliação!C654:L1649,9,0),"")</f>
        <v/>
      </c>
      <c r="K651" s="56" t="str">
        <f>IFERROR(VLOOKUP(B651,Conciliação!C654:L1649,10,0),"")</f>
        <v/>
      </c>
      <c r="R651" s="55" t="str">
        <f>IF(Conciliação!G654='Filtro (Categoria)'!$C$2,$C$2,"x")</f>
        <v>x</v>
      </c>
      <c r="S651" s="55" t="str">
        <f>IF(R651="x","x",MAX($S$4:S650)+1)</f>
        <v>x</v>
      </c>
      <c r="T651" s="55">
        <v>647</v>
      </c>
      <c r="U651" s="55" t="str">
        <f t="shared" si="62"/>
        <v/>
      </c>
      <c r="V651" s="55" t="str">
        <f t="shared" si="63"/>
        <v/>
      </c>
      <c r="W651" s="45">
        <f>IF(Conciliação!G654='Filtro (Categoria)'!R651,1,0)</f>
        <v>0</v>
      </c>
      <c r="X651" s="45">
        <f>W651+Conciliação!A654</f>
        <v>647</v>
      </c>
      <c r="Y651" s="45">
        <v>647</v>
      </c>
      <c r="Z651" s="55" t="str">
        <f>IF(X651=Y651,"",Conciliação!C654)</f>
        <v/>
      </c>
      <c r="AA651" s="55">
        <f>IF(Z651="x","x",MAX($S$4:AA650)+1)</f>
        <v>652</v>
      </c>
      <c r="AB651" s="55">
        <v>647</v>
      </c>
      <c r="AC651" s="55" t="str">
        <f t="shared" si="64"/>
        <v/>
      </c>
      <c r="AD651" s="55" t="str">
        <f t="shared" si="65"/>
        <v/>
      </c>
    </row>
    <row r="652" spans="2:30" ht="15" customHeight="1" x14ac:dyDescent="0.2">
      <c r="B652" s="121" t="str">
        <f t="shared" si="60"/>
        <v/>
      </c>
      <c r="C652" s="57" t="str">
        <f>IFERROR(VLOOKUP(B652,Conciliação!C655:L1650,2,0),"")</f>
        <v/>
      </c>
      <c r="D652" s="64" t="str">
        <f t="shared" si="61"/>
        <v/>
      </c>
      <c r="E652" s="64" t="str">
        <f>IFERROR(VLOOKUP(B652,Conciliação!C655:L1650,4,0),"")</f>
        <v/>
      </c>
      <c r="F652" s="64" t="str">
        <f>IFERROR(VLOOKUP(B652,Conciliação!C655:L1650,5,0),"")</f>
        <v/>
      </c>
      <c r="G652" s="64" t="str">
        <f>IFERROR(VLOOKUP(B652,Conciliação!C655:L1650,6,0),"")</f>
        <v/>
      </c>
      <c r="H652" s="56" t="str">
        <f>IFERROR(VLOOKUP(B652,Conciliação!C655:L1650,7,0),"")</f>
        <v/>
      </c>
      <c r="I652" s="65" t="str">
        <f>IFERROR(VLOOKUP(B652,Conciliação!C655:L1650,8,0),"")</f>
        <v/>
      </c>
      <c r="J652" s="56" t="str">
        <f>IFERROR(VLOOKUP(B652,Conciliação!C655:L1650,9,0),"")</f>
        <v/>
      </c>
      <c r="K652" s="56" t="str">
        <f>IFERROR(VLOOKUP(B652,Conciliação!C655:L1650,10,0),"")</f>
        <v/>
      </c>
      <c r="R652" s="55" t="str">
        <f>IF(Conciliação!G655='Filtro (Categoria)'!$C$2,$C$2,"x")</f>
        <v>x</v>
      </c>
      <c r="S652" s="55" t="str">
        <f>IF(R652="x","x",MAX($S$4:S651)+1)</f>
        <v>x</v>
      </c>
      <c r="T652" s="55">
        <v>648</v>
      </c>
      <c r="U652" s="55" t="str">
        <f t="shared" si="62"/>
        <v/>
      </c>
      <c r="V652" s="55" t="str">
        <f t="shared" si="63"/>
        <v/>
      </c>
      <c r="W652" s="45">
        <f>IF(Conciliação!G655='Filtro (Categoria)'!R652,1,0)</f>
        <v>0</v>
      </c>
      <c r="X652" s="45">
        <f>W652+Conciliação!A655</f>
        <v>648</v>
      </c>
      <c r="Y652" s="45">
        <v>648</v>
      </c>
      <c r="Z652" s="55" t="str">
        <f>IF(X652=Y652,"",Conciliação!C655)</f>
        <v/>
      </c>
      <c r="AA652" s="55">
        <f>IF(Z652="x","x",MAX($S$4:AA651)+1)</f>
        <v>653</v>
      </c>
      <c r="AB652" s="55">
        <v>648</v>
      </c>
      <c r="AC652" s="55" t="str">
        <f t="shared" si="64"/>
        <v/>
      </c>
      <c r="AD652" s="55" t="str">
        <f t="shared" si="65"/>
        <v/>
      </c>
    </row>
    <row r="653" spans="2:30" ht="15" customHeight="1" x14ac:dyDescent="0.2">
      <c r="B653" s="121" t="str">
        <f t="shared" si="60"/>
        <v/>
      </c>
      <c r="C653" s="57" t="str">
        <f>IFERROR(VLOOKUP(B653,Conciliação!C656:L1651,2,0),"")</f>
        <v/>
      </c>
      <c r="D653" s="64" t="str">
        <f t="shared" si="61"/>
        <v/>
      </c>
      <c r="E653" s="64" t="str">
        <f>IFERROR(VLOOKUP(B653,Conciliação!C656:L1651,4,0),"")</f>
        <v/>
      </c>
      <c r="F653" s="64" t="str">
        <f>IFERROR(VLOOKUP(B653,Conciliação!C656:L1651,5,0),"")</f>
        <v/>
      </c>
      <c r="G653" s="64" t="str">
        <f>IFERROR(VLOOKUP(B653,Conciliação!C656:L1651,6,0),"")</f>
        <v/>
      </c>
      <c r="H653" s="56" t="str">
        <f>IFERROR(VLOOKUP(B653,Conciliação!C656:L1651,7,0),"")</f>
        <v/>
      </c>
      <c r="I653" s="65" t="str">
        <f>IFERROR(VLOOKUP(B653,Conciliação!C656:L1651,8,0),"")</f>
        <v/>
      </c>
      <c r="J653" s="56" t="str">
        <f>IFERROR(VLOOKUP(B653,Conciliação!C656:L1651,9,0),"")</f>
        <v/>
      </c>
      <c r="K653" s="56" t="str">
        <f>IFERROR(VLOOKUP(B653,Conciliação!C656:L1651,10,0),"")</f>
        <v/>
      </c>
      <c r="R653" s="55" t="str">
        <f>IF(Conciliação!G656='Filtro (Categoria)'!$C$2,$C$2,"x")</f>
        <v>x</v>
      </c>
      <c r="S653" s="55" t="str">
        <f>IF(R653="x","x",MAX($S$4:S652)+1)</f>
        <v>x</v>
      </c>
      <c r="T653" s="55">
        <v>649</v>
      </c>
      <c r="U653" s="55" t="str">
        <f t="shared" si="62"/>
        <v/>
      </c>
      <c r="V653" s="55" t="str">
        <f t="shared" si="63"/>
        <v/>
      </c>
      <c r="W653" s="45">
        <f>IF(Conciliação!G656='Filtro (Categoria)'!R653,1,0)</f>
        <v>0</v>
      </c>
      <c r="X653" s="45">
        <f>W653+Conciliação!A656</f>
        <v>649</v>
      </c>
      <c r="Y653" s="45">
        <v>649</v>
      </c>
      <c r="Z653" s="55" t="str">
        <f>IF(X653=Y653,"",Conciliação!C656)</f>
        <v/>
      </c>
      <c r="AA653" s="55">
        <f>IF(Z653="x","x",MAX($S$4:AA652)+1)</f>
        <v>654</v>
      </c>
      <c r="AB653" s="55">
        <v>649</v>
      </c>
      <c r="AC653" s="55" t="str">
        <f t="shared" si="64"/>
        <v/>
      </c>
      <c r="AD653" s="55" t="str">
        <f t="shared" si="65"/>
        <v/>
      </c>
    </row>
    <row r="654" spans="2:30" ht="15" customHeight="1" x14ac:dyDescent="0.2">
      <c r="B654" s="121" t="str">
        <f t="shared" si="60"/>
        <v/>
      </c>
      <c r="C654" s="57" t="str">
        <f>IFERROR(VLOOKUP(B654,Conciliação!C657:L1652,2,0),"")</f>
        <v/>
      </c>
      <c r="D654" s="64" t="str">
        <f t="shared" si="61"/>
        <v/>
      </c>
      <c r="E654" s="64" t="str">
        <f>IFERROR(VLOOKUP(B654,Conciliação!C657:L1652,4,0),"")</f>
        <v/>
      </c>
      <c r="F654" s="64" t="str">
        <f>IFERROR(VLOOKUP(B654,Conciliação!C657:L1652,5,0),"")</f>
        <v/>
      </c>
      <c r="G654" s="64" t="str">
        <f>IFERROR(VLOOKUP(B654,Conciliação!C657:L1652,6,0),"")</f>
        <v/>
      </c>
      <c r="H654" s="56" t="str">
        <f>IFERROR(VLOOKUP(B654,Conciliação!C657:L1652,7,0),"")</f>
        <v/>
      </c>
      <c r="I654" s="65" t="str">
        <f>IFERROR(VLOOKUP(B654,Conciliação!C657:L1652,8,0),"")</f>
        <v/>
      </c>
      <c r="J654" s="56" t="str">
        <f>IFERROR(VLOOKUP(B654,Conciliação!C657:L1652,9,0),"")</f>
        <v/>
      </c>
      <c r="K654" s="56" t="str">
        <f>IFERROR(VLOOKUP(B654,Conciliação!C657:L1652,10,0),"")</f>
        <v/>
      </c>
      <c r="R654" s="55" t="str">
        <f>IF(Conciliação!G657='Filtro (Categoria)'!$C$2,$C$2,"x")</f>
        <v>x</v>
      </c>
      <c r="S654" s="55" t="str">
        <f>IF(R654="x","x",MAX($S$4:S653)+1)</f>
        <v>x</v>
      </c>
      <c r="T654" s="55">
        <v>650</v>
      </c>
      <c r="U654" s="55" t="str">
        <f t="shared" si="62"/>
        <v/>
      </c>
      <c r="V654" s="55" t="str">
        <f t="shared" si="63"/>
        <v/>
      </c>
      <c r="W654" s="45">
        <f>IF(Conciliação!G657='Filtro (Categoria)'!R654,1,0)</f>
        <v>0</v>
      </c>
      <c r="X654" s="45">
        <f>W654+Conciliação!A657</f>
        <v>650</v>
      </c>
      <c r="Y654" s="45">
        <v>650</v>
      </c>
      <c r="Z654" s="55" t="str">
        <f>IF(X654=Y654,"",Conciliação!C657)</f>
        <v/>
      </c>
      <c r="AA654" s="55">
        <f>IF(Z654="x","x",MAX($S$4:AA653)+1)</f>
        <v>655</v>
      </c>
      <c r="AB654" s="55">
        <v>650</v>
      </c>
      <c r="AC654" s="55" t="str">
        <f t="shared" si="64"/>
        <v/>
      </c>
      <c r="AD654" s="55" t="str">
        <f t="shared" si="65"/>
        <v/>
      </c>
    </row>
    <row r="655" spans="2:30" ht="15" customHeight="1" x14ac:dyDescent="0.2">
      <c r="B655" s="121" t="str">
        <f t="shared" si="60"/>
        <v/>
      </c>
      <c r="C655" s="57" t="str">
        <f>IFERROR(VLOOKUP(B655,Conciliação!C658:L1653,2,0),"")</f>
        <v/>
      </c>
      <c r="D655" s="64" t="str">
        <f t="shared" si="61"/>
        <v/>
      </c>
      <c r="E655" s="64" t="str">
        <f>IFERROR(VLOOKUP(B655,Conciliação!C658:L1653,4,0),"")</f>
        <v/>
      </c>
      <c r="F655" s="64" t="str">
        <f>IFERROR(VLOOKUP(B655,Conciliação!C658:L1653,5,0),"")</f>
        <v/>
      </c>
      <c r="G655" s="64" t="str">
        <f>IFERROR(VLOOKUP(B655,Conciliação!C658:L1653,6,0),"")</f>
        <v/>
      </c>
      <c r="H655" s="56" t="str">
        <f>IFERROR(VLOOKUP(B655,Conciliação!C658:L1653,7,0),"")</f>
        <v/>
      </c>
      <c r="I655" s="65" t="str">
        <f>IFERROR(VLOOKUP(B655,Conciliação!C658:L1653,8,0),"")</f>
        <v/>
      </c>
      <c r="J655" s="56" t="str">
        <f>IFERROR(VLOOKUP(B655,Conciliação!C658:L1653,9,0),"")</f>
        <v/>
      </c>
      <c r="K655" s="56" t="str">
        <f>IFERROR(VLOOKUP(B655,Conciliação!C658:L1653,10,0),"")</f>
        <v/>
      </c>
      <c r="R655" s="55" t="str">
        <f>IF(Conciliação!G658='Filtro (Categoria)'!$C$2,$C$2,"x")</f>
        <v>x</v>
      </c>
      <c r="S655" s="55" t="str">
        <f>IF(R655="x","x",MAX($S$4:S654)+1)</f>
        <v>x</v>
      </c>
      <c r="T655" s="55">
        <v>651</v>
      </c>
      <c r="U655" s="55" t="str">
        <f t="shared" si="62"/>
        <v/>
      </c>
      <c r="V655" s="55" t="str">
        <f t="shared" si="63"/>
        <v/>
      </c>
      <c r="W655" s="45">
        <f>IF(Conciliação!G658='Filtro (Categoria)'!R655,1,0)</f>
        <v>0</v>
      </c>
      <c r="X655" s="45">
        <f>W655+Conciliação!A658</f>
        <v>651</v>
      </c>
      <c r="Y655" s="45">
        <v>651</v>
      </c>
      <c r="Z655" s="55" t="str">
        <f>IF(X655=Y655,"",Conciliação!C658)</f>
        <v/>
      </c>
      <c r="AA655" s="55">
        <f>IF(Z655="x","x",MAX($S$4:AA654)+1)</f>
        <v>656</v>
      </c>
      <c r="AB655" s="55">
        <v>651</v>
      </c>
      <c r="AC655" s="55" t="str">
        <f t="shared" si="64"/>
        <v/>
      </c>
      <c r="AD655" s="55" t="str">
        <f t="shared" si="65"/>
        <v/>
      </c>
    </row>
    <row r="656" spans="2:30" ht="15" customHeight="1" x14ac:dyDescent="0.2">
      <c r="B656" s="121" t="str">
        <f t="shared" si="60"/>
        <v/>
      </c>
      <c r="C656" s="57" t="str">
        <f>IFERROR(VLOOKUP(B656,Conciliação!C659:L1654,2,0),"")</f>
        <v/>
      </c>
      <c r="D656" s="64" t="str">
        <f t="shared" si="61"/>
        <v/>
      </c>
      <c r="E656" s="64" t="str">
        <f>IFERROR(VLOOKUP(B656,Conciliação!C659:L1654,4,0),"")</f>
        <v/>
      </c>
      <c r="F656" s="64" t="str">
        <f>IFERROR(VLOOKUP(B656,Conciliação!C659:L1654,5,0),"")</f>
        <v/>
      </c>
      <c r="G656" s="64" t="str">
        <f>IFERROR(VLOOKUP(B656,Conciliação!C659:L1654,6,0),"")</f>
        <v/>
      </c>
      <c r="H656" s="56" t="str">
        <f>IFERROR(VLOOKUP(B656,Conciliação!C659:L1654,7,0),"")</f>
        <v/>
      </c>
      <c r="I656" s="65" t="str">
        <f>IFERROR(VLOOKUP(B656,Conciliação!C659:L1654,8,0),"")</f>
        <v/>
      </c>
      <c r="J656" s="56" t="str">
        <f>IFERROR(VLOOKUP(B656,Conciliação!C659:L1654,9,0),"")</f>
        <v/>
      </c>
      <c r="K656" s="56" t="str">
        <f>IFERROR(VLOOKUP(B656,Conciliação!C659:L1654,10,0),"")</f>
        <v/>
      </c>
      <c r="R656" s="55" t="str">
        <f>IF(Conciliação!G659='Filtro (Categoria)'!$C$2,$C$2,"x")</f>
        <v>x</v>
      </c>
      <c r="S656" s="55" t="str">
        <f>IF(R656="x","x",MAX($S$4:S655)+1)</f>
        <v>x</v>
      </c>
      <c r="T656" s="55">
        <v>652</v>
      </c>
      <c r="U656" s="55" t="str">
        <f t="shared" si="62"/>
        <v/>
      </c>
      <c r="V656" s="55" t="str">
        <f t="shared" si="63"/>
        <v/>
      </c>
      <c r="W656" s="45">
        <f>IF(Conciliação!G659='Filtro (Categoria)'!R656,1,0)</f>
        <v>0</v>
      </c>
      <c r="X656" s="45">
        <f>W656+Conciliação!A659</f>
        <v>652</v>
      </c>
      <c r="Y656" s="45">
        <v>652</v>
      </c>
      <c r="Z656" s="55" t="str">
        <f>IF(X656=Y656,"",Conciliação!C659)</f>
        <v/>
      </c>
      <c r="AA656" s="55">
        <f>IF(Z656="x","x",MAX($S$4:AA655)+1)</f>
        <v>657</v>
      </c>
      <c r="AB656" s="55">
        <v>652</v>
      </c>
      <c r="AC656" s="55" t="str">
        <f t="shared" si="64"/>
        <v/>
      </c>
      <c r="AD656" s="55" t="str">
        <f t="shared" si="65"/>
        <v/>
      </c>
    </row>
    <row r="657" spans="2:30" ht="15" customHeight="1" x14ac:dyDescent="0.2">
      <c r="B657" s="121" t="str">
        <f t="shared" si="60"/>
        <v/>
      </c>
      <c r="C657" s="57" t="str">
        <f>IFERROR(VLOOKUP(B657,Conciliação!C660:L1655,2,0),"")</f>
        <v/>
      </c>
      <c r="D657" s="64" t="str">
        <f t="shared" si="61"/>
        <v/>
      </c>
      <c r="E657" s="64" t="str">
        <f>IFERROR(VLOOKUP(B657,Conciliação!C660:L1655,4,0),"")</f>
        <v/>
      </c>
      <c r="F657" s="64" t="str">
        <f>IFERROR(VLOOKUP(B657,Conciliação!C660:L1655,5,0),"")</f>
        <v/>
      </c>
      <c r="G657" s="64" t="str">
        <f>IFERROR(VLOOKUP(B657,Conciliação!C660:L1655,6,0),"")</f>
        <v/>
      </c>
      <c r="H657" s="56" t="str">
        <f>IFERROR(VLOOKUP(B657,Conciliação!C660:L1655,7,0),"")</f>
        <v/>
      </c>
      <c r="I657" s="65" t="str">
        <f>IFERROR(VLOOKUP(B657,Conciliação!C660:L1655,8,0),"")</f>
        <v/>
      </c>
      <c r="J657" s="56" t="str">
        <f>IFERROR(VLOOKUP(B657,Conciliação!C660:L1655,9,0),"")</f>
        <v/>
      </c>
      <c r="K657" s="56" t="str">
        <f>IFERROR(VLOOKUP(B657,Conciliação!C660:L1655,10,0),"")</f>
        <v/>
      </c>
      <c r="R657" s="55" t="str">
        <f>IF(Conciliação!G660='Filtro (Categoria)'!$C$2,$C$2,"x")</f>
        <v>x</v>
      </c>
      <c r="S657" s="55" t="str">
        <f>IF(R657="x","x",MAX($S$4:S656)+1)</f>
        <v>x</v>
      </c>
      <c r="T657" s="55">
        <v>653</v>
      </c>
      <c r="U657" s="55" t="str">
        <f t="shared" si="62"/>
        <v/>
      </c>
      <c r="V657" s="55" t="str">
        <f t="shared" si="63"/>
        <v/>
      </c>
      <c r="W657" s="45">
        <f>IF(Conciliação!G660='Filtro (Categoria)'!R657,1,0)</f>
        <v>0</v>
      </c>
      <c r="X657" s="45">
        <f>W657+Conciliação!A660</f>
        <v>653</v>
      </c>
      <c r="Y657" s="45">
        <v>653</v>
      </c>
      <c r="Z657" s="55" t="str">
        <f>IF(X657=Y657,"",Conciliação!C660)</f>
        <v/>
      </c>
      <c r="AA657" s="55">
        <f>IF(Z657="x","x",MAX($S$4:AA656)+1)</f>
        <v>658</v>
      </c>
      <c r="AB657" s="55">
        <v>653</v>
      </c>
      <c r="AC657" s="55" t="str">
        <f t="shared" si="64"/>
        <v/>
      </c>
      <c r="AD657" s="55" t="str">
        <f t="shared" si="65"/>
        <v/>
      </c>
    </row>
    <row r="658" spans="2:30" ht="15" customHeight="1" x14ac:dyDescent="0.2">
      <c r="B658" s="121" t="str">
        <f t="shared" si="60"/>
        <v/>
      </c>
      <c r="C658" s="57" t="str">
        <f>IFERROR(VLOOKUP(B658,Conciliação!C661:L1656,2,0),"")</f>
        <v/>
      </c>
      <c r="D658" s="64" t="str">
        <f t="shared" si="61"/>
        <v/>
      </c>
      <c r="E658" s="64" t="str">
        <f>IFERROR(VLOOKUP(B658,Conciliação!C661:L1656,4,0),"")</f>
        <v/>
      </c>
      <c r="F658" s="64" t="str">
        <f>IFERROR(VLOOKUP(B658,Conciliação!C661:L1656,5,0),"")</f>
        <v/>
      </c>
      <c r="G658" s="64" t="str">
        <f>IFERROR(VLOOKUP(B658,Conciliação!C661:L1656,6,0),"")</f>
        <v/>
      </c>
      <c r="H658" s="56" t="str">
        <f>IFERROR(VLOOKUP(B658,Conciliação!C661:L1656,7,0),"")</f>
        <v/>
      </c>
      <c r="I658" s="65" t="str">
        <f>IFERROR(VLOOKUP(B658,Conciliação!C661:L1656,8,0),"")</f>
        <v/>
      </c>
      <c r="J658" s="56" t="str">
        <f>IFERROR(VLOOKUP(B658,Conciliação!C661:L1656,9,0),"")</f>
        <v/>
      </c>
      <c r="K658" s="56" t="str">
        <f>IFERROR(VLOOKUP(B658,Conciliação!C661:L1656,10,0),"")</f>
        <v/>
      </c>
      <c r="R658" s="55" t="str">
        <f>IF(Conciliação!G661='Filtro (Categoria)'!$C$2,$C$2,"x")</f>
        <v>x</v>
      </c>
      <c r="S658" s="55" t="str">
        <f>IF(R658="x","x",MAX($S$4:S657)+1)</f>
        <v>x</v>
      </c>
      <c r="T658" s="55">
        <v>654</v>
      </c>
      <c r="U658" s="55" t="str">
        <f t="shared" si="62"/>
        <v/>
      </c>
      <c r="V658" s="55" t="str">
        <f t="shared" si="63"/>
        <v/>
      </c>
      <c r="W658" s="45">
        <f>IF(Conciliação!G661='Filtro (Categoria)'!R658,1,0)</f>
        <v>0</v>
      </c>
      <c r="X658" s="45">
        <f>W658+Conciliação!A661</f>
        <v>654</v>
      </c>
      <c r="Y658" s="45">
        <v>654</v>
      </c>
      <c r="Z658" s="55" t="str">
        <f>IF(X658=Y658,"",Conciliação!C661)</f>
        <v/>
      </c>
      <c r="AA658" s="55">
        <f>IF(Z658="x","x",MAX($S$4:AA657)+1)</f>
        <v>659</v>
      </c>
      <c r="AB658" s="55">
        <v>654</v>
      </c>
      <c r="AC658" s="55" t="str">
        <f t="shared" si="64"/>
        <v/>
      </c>
      <c r="AD658" s="55" t="str">
        <f t="shared" si="65"/>
        <v/>
      </c>
    </row>
    <row r="659" spans="2:30" ht="15" customHeight="1" x14ac:dyDescent="0.2">
      <c r="B659" s="121" t="str">
        <f t="shared" si="60"/>
        <v/>
      </c>
      <c r="C659" s="57" t="str">
        <f>IFERROR(VLOOKUP(B659,Conciliação!C662:L1657,2,0),"")</f>
        <v/>
      </c>
      <c r="D659" s="64" t="str">
        <f t="shared" si="61"/>
        <v/>
      </c>
      <c r="E659" s="64" t="str">
        <f>IFERROR(VLOOKUP(B659,Conciliação!C662:L1657,4,0),"")</f>
        <v/>
      </c>
      <c r="F659" s="64" t="str">
        <f>IFERROR(VLOOKUP(B659,Conciliação!C662:L1657,5,0),"")</f>
        <v/>
      </c>
      <c r="G659" s="64" t="str">
        <f>IFERROR(VLOOKUP(B659,Conciliação!C662:L1657,6,0),"")</f>
        <v/>
      </c>
      <c r="H659" s="56" t="str">
        <f>IFERROR(VLOOKUP(B659,Conciliação!C662:L1657,7,0),"")</f>
        <v/>
      </c>
      <c r="I659" s="65" t="str">
        <f>IFERROR(VLOOKUP(B659,Conciliação!C662:L1657,8,0),"")</f>
        <v/>
      </c>
      <c r="J659" s="56" t="str">
        <f>IFERROR(VLOOKUP(B659,Conciliação!C662:L1657,9,0),"")</f>
        <v/>
      </c>
      <c r="K659" s="56" t="str">
        <f>IFERROR(VLOOKUP(B659,Conciliação!C662:L1657,10,0),"")</f>
        <v/>
      </c>
      <c r="R659" s="55" t="str">
        <f>IF(Conciliação!G662='Filtro (Categoria)'!$C$2,$C$2,"x")</f>
        <v>x</v>
      </c>
      <c r="S659" s="55" t="str">
        <f>IF(R659="x","x",MAX($S$4:S658)+1)</f>
        <v>x</v>
      </c>
      <c r="T659" s="55">
        <v>655</v>
      </c>
      <c r="U659" s="55" t="str">
        <f t="shared" si="62"/>
        <v/>
      </c>
      <c r="V659" s="55" t="str">
        <f t="shared" si="63"/>
        <v/>
      </c>
      <c r="W659" s="45">
        <f>IF(Conciliação!G662='Filtro (Categoria)'!R659,1,0)</f>
        <v>0</v>
      </c>
      <c r="X659" s="45">
        <f>W659+Conciliação!A662</f>
        <v>655</v>
      </c>
      <c r="Y659" s="45">
        <v>655</v>
      </c>
      <c r="Z659" s="55" t="str">
        <f>IF(X659=Y659,"",Conciliação!C662)</f>
        <v/>
      </c>
      <c r="AA659" s="55">
        <f>IF(Z659="x","x",MAX($S$4:AA658)+1)</f>
        <v>660</v>
      </c>
      <c r="AB659" s="55">
        <v>655</v>
      </c>
      <c r="AC659" s="55" t="str">
        <f t="shared" si="64"/>
        <v/>
      </c>
      <c r="AD659" s="55" t="str">
        <f t="shared" si="65"/>
        <v/>
      </c>
    </row>
    <row r="660" spans="2:30" ht="15" customHeight="1" x14ac:dyDescent="0.2">
      <c r="B660" s="121" t="str">
        <f t="shared" si="60"/>
        <v/>
      </c>
      <c r="C660" s="57" t="str">
        <f>IFERROR(VLOOKUP(B660,Conciliação!C663:L1658,2,0),"")</f>
        <v/>
      </c>
      <c r="D660" s="64" t="str">
        <f t="shared" si="61"/>
        <v/>
      </c>
      <c r="E660" s="64" t="str">
        <f>IFERROR(VLOOKUP(B660,Conciliação!C663:L1658,4,0),"")</f>
        <v/>
      </c>
      <c r="F660" s="64" t="str">
        <f>IFERROR(VLOOKUP(B660,Conciliação!C663:L1658,5,0),"")</f>
        <v/>
      </c>
      <c r="G660" s="64" t="str">
        <f>IFERROR(VLOOKUP(B660,Conciliação!C663:L1658,6,0),"")</f>
        <v/>
      </c>
      <c r="H660" s="56" t="str">
        <f>IFERROR(VLOOKUP(B660,Conciliação!C663:L1658,7,0),"")</f>
        <v/>
      </c>
      <c r="I660" s="65" t="str">
        <f>IFERROR(VLOOKUP(B660,Conciliação!C663:L1658,8,0),"")</f>
        <v/>
      </c>
      <c r="J660" s="56" t="str">
        <f>IFERROR(VLOOKUP(B660,Conciliação!C663:L1658,9,0),"")</f>
        <v/>
      </c>
      <c r="K660" s="56" t="str">
        <f>IFERROR(VLOOKUP(B660,Conciliação!C663:L1658,10,0),"")</f>
        <v/>
      </c>
      <c r="R660" s="55" t="str">
        <f>IF(Conciliação!G663='Filtro (Categoria)'!$C$2,$C$2,"x")</f>
        <v>x</v>
      </c>
      <c r="S660" s="55" t="str">
        <f>IF(R660="x","x",MAX($S$4:S659)+1)</f>
        <v>x</v>
      </c>
      <c r="T660" s="55">
        <v>656</v>
      </c>
      <c r="U660" s="55" t="str">
        <f t="shared" si="62"/>
        <v/>
      </c>
      <c r="V660" s="55" t="str">
        <f t="shared" si="63"/>
        <v/>
      </c>
      <c r="W660" s="45">
        <f>IF(Conciliação!G663='Filtro (Categoria)'!R660,1,0)</f>
        <v>0</v>
      </c>
      <c r="X660" s="45">
        <f>W660+Conciliação!A663</f>
        <v>656</v>
      </c>
      <c r="Y660" s="45">
        <v>656</v>
      </c>
      <c r="Z660" s="55" t="str">
        <f>IF(X660=Y660,"",Conciliação!C663)</f>
        <v/>
      </c>
      <c r="AA660" s="55">
        <f>IF(Z660="x","x",MAX($S$4:AA659)+1)</f>
        <v>661</v>
      </c>
      <c r="AB660" s="55">
        <v>656</v>
      </c>
      <c r="AC660" s="55" t="str">
        <f t="shared" si="64"/>
        <v/>
      </c>
      <c r="AD660" s="55" t="str">
        <f t="shared" si="65"/>
        <v/>
      </c>
    </row>
    <row r="661" spans="2:30" ht="15" customHeight="1" x14ac:dyDescent="0.2">
      <c r="B661" s="121" t="str">
        <f t="shared" si="60"/>
        <v/>
      </c>
      <c r="C661" s="57" t="str">
        <f>IFERROR(VLOOKUP(B661,Conciliação!C664:L1659,2,0),"")</f>
        <v/>
      </c>
      <c r="D661" s="64" t="str">
        <f t="shared" si="61"/>
        <v/>
      </c>
      <c r="E661" s="64" t="str">
        <f>IFERROR(VLOOKUP(B661,Conciliação!C664:L1659,4,0),"")</f>
        <v/>
      </c>
      <c r="F661" s="64" t="str">
        <f>IFERROR(VLOOKUP(B661,Conciliação!C664:L1659,5,0),"")</f>
        <v/>
      </c>
      <c r="G661" s="64" t="str">
        <f>IFERROR(VLOOKUP(B661,Conciliação!C664:L1659,6,0),"")</f>
        <v/>
      </c>
      <c r="H661" s="56" t="str">
        <f>IFERROR(VLOOKUP(B661,Conciliação!C664:L1659,7,0),"")</f>
        <v/>
      </c>
      <c r="I661" s="65" t="str">
        <f>IFERROR(VLOOKUP(B661,Conciliação!C664:L1659,8,0),"")</f>
        <v/>
      </c>
      <c r="J661" s="56" t="str">
        <f>IFERROR(VLOOKUP(B661,Conciliação!C664:L1659,9,0),"")</f>
        <v/>
      </c>
      <c r="K661" s="56" t="str">
        <f>IFERROR(VLOOKUP(B661,Conciliação!C664:L1659,10,0),"")</f>
        <v/>
      </c>
      <c r="R661" s="55" t="str">
        <f>IF(Conciliação!G664='Filtro (Categoria)'!$C$2,$C$2,"x")</f>
        <v>x</v>
      </c>
      <c r="S661" s="55" t="str">
        <f>IF(R661="x","x",MAX($S$4:S660)+1)</f>
        <v>x</v>
      </c>
      <c r="T661" s="55">
        <v>657</v>
      </c>
      <c r="U661" s="55" t="str">
        <f t="shared" si="62"/>
        <v/>
      </c>
      <c r="V661" s="55" t="str">
        <f t="shared" si="63"/>
        <v/>
      </c>
      <c r="W661" s="45">
        <f>IF(Conciliação!G664='Filtro (Categoria)'!R661,1,0)</f>
        <v>0</v>
      </c>
      <c r="X661" s="45">
        <f>W661+Conciliação!A664</f>
        <v>657</v>
      </c>
      <c r="Y661" s="45">
        <v>657</v>
      </c>
      <c r="Z661" s="55" t="str">
        <f>IF(X661=Y661,"",Conciliação!C664)</f>
        <v/>
      </c>
      <c r="AA661" s="55">
        <f>IF(Z661="x","x",MAX($S$4:AA660)+1)</f>
        <v>662</v>
      </c>
      <c r="AB661" s="55">
        <v>657</v>
      </c>
      <c r="AC661" s="55" t="str">
        <f t="shared" si="64"/>
        <v/>
      </c>
      <c r="AD661" s="55" t="str">
        <f t="shared" si="65"/>
        <v/>
      </c>
    </row>
    <row r="662" spans="2:30" ht="15" customHeight="1" x14ac:dyDescent="0.2">
      <c r="B662" s="121" t="str">
        <f t="shared" si="60"/>
        <v/>
      </c>
      <c r="C662" s="57" t="str">
        <f>IFERROR(VLOOKUP(B662,Conciliação!C665:L1660,2,0),"")</f>
        <v/>
      </c>
      <c r="D662" s="64" t="str">
        <f t="shared" si="61"/>
        <v/>
      </c>
      <c r="E662" s="64" t="str">
        <f>IFERROR(VLOOKUP(B662,Conciliação!C665:L1660,4,0),"")</f>
        <v/>
      </c>
      <c r="F662" s="64" t="str">
        <f>IFERROR(VLOOKUP(B662,Conciliação!C665:L1660,5,0),"")</f>
        <v/>
      </c>
      <c r="G662" s="64" t="str">
        <f>IFERROR(VLOOKUP(B662,Conciliação!C665:L1660,6,0),"")</f>
        <v/>
      </c>
      <c r="H662" s="56" t="str">
        <f>IFERROR(VLOOKUP(B662,Conciliação!C665:L1660,7,0),"")</f>
        <v/>
      </c>
      <c r="I662" s="65" t="str">
        <f>IFERROR(VLOOKUP(B662,Conciliação!C665:L1660,8,0),"")</f>
        <v/>
      </c>
      <c r="J662" s="56" t="str">
        <f>IFERROR(VLOOKUP(B662,Conciliação!C665:L1660,9,0),"")</f>
        <v/>
      </c>
      <c r="K662" s="56" t="str">
        <f>IFERROR(VLOOKUP(B662,Conciliação!C665:L1660,10,0),"")</f>
        <v/>
      </c>
      <c r="R662" s="55" t="str">
        <f>IF(Conciliação!G665='Filtro (Categoria)'!$C$2,$C$2,"x")</f>
        <v>x</v>
      </c>
      <c r="S662" s="55" t="str">
        <f>IF(R662="x","x",MAX($S$4:S661)+1)</f>
        <v>x</v>
      </c>
      <c r="T662" s="55">
        <v>658</v>
      </c>
      <c r="U662" s="55" t="str">
        <f t="shared" si="62"/>
        <v/>
      </c>
      <c r="V662" s="55" t="str">
        <f t="shared" si="63"/>
        <v/>
      </c>
      <c r="W662" s="45">
        <f>IF(Conciliação!G665='Filtro (Categoria)'!R662,1,0)</f>
        <v>0</v>
      </c>
      <c r="X662" s="45">
        <f>W662+Conciliação!A665</f>
        <v>658</v>
      </c>
      <c r="Y662" s="45">
        <v>658</v>
      </c>
      <c r="Z662" s="55" t="str">
        <f>IF(X662=Y662,"",Conciliação!C665)</f>
        <v/>
      </c>
      <c r="AA662" s="55">
        <f>IF(Z662="x","x",MAX($S$4:AA661)+1)</f>
        <v>663</v>
      </c>
      <c r="AB662" s="55">
        <v>658</v>
      </c>
      <c r="AC662" s="55" t="str">
        <f t="shared" si="64"/>
        <v/>
      </c>
      <c r="AD662" s="55" t="str">
        <f t="shared" si="65"/>
        <v/>
      </c>
    </row>
    <row r="663" spans="2:30" ht="15" customHeight="1" x14ac:dyDescent="0.2">
      <c r="B663" s="121" t="str">
        <f t="shared" si="60"/>
        <v/>
      </c>
      <c r="C663" s="57" t="str">
        <f>IFERROR(VLOOKUP(B663,Conciliação!C666:L1661,2,0),"")</f>
        <v/>
      </c>
      <c r="D663" s="64" t="str">
        <f t="shared" si="61"/>
        <v/>
      </c>
      <c r="E663" s="64" t="str">
        <f>IFERROR(VLOOKUP(B663,Conciliação!C666:L1661,4,0),"")</f>
        <v/>
      </c>
      <c r="F663" s="64" t="str">
        <f>IFERROR(VLOOKUP(B663,Conciliação!C666:L1661,5,0),"")</f>
        <v/>
      </c>
      <c r="G663" s="64" t="str">
        <f>IFERROR(VLOOKUP(B663,Conciliação!C666:L1661,6,0),"")</f>
        <v/>
      </c>
      <c r="H663" s="56" t="str">
        <f>IFERROR(VLOOKUP(B663,Conciliação!C666:L1661,7,0),"")</f>
        <v/>
      </c>
      <c r="I663" s="65" t="str">
        <f>IFERROR(VLOOKUP(B663,Conciliação!C666:L1661,8,0),"")</f>
        <v/>
      </c>
      <c r="J663" s="56" t="str">
        <f>IFERROR(VLOOKUP(B663,Conciliação!C666:L1661,9,0),"")</f>
        <v/>
      </c>
      <c r="K663" s="56" t="str">
        <f>IFERROR(VLOOKUP(B663,Conciliação!C666:L1661,10,0),"")</f>
        <v/>
      </c>
      <c r="R663" s="55" t="str">
        <f>IF(Conciliação!G666='Filtro (Categoria)'!$C$2,$C$2,"x")</f>
        <v>x</v>
      </c>
      <c r="S663" s="55" t="str">
        <f>IF(R663="x","x",MAX($S$4:S662)+1)</f>
        <v>x</v>
      </c>
      <c r="T663" s="55">
        <v>659</v>
      </c>
      <c r="U663" s="55" t="str">
        <f t="shared" si="62"/>
        <v/>
      </c>
      <c r="V663" s="55" t="str">
        <f t="shared" si="63"/>
        <v/>
      </c>
      <c r="W663" s="45">
        <f>IF(Conciliação!G666='Filtro (Categoria)'!R663,1,0)</f>
        <v>0</v>
      </c>
      <c r="X663" s="45">
        <f>W663+Conciliação!A666</f>
        <v>659</v>
      </c>
      <c r="Y663" s="45">
        <v>659</v>
      </c>
      <c r="Z663" s="55" t="str">
        <f>IF(X663=Y663,"",Conciliação!C666)</f>
        <v/>
      </c>
      <c r="AA663" s="55">
        <f>IF(Z663="x","x",MAX($S$4:AA662)+1)</f>
        <v>664</v>
      </c>
      <c r="AB663" s="55">
        <v>659</v>
      </c>
      <c r="AC663" s="55" t="str">
        <f t="shared" si="64"/>
        <v/>
      </c>
      <c r="AD663" s="55" t="str">
        <f t="shared" si="65"/>
        <v/>
      </c>
    </row>
    <row r="664" spans="2:30" ht="15" customHeight="1" x14ac:dyDescent="0.2">
      <c r="B664" s="121" t="str">
        <f t="shared" si="60"/>
        <v/>
      </c>
      <c r="C664" s="57" t="str">
        <f>IFERROR(VLOOKUP(B664,Conciliação!C667:L1662,2,0),"")</f>
        <v/>
      </c>
      <c r="D664" s="64" t="str">
        <f t="shared" si="61"/>
        <v/>
      </c>
      <c r="E664" s="64" t="str">
        <f>IFERROR(VLOOKUP(B664,Conciliação!C667:L1662,4,0),"")</f>
        <v/>
      </c>
      <c r="F664" s="64" t="str">
        <f>IFERROR(VLOOKUP(B664,Conciliação!C667:L1662,5,0),"")</f>
        <v/>
      </c>
      <c r="G664" s="64" t="str">
        <f>IFERROR(VLOOKUP(B664,Conciliação!C667:L1662,6,0),"")</f>
        <v/>
      </c>
      <c r="H664" s="56" t="str">
        <f>IFERROR(VLOOKUP(B664,Conciliação!C667:L1662,7,0),"")</f>
        <v/>
      </c>
      <c r="I664" s="65" t="str">
        <f>IFERROR(VLOOKUP(B664,Conciliação!C667:L1662,8,0),"")</f>
        <v/>
      </c>
      <c r="J664" s="56" t="str">
        <f>IFERROR(VLOOKUP(B664,Conciliação!C667:L1662,9,0),"")</f>
        <v/>
      </c>
      <c r="K664" s="56" t="str">
        <f>IFERROR(VLOOKUP(B664,Conciliação!C667:L1662,10,0),"")</f>
        <v/>
      </c>
      <c r="R664" s="55" t="str">
        <f>IF(Conciliação!G667='Filtro (Categoria)'!$C$2,$C$2,"x")</f>
        <v>x</v>
      </c>
      <c r="S664" s="55" t="str">
        <f>IF(R664="x","x",MAX($S$4:S663)+1)</f>
        <v>x</v>
      </c>
      <c r="T664" s="55">
        <v>660</v>
      </c>
      <c r="U664" s="55" t="str">
        <f t="shared" si="62"/>
        <v/>
      </c>
      <c r="V664" s="55" t="str">
        <f t="shared" si="63"/>
        <v/>
      </c>
      <c r="W664" s="45">
        <f>IF(Conciliação!G667='Filtro (Categoria)'!R664,1,0)</f>
        <v>0</v>
      </c>
      <c r="X664" s="45">
        <f>W664+Conciliação!A667</f>
        <v>660</v>
      </c>
      <c r="Y664" s="45">
        <v>660</v>
      </c>
      <c r="Z664" s="55" t="str">
        <f>IF(X664=Y664,"",Conciliação!C667)</f>
        <v/>
      </c>
      <c r="AA664" s="55">
        <f>IF(Z664="x","x",MAX($S$4:AA663)+1)</f>
        <v>665</v>
      </c>
      <c r="AB664" s="55">
        <v>660</v>
      </c>
      <c r="AC664" s="55" t="str">
        <f t="shared" si="64"/>
        <v/>
      </c>
      <c r="AD664" s="55" t="str">
        <f t="shared" si="65"/>
        <v/>
      </c>
    </row>
    <row r="665" spans="2:30" ht="15" customHeight="1" x14ac:dyDescent="0.2">
      <c r="B665" s="121" t="str">
        <f t="shared" si="60"/>
        <v/>
      </c>
      <c r="C665" s="57" t="str">
        <f>IFERROR(VLOOKUP(B665,Conciliação!C668:L1663,2,0),"")</f>
        <v/>
      </c>
      <c r="D665" s="64" t="str">
        <f t="shared" si="61"/>
        <v/>
      </c>
      <c r="E665" s="64" t="str">
        <f>IFERROR(VLOOKUP(B665,Conciliação!C668:L1663,4,0),"")</f>
        <v/>
      </c>
      <c r="F665" s="64" t="str">
        <f>IFERROR(VLOOKUP(B665,Conciliação!C668:L1663,5,0),"")</f>
        <v/>
      </c>
      <c r="G665" s="64" t="str">
        <f>IFERROR(VLOOKUP(B665,Conciliação!C668:L1663,6,0),"")</f>
        <v/>
      </c>
      <c r="H665" s="56" t="str">
        <f>IFERROR(VLOOKUP(B665,Conciliação!C668:L1663,7,0),"")</f>
        <v/>
      </c>
      <c r="I665" s="65" t="str">
        <f>IFERROR(VLOOKUP(B665,Conciliação!C668:L1663,8,0),"")</f>
        <v/>
      </c>
      <c r="J665" s="56" t="str">
        <f>IFERROR(VLOOKUP(B665,Conciliação!C668:L1663,9,0),"")</f>
        <v/>
      </c>
      <c r="K665" s="56" t="str">
        <f>IFERROR(VLOOKUP(B665,Conciliação!C668:L1663,10,0),"")</f>
        <v/>
      </c>
      <c r="R665" s="55" t="str">
        <f>IF(Conciliação!G668='Filtro (Categoria)'!$C$2,$C$2,"x")</f>
        <v>x</v>
      </c>
      <c r="S665" s="55" t="str">
        <f>IF(R665="x","x",MAX($S$4:S664)+1)</f>
        <v>x</v>
      </c>
      <c r="T665" s="55">
        <v>661</v>
      </c>
      <c r="U665" s="55" t="str">
        <f t="shared" si="62"/>
        <v/>
      </c>
      <c r="V665" s="55" t="str">
        <f t="shared" si="63"/>
        <v/>
      </c>
      <c r="W665" s="45">
        <f>IF(Conciliação!G668='Filtro (Categoria)'!R665,1,0)</f>
        <v>0</v>
      </c>
      <c r="X665" s="45">
        <f>W665+Conciliação!A668</f>
        <v>661</v>
      </c>
      <c r="Y665" s="45">
        <v>661</v>
      </c>
      <c r="Z665" s="55" t="str">
        <f>IF(X665=Y665,"",Conciliação!C668)</f>
        <v/>
      </c>
      <c r="AA665" s="55">
        <f>IF(Z665="x","x",MAX($S$4:AA664)+1)</f>
        <v>666</v>
      </c>
      <c r="AB665" s="55">
        <v>661</v>
      </c>
      <c r="AC665" s="55" t="str">
        <f t="shared" si="64"/>
        <v/>
      </c>
      <c r="AD665" s="55" t="str">
        <f t="shared" si="65"/>
        <v/>
      </c>
    </row>
    <row r="666" spans="2:30" ht="15" customHeight="1" x14ac:dyDescent="0.2">
      <c r="B666" s="121" t="str">
        <f t="shared" si="60"/>
        <v/>
      </c>
      <c r="C666" s="57" t="str">
        <f>IFERROR(VLOOKUP(B666,Conciliação!C669:L1664,2,0),"")</f>
        <v/>
      </c>
      <c r="D666" s="64" t="str">
        <f t="shared" si="61"/>
        <v/>
      </c>
      <c r="E666" s="64" t="str">
        <f>IFERROR(VLOOKUP(B666,Conciliação!C669:L1664,4,0),"")</f>
        <v/>
      </c>
      <c r="F666" s="64" t="str">
        <f>IFERROR(VLOOKUP(B666,Conciliação!C669:L1664,5,0),"")</f>
        <v/>
      </c>
      <c r="G666" s="64" t="str">
        <f>IFERROR(VLOOKUP(B666,Conciliação!C669:L1664,6,0),"")</f>
        <v/>
      </c>
      <c r="H666" s="56" t="str">
        <f>IFERROR(VLOOKUP(B666,Conciliação!C669:L1664,7,0),"")</f>
        <v/>
      </c>
      <c r="I666" s="65" t="str">
        <f>IFERROR(VLOOKUP(B666,Conciliação!C669:L1664,8,0),"")</f>
        <v/>
      </c>
      <c r="J666" s="56" t="str">
        <f>IFERROR(VLOOKUP(B666,Conciliação!C669:L1664,9,0),"")</f>
        <v/>
      </c>
      <c r="K666" s="56" t="str">
        <f>IFERROR(VLOOKUP(B666,Conciliação!C669:L1664,10,0),"")</f>
        <v/>
      </c>
      <c r="R666" s="55" t="str">
        <f>IF(Conciliação!G669='Filtro (Categoria)'!$C$2,$C$2,"x")</f>
        <v>x</v>
      </c>
      <c r="S666" s="55" t="str">
        <f>IF(R666="x","x",MAX($S$4:S665)+1)</f>
        <v>x</v>
      </c>
      <c r="T666" s="55">
        <v>662</v>
      </c>
      <c r="U666" s="55" t="str">
        <f t="shared" si="62"/>
        <v/>
      </c>
      <c r="V666" s="55" t="str">
        <f t="shared" si="63"/>
        <v/>
      </c>
      <c r="W666" s="45">
        <f>IF(Conciliação!G669='Filtro (Categoria)'!R666,1,0)</f>
        <v>0</v>
      </c>
      <c r="X666" s="45">
        <f>W666+Conciliação!A669</f>
        <v>662</v>
      </c>
      <c r="Y666" s="45">
        <v>662</v>
      </c>
      <c r="Z666" s="55" t="str">
        <f>IF(X666=Y666,"",Conciliação!C669)</f>
        <v/>
      </c>
      <c r="AA666" s="55">
        <f>IF(Z666="x","x",MAX($S$4:AA665)+1)</f>
        <v>667</v>
      </c>
      <c r="AB666" s="55">
        <v>662</v>
      </c>
      <c r="AC666" s="55" t="str">
        <f t="shared" si="64"/>
        <v/>
      </c>
      <c r="AD666" s="55" t="str">
        <f t="shared" si="65"/>
        <v/>
      </c>
    </row>
    <row r="667" spans="2:30" ht="15" customHeight="1" x14ac:dyDescent="0.2">
      <c r="B667" s="121" t="str">
        <f t="shared" si="60"/>
        <v/>
      </c>
      <c r="C667" s="57" t="str">
        <f>IFERROR(VLOOKUP(B667,Conciliação!C670:L1665,2,0),"")</f>
        <v/>
      </c>
      <c r="D667" s="64" t="str">
        <f t="shared" si="61"/>
        <v/>
      </c>
      <c r="E667" s="64" t="str">
        <f>IFERROR(VLOOKUP(B667,Conciliação!C670:L1665,4,0),"")</f>
        <v/>
      </c>
      <c r="F667" s="64" t="str">
        <f>IFERROR(VLOOKUP(B667,Conciliação!C670:L1665,5,0),"")</f>
        <v/>
      </c>
      <c r="G667" s="64" t="str">
        <f>IFERROR(VLOOKUP(B667,Conciliação!C670:L1665,6,0),"")</f>
        <v/>
      </c>
      <c r="H667" s="56" t="str">
        <f>IFERROR(VLOOKUP(B667,Conciliação!C670:L1665,7,0),"")</f>
        <v/>
      </c>
      <c r="I667" s="65" t="str">
        <f>IFERROR(VLOOKUP(B667,Conciliação!C670:L1665,8,0),"")</f>
        <v/>
      </c>
      <c r="J667" s="56" t="str">
        <f>IFERROR(VLOOKUP(B667,Conciliação!C670:L1665,9,0),"")</f>
        <v/>
      </c>
      <c r="K667" s="56" t="str">
        <f>IFERROR(VLOOKUP(B667,Conciliação!C670:L1665,10,0),"")</f>
        <v/>
      </c>
      <c r="R667" s="55" t="str">
        <f>IF(Conciliação!G670='Filtro (Categoria)'!$C$2,$C$2,"x")</f>
        <v>x</v>
      </c>
      <c r="S667" s="55" t="str">
        <f>IF(R667="x","x",MAX($S$4:S666)+1)</f>
        <v>x</v>
      </c>
      <c r="T667" s="55">
        <v>663</v>
      </c>
      <c r="U667" s="55" t="str">
        <f t="shared" si="62"/>
        <v/>
      </c>
      <c r="V667" s="55" t="str">
        <f t="shared" si="63"/>
        <v/>
      </c>
      <c r="W667" s="45">
        <f>IF(Conciliação!G670='Filtro (Categoria)'!R667,1,0)</f>
        <v>0</v>
      </c>
      <c r="X667" s="45">
        <f>W667+Conciliação!A670</f>
        <v>663</v>
      </c>
      <c r="Y667" s="45">
        <v>663</v>
      </c>
      <c r="Z667" s="55" t="str">
        <f>IF(X667=Y667,"",Conciliação!C670)</f>
        <v/>
      </c>
      <c r="AA667" s="55">
        <f>IF(Z667="x","x",MAX($S$4:AA666)+1)</f>
        <v>668</v>
      </c>
      <c r="AB667" s="55">
        <v>663</v>
      </c>
      <c r="AC667" s="55" t="str">
        <f t="shared" si="64"/>
        <v/>
      </c>
      <c r="AD667" s="55" t="str">
        <f t="shared" si="65"/>
        <v/>
      </c>
    </row>
    <row r="668" spans="2:30" ht="15" customHeight="1" x14ac:dyDescent="0.2">
      <c r="B668" s="121" t="str">
        <f t="shared" si="60"/>
        <v/>
      </c>
      <c r="C668" s="57" t="str">
        <f>IFERROR(VLOOKUP(B668,Conciliação!C671:L1666,2,0),"")</f>
        <v/>
      </c>
      <c r="D668" s="64" t="str">
        <f t="shared" si="61"/>
        <v/>
      </c>
      <c r="E668" s="64" t="str">
        <f>IFERROR(VLOOKUP(B668,Conciliação!C671:L1666,4,0),"")</f>
        <v/>
      </c>
      <c r="F668" s="64" t="str">
        <f>IFERROR(VLOOKUP(B668,Conciliação!C671:L1666,5,0),"")</f>
        <v/>
      </c>
      <c r="G668" s="64" t="str">
        <f>IFERROR(VLOOKUP(B668,Conciliação!C671:L1666,6,0),"")</f>
        <v/>
      </c>
      <c r="H668" s="56" t="str">
        <f>IFERROR(VLOOKUP(B668,Conciliação!C671:L1666,7,0),"")</f>
        <v/>
      </c>
      <c r="I668" s="65" t="str">
        <f>IFERROR(VLOOKUP(B668,Conciliação!C671:L1666,8,0),"")</f>
        <v/>
      </c>
      <c r="J668" s="56" t="str">
        <f>IFERROR(VLOOKUP(B668,Conciliação!C671:L1666,9,0),"")</f>
        <v/>
      </c>
      <c r="K668" s="56" t="str">
        <f>IFERROR(VLOOKUP(B668,Conciliação!C671:L1666,10,0),"")</f>
        <v/>
      </c>
      <c r="R668" s="55" t="str">
        <f>IF(Conciliação!G671='Filtro (Categoria)'!$C$2,$C$2,"x")</f>
        <v>x</v>
      </c>
      <c r="S668" s="55" t="str">
        <f>IF(R668="x","x",MAX($S$4:S667)+1)</f>
        <v>x</v>
      </c>
      <c r="T668" s="55">
        <v>664</v>
      </c>
      <c r="U668" s="55" t="str">
        <f t="shared" si="62"/>
        <v/>
      </c>
      <c r="V668" s="55" t="str">
        <f t="shared" si="63"/>
        <v/>
      </c>
      <c r="W668" s="45">
        <f>IF(Conciliação!G671='Filtro (Categoria)'!R668,1,0)</f>
        <v>0</v>
      </c>
      <c r="X668" s="45">
        <f>W668+Conciliação!A671</f>
        <v>664</v>
      </c>
      <c r="Y668" s="45">
        <v>664</v>
      </c>
      <c r="Z668" s="55" t="str">
        <f>IF(X668=Y668,"",Conciliação!C671)</f>
        <v/>
      </c>
      <c r="AA668" s="55">
        <f>IF(Z668="x","x",MAX($S$4:AA667)+1)</f>
        <v>669</v>
      </c>
      <c r="AB668" s="55">
        <v>664</v>
      </c>
      <c r="AC668" s="55" t="str">
        <f t="shared" si="64"/>
        <v/>
      </c>
      <c r="AD668" s="55" t="str">
        <f t="shared" si="65"/>
        <v/>
      </c>
    </row>
    <row r="669" spans="2:30" ht="15" customHeight="1" x14ac:dyDescent="0.2">
      <c r="B669" s="121" t="str">
        <f t="shared" si="60"/>
        <v/>
      </c>
      <c r="C669" s="57" t="str">
        <f>IFERROR(VLOOKUP(B669,Conciliação!C672:L1667,2,0),"")</f>
        <v/>
      </c>
      <c r="D669" s="64" t="str">
        <f t="shared" si="61"/>
        <v/>
      </c>
      <c r="E669" s="64" t="str">
        <f>IFERROR(VLOOKUP(B669,Conciliação!C672:L1667,4,0),"")</f>
        <v/>
      </c>
      <c r="F669" s="64" t="str">
        <f>IFERROR(VLOOKUP(B669,Conciliação!C672:L1667,5,0),"")</f>
        <v/>
      </c>
      <c r="G669" s="64" t="str">
        <f>IFERROR(VLOOKUP(B669,Conciliação!C672:L1667,6,0),"")</f>
        <v/>
      </c>
      <c r="H669" s="56" t="str">
        <f>IFERROR(VLOOKUP(B669,Conciliação!C672:L1667,7,0),"")</f>
        <v/>
      </c>
      <c r="I669" s="65" t="str">
        <f>IFERROR(VLOOKUP(B669,Conciliação!C672:L1667,8,0),"")</f>
        <v/>
      </c>
      <c r="J669" s="56" t="str">
        <f>IFERROR(VLOOKUP(B669,Conciliação!C672:L1667,9,0),"")</f>
        <v/>
      </c>
      <c r="K669" s="56" t="str">
        <f>IFERROR(VLOOKUP(B669,Conciliação!C672:L1667,10,0),"")</f>
        <v/>
      </c>
      <c r="R669" s="55" t="str">
        <f>IF(Conciliação!G672='Filtro (Categoria)'!$C$2,$C$2,"x")</f>
        <v>x</v>
      </c>
      <c r="S669" s="55" t="str">
        <f>IF(R669="x","x",MAX($S$4:S668)+1)</f>
        <v>x</v>
      </c>
      <c r="T669" s="55">
        <v>665</v>
      </c>
      <c r="U669" s="55" t="str">
        <f t="shared" si="62"/>
        <v/>
      </c>
      <c r="V669" s="55" t="str">
        <f t="shared" si="63"/>
        <v/>
      </c>
      <c r="W669" s="45">
        <f>IF(Conciliação!G672='Filtro (Categoria)'!R669,1,0)</f>
        <v>0</v>
      </c>
      <c r="X669" s="45">
        <f>W669+Conciliação!A672</f>
        <v>665</v>
      </c>
      <c r="Y669" s="45">
        <v>665</v>
      </c>
      <c r="Z669" s="55" t="str">
        <f>IF(X669=Y669,"",Conciliação!C672)</f>
        <v/>
      </c>
      <c r="AA669" s="55">
        <f>IF(Z669="x","x",MAX($S$4:AA668)+1)</f>
        <v>670</v>
      </c>
      <c r="AB669" s="55">
        <v>665</v>
      </c>
      <c r="AC669" s="55" t="str">
        <f t="shared" si="64"/>
        <v/>
      </c>
      <c r="AD669" s="55" t="str">
        <f t="shared" si="65"/>
        <v/>
      </c>
    </row>
    <row r="670" spans="2:30" ht="15" customHeight="1" x14ac:dyDescent="0.2">
      <c r="B670" s="121" t="str">
        <f t="shared" si="60"/>
        <v/>
      </c>
      <c r="C670" s="57" t="str">
        <f>IFERROR(VLOOKUP(B670,Conciliação!C673:L1668,2,0),"")</f>
        <v/>
      </c>
      <c r="D670" s="64" t="str">
        <f t="shared" si="61"/>
        <v/>
      </c>
      <c r="E670" s="64" t="str">
        <f>IFERROR(VLOOKUP(B670,Conciliação!C673:L1668,4,0),"")</f>
        <v/>
      </c>
      <c r="F670" s="64" t="str">
        <f>IFERROR(VLOOKUP(B670,Conciliação!C673:L1668,5,0),"")</f>
        <v/>
      </c>
      <c r="G670" s="64" t="str">
        <f>IFERROR(VLOOKUP(B670,Conciliação!C673:L1668,6,0),"")</f>
        <v/>
      </c>
      <c r="H670" s="56" t="str">
        <f>IFERROR(VLOOKUP(B670,Conciliação!C673:L1668,7,0),"")</f>
        <v/>
      </c>
      <c r="I670" s="65" t="str">
        <f>IFERROR(VLOOKUP(B670,Conciliação!C673:L1668,8,0),"")</f>
        <v/>
      </c>
      <c r="J670" s="56" t="str">
        <f>IFERROR(VLOOKUP(B670,Conciliação!C673:L1668,9,0),"")</f>
        <v/>
      </c>
      <c r="K670" s="56" t="str">
        <f>IFERROR(VLOOKUP(B670,Conciliação!C673:L1668,10,0),"")</f>
        <v/>
      </c>
      <c r="R670" s="55" t="str">
        <f>IF(Conciliação!G673='Filtro (Categoria)'!$C$2,$C$2,"x")</f>
        <v>x</v>
      </c>
      <c r="S670" s="55" t="str">
        <f>IF(R670="x","x",MAX($S$4:S669)+1)</f>
        <v>x</v>
      </c>
      <c r="T670" s="55">
        <v>666</v>
      </c>
      <c r="U670" s="55" t="str">
        <f t="shared" si="62"/>
        <v/>
      </c>
      <c r="V670" s="55" t="str">
        <f t="shared" si="63"/>
        <v/>
      </c>
      <c r="W670" s="45">
        <f>IF(Conciliação!G673='Filtro (Categoria)'!R670,1,0)</f>
        <v>0</v>
      </c>
      <c r="X670" s="45">
        <f>W670+Conciliação!A673</f>
        <v>666</v>
      </c>
      <c r="Y670" s="45">
        <v>666</v>
      </c>
      <c r="Z670" s="55" t="str">
        <f>IF(X670=Y670,"",Conciliação!C673)</f>
        <v/>
      </c>
      <c r="AA670" s="55">
        <f>IF(Z670="x","x",MAX($S$4:AA669)+1)</f>
        <v>671</v>
      </c>
      <c r="AB670" s="55">
        <v>666</v>
      </c>
      <c r="AC670" s="55" t="str">
        <f t="shared" si="64"/>
        <v/>
      </c>
      <c r="AD670" s="55" t="str">
        <f t="shared" si="65"/>
        <v/>
      </c>
    </row>
    <row r="671" spans="2:30" ht="15" customHeight="1" x14ac:dyDescent="0.2">
      <c r="B671" s="121" t="str">
        <f t="shared" si="60"/>
        <v/>
      </c>
      <c r="C671" s="57" t="str">
        <f>IFERROR(VLOOKUP(B671,Conciliação!C674:L1669,2,0),"")</f>
        <v/>
      </c>
      <c r="D671" s="64" t="str">
        <f t="shared" si="61"/>
        <v/>
      </c>
      <c r="E671" s="64" t="str">
        <f>IFERROR(VLOOKUP(B671,Conciliação!C674:L1669,4,0),"")</f>
        <v/>
      </c>
      <c r="F671" s="64" t="str">
        <f>IFERROR(VLOOKUP(B671,Conciliação!C674:L1669,5,0),"")</f>
        <v/>
      </c>
      <c r="G671" s="64" t="str">
        <f>IFERROR(VLOOKUP(B671,Conciliação!C674:L1669,6,0),"")</f>
        <v/>
      </c>
      <c r="H671" s="56" t="str">
        <f>IFERROR(VLOOKUP(B671,Conciliação!C674:L1669,7,0),"")</f>
        <v/>
      </c>
      <c r="I671" s="65" t="str">
        <f>IFERROR(VLOOKUP(B671,Conciliação!C674:L1669,8,0),"")</f>
        <v/>
      </c>
      <c r="J671" s="56" t="str">
        <f>IFERROR(VLOOKUP(B671,Conciliação!C674:L1669,9,0),"")</f>
        <v/>
      </c>
      <c r="K671" s="56" t="str">
        <f>IFERROR(VLOOKUP(B671,Conciliação!C674:L1669,10,0),"")</f>
        <v/>
      </c>
      <c r="R671" s="55" t="str">
        <f>IF(Conciliação!G674='Filtro (Categoria)'!$C$2,$C$2,"x")</f>
        <v>x</v>
      </c>
      <c r="S671" s="55" t="str">
        <f>IF(R671="x","x",MAX($S$4:S670)+1)</f>
        <v>x</v>
      </c>
      <c r="T671" s="55">
        <v>667</v>
      </c>
      <c r="U671" s="55" t="str">
        <f t="shared" si="62"/>
        <v/>
      </c>
      <c r="V671" s="55" t="str">
        <f t="shared" si="63"/>
        <v/>
      </c>
      <c r="W671" s="45">
        <f>IF(Conciliação!G674='Filtro (Categoria)'!R671,1,0)</f>
        <v>0</v>
      </c>
      <c r="X671" s="45">
        <f>W671+Conciliação!A674</f>
        <v>667</v>
      </c>
      <c r="Y671" s="45">
        <v>667</v>
      </c>
      <c r="Z671" s="55" t="str">
        <f>IF(X671=Y671,"",Conciliação!C674)</f>
        <v/>
      </c>
      <c r="AA671" s="55">
        <f>IF(Z671="x","x",MAX($S$4:AA670)+1)</f>
        <v>672</v>
      </c>
      <c r="AB671" s="55">
        <v>667</v>
      </c>
      <c r="AC671" s="55" t="str">
        <f t="shared" si="64"/>
        <v/>
      </c>
      <c r="AD671" s="55" t="str">
        <f t="shared" si="65"/>
        <v/>
      </c>
    </row>
    <row r="672" spans="2:30" ht="15" customHeight="1" x14ac:dyDescent="0.2">
      <c r="B672" s="121" t="str">
        <f t="shared" si="60"/>
        <v/>
      </c>
      <c r="C672" s="57" t="str">
        <f>IFERROR(VLOOKUP(B672,Conciliação!C675:L1670,2,0),"")</f>
        <v/>
      </c>
      <c r="D672" s="64" t="str">
        <f t="shared" si="61"/>
        <v/>
      </c>
      <c r="E672" s="64" t="str">
        <f>IFERROR(VLOOKUP(B672,Conciliação!C675:L1670,4,0),"")</f>
        <v/>
      </c>
      <c r="F672" s="64" t="str">
        <f>IFERROR(VLOOKUP(B672,Conciliação!C675:L1670,5,0),"")</f>
        <v/>
      </c>
      <c r="G672" s="64" t="str">
        <f>IFERROR(VLOOKUP(B672,Conciliação!C675:L1670,6,0),"")</f>
        <v/>
      </c>
      <c r="H672" s="56" t="str">
        <f>IFERROR(VLOOKUP(B672,Conciliação!C675:L1670,7,0),"")</f>
        <v/>
      </c>
      <c r="I672" s="65" t="str">
        <f>IFERROR(VLOOKUP(B672,Conciliação!C675:L1670,8,0),"")</f>
        <v/>
      </c>
      <c r="J672" s="56" t="str">
        <f>IFERROR(VLOOKUP(B672,Conciliação!C675:L1670,9,0),"")</f>
        <v/>
      </c>
      <c r="K672" s="56" t="str">
        <f>IFERROR(VLOOKUP(B672,Conciliação!C675:L1670,10,0),"")</f>
        <v/>
      </c>
      <c r="R672" s="55" t="str">
        <f>IF(Conciliação!G675='Filtro (Categoria)'!$C$2,$C$2,"x")</f>
        <v>x</v>
      </c>
      <c r="S672" s="55" t="str">
        <f>IF(R672="x","x",MAX($S$4:S671)+1)</f>
        <v>x</v>
      </c>
      <c r="T672" s="55">
        <v>668</v>
      </c>
      <c r="U672" s="55" t="str">
        <f t="shared" si="62"/>
        <v/>
      </c>
      <c r="V672" s="55" t="str">
        <f t="shared" si="63"/>
        <v/>
      </c>
      <c r="W672" s="45">
        <f>IF(Conciliação!G675='Filtro (Categoria)'!R672,1,0)</f>
        <v>0</v>
      </c>
      <c r="X672" s="45">
        <f>W672+Conciliação!A675</f>
        <v>668</v>
      </c>
      <c r="Y672" s="45">
        <v>668</v>
      </c>
      <c r="Z672" s="55" t="str">
        <f>IF(X672=Y672,"",Conciliação!C675)</f>
        <v/>
      </c>
      <c r="AA672" s="55">
        <f>IF(Z672="x","x",MAX($S$4:AA671)+1)</f>
        <v>673</v>
      </c>
      <c r="AB672" s="55">
        <v>668</v>
      </c>
      <c r="AC672" s="55" t="str">
        <f t="shared" si="64"/>
        <v/>
      </c>
      <c r="AD672" s="55" t="str">
        <f t="shared" si="65"/>
        <v/>
      </c>
    </row>
    <row r="673" spans="2:30" ht="15" customHeight="1" x14ac:dyDescent="0.2">
      <c r="B673" s="121" t="str">
        <f t="shared" si="60"/>
        <v/>
      </c>
      <c r="C673" s="57" t="str">
        <f>IFERROR(VLOOKUP(B673,Conciliação!C676:L1671,2,0),"")</f>
        <v/>
      </c>
      <c r="D673" s="64" t="str">
        <f t="shared" si="61"/>
        <v/>
      </c>
      <c r="E673" s="64" t="str">
        <f>IFERROR(VLOOKUP(B673,Conciliação!C676:L1671,4,0),"")</f>
        <v/>
      </c>
      <c r="F673" s="64" t="str">
        <f>IFERROR(VLOOKUP(B673,Conciliação!C676:L1671,5,0),"")</f>
        <v/>
      </c>
      <c r="G673" s="64" t="str">
        <f>IFERROR(VLOOKUP(B673,Conciliação!C676:L1671,6,0),"")</f>
        <v/>
      </c>
      <c r="H673" s="56" t="str">
        <f>IFERROR(VLOOKUP(B673,Conciliação!C676:L1671,7,0),"")</f>
        <v/>
      </c>
      <c r="I673" s="65" t="str">
        <f>IFERROR(VLOOKUP(B673,Conciliação!C676:L1671,8,0),"")</f>
        <v/>
      </c>
      <c r="J673" s="56" t="str">
        <f>IFERROR(VLOOKUP(B673,Conciliação!C676:L1671,9,0),"")</f>
        <v/>
      </c>
      <c r="K673" s="56" t="str">
        <f>IFERROR(VLOOKUP(B673,Conciliação!C676:L1671,10,0),"")</f>
        <v/>
      </c>
      <c r="R673" s="55" t="str">
        <f>IF(Conciliação!G676='Filtro (Categoria)'!$C$2,$C$2,"x")</f>
        <v>x</v>
      </c>
      <c r="S673" s="55" t="str">
        <f>IF(R673="x","x",MAX($S$4:S672)+1)</f>
        <v>x</v>
      </c>
      <c r="T673" s="55">
        <v>669</v>
      </c>
      <c r="U673" s="55" t="str">
        <f t="shared" si="62"/>
        <v/>
      </c>
      <c r="V673" s="55" t="str">
        <f t="shared" si="63"/>
        <v/>
      </c>
      <c r="W673" s="45">
        <f>IF(Conciliação!G676='Filtro (Categoria)'!R673,1,0)</f>
        <v>0</v>
      </c>
      <c r="X673" s="45">
        <f>W673+Conciliação!A676</f>
        <v>669</v>
      </c>
      <c r="Y673" s="45">
        <v>669</v>
      </c>
      <c r="Z673" s="55" t="str">
        <f>IF(X673=Y673,"",Conciliação!C676)</f>
        <v/>
      </c>
      <c r="AA673" s="55">
        <f>IF(Z673="x","x",MAX($S$4:AA672)+1)</f>
        <v>674</v>
      </c>
      <c r="AB673" s="55">
        <v>669</v>
      </c>
      <c r="AC673" s="55" t="str">
        <f t="shared" si="64"/>
        <v/>
      </c>
      <c r="AD673" s="55" t="str">
        <f t="shared" si="65"/>
        <v/>
      </c>
    </row>
    <row r="674" spans="2:30" ht="15" customHeight="1" x14ac:dyDescent="0.2">
      <c r="B674" s="121" t="str">
        <f t="shared" si="60"/>
        <v/>
      </c>
      <c r="C674" s="57" t="str">
        <f>IFERROR(VLOOKUP(B674,Conciliação!C677:L1672,2,0),"")</f>
        <v/>
      </c>
      <c r="D674" s="64" t="str">
        <f t="shared" si="61"/>
        <v/>
      </c>
      <c r="E674" s="64" t="str">
        <f>IFERROR(VLOOKUP(B674,Conciliação!C677:L1672,4,0),"")</f>
        <v/>
      </c>
      <c r="F674" s="64" t="str">
        <f>IFERROR(VLOOKUP(B674,Conciliação!C677:L1672,5,0),"")</f>
        <v/>
      </c>
      <c r="G674" s="64" t="str">
        <f>IFERROR(VLOOKUP(B674,Conciliação!C677:L1672,6,0),"")</f>
        <v/>
      </c>
      <c r="H674" s="56" t="str">
        <f>IFERROR(VLOOKUP(B674,Conciliação!C677:L1672,7,0),"")</f>
        <v/>
      </c>
      <c r="I674" s="65" t="str">
        <f>IFERROR(VLOOKUP(B674,Conciliação!C677:L1672,8,0),"")</f>
        <v/>
      </c>
      <c r="J674" s="56" t="str">
        <f>IFERROR(VLOOKUP(B674,Conciliação!C677:L1672,9,0),"")</f>
        <v/>
      </c>
      <c r="K674" s="56" t="str">
        <f>IFERROR(VLOOKUP(B674,Conciliação!C677:L1672,10,0),"")</f>
        <v/>
      </c>
      <c r="R674" s="55" t="str">
        <f>IF(Conciliação!G677='Filtro (Categoria)'!$C$2,$C$2,"x")</f>
        <v>x</v>
      </c>
      <c r="S674" s="55" t="str">
        <f>IF(R674="x","x",MAX($S$4:S673)+1)</f>
        <v>x</v>
      </c>
      <c r="T674" s="55">
        <v>670</v>
      </c>
      <c r="U674" s="55" t="str">
        <f t="shared" si="62"/>
        <v/>
      </c>
      <c r="V674" s="55" t="str">
        <f t="shared" si="63"/>
        <v/>
      </c>
      <c r="W674" s="45">
        <f>IF(Conciliação!G677='Filtro (Categoria)'!R674,1,0)</f>
        <v>0</v>
      </c>
      <c r="X674" s="45">
        <f>W674+Conciliação!A677</f>
        <v>670</v>
      </c>
      <c r="Y674" s="45">
        <v>670</v>
      </c>
      <c r="Z674" s="55" t="str">
        <f>IF(X674=Y674,"",Conciliação!C677)</f>
        <v/>
      </c>
      <c r="AA674" s="55">
        <f>IF(Z674="x","x",MAX($S$4:AA673)+1)</f>
        <v>675</v>
      </c>
      <c r="AB674" s="55">
        <v>670</v>
      </c>
      <c r="AC674" s="55" t="str">
        <f t="shared" si="64"/>
        <v/>
      </c>
      <c r="AD674" s="55" t="str">
        <f t="shared" si="65"/>
        <v/>
      </c>
    </row>
    <row r="675" spans="2:30" ht="15" customHeight="1" x14ac:dyDescent="0.2">
      <c r="B675" s="121" t="str">
        <f t="shared" si="60"/>
        <v/>
      </c>
      <c r="C675" s="57" t="str">
        <f>IFERROR(VLOOKUP(B675,Conciliação!C678:L1673,2,0),"")</f>
        <v/>
      </c>
      <c r="D675" s="64" t="str">
        <f t="shared" si="61"/>
        <v/>
      </c>
      <c r="E675" s="64" t="str">
        <f>IFERROR(VLOOKUP(B675,Conciliação!C678:L1673,4,0),"")</f>
        <v/>
      </c>
      <c r="F675" s="64" t="str">
        <f>IFERROR(VLOOKUP(B675,Conciliação!C678:L1673,5,0),"")</f>
        <v/>
      </c>
      <c r="G675" s="64" t="str">
        <f>IFERROR(VLOOKUP(B675,Conciliação!C678:L1673,6,0),"")</f>
        <v/>
      </c>
      <c r="H675" s="56" t="str">
        <f>IFERROR(VLOOKUP(B675,Conciliação!C678:L1673,7,0),"")</f>
        <v/>
      </c>
      <c r="I675" s="65" t="str">
        <f>IFERROR(VLOOKUP(B675,Conciliação!C678:L1673,8,0),"")</f>
        <v/>
      </c>
      <c r="J675" s="56" t="str">
        <f>IFERROR(VLOOKUP(B675,Conciliação!C678:L1673,9,0),"")</f>
        <v/>
      </c>
      <c r="K675" s="56" t="str">
        <f>IFERROR(VLOOKUP(B675,Conciliação!C678:L1673,10,0),"")</f>
        <v/>
      </c>
      <c r="R675" s="55" t="str">
        <f>IF(Conciliação!G678='Filtro (Categoria)'!$C$2,$C$2,"x")</f>
        <v>x</v>
      </c>
      <c r="S675" s="55" t="str">
        <f>IF(R675="x","x",MAX($S$4:S674)+1)</f>
        <v>x</v>
      </c>
      <c r="T675" s="55">
        <v>671</v>
      </c>
      <c r="U675" s="55" t="str">
        <f t="shared" si="62"/>
        <v/>
      </c>
      <c r="V675" s="55" t="str">
        <f t="shared" si="63"/>
        <v/>
      </c>
      <c r="W675" s="45">
        <f>IF(Conciliação!G678='Filtro (Categoria)'!R675,1,0)</f>
        <v>0</v>
      </c>
      <c r="X675" s="45">
        <f>W675+Conciliação!A678</f>
        <v>671</v>
      </c>
      <c r="Y675" s="45">
        <v>671</v>
      </c>
      <c r="Z675" s="55" t="str">
        <f>IF(X675=Y675,"",Conciliação!C678)</f>
        <v/>
      </c>
      <c r="AA675" s="55">
        <f>IF(Z675="x","x",MAX($S$4:AA674)+1)</f>
        <v>676</v>
      </c>
      <c r="AB675" s="55">
        <v>671</v>
      </c>
      <c r="AC675" s="55" t="str">
        <f t="shared" si="64"/>
        <v/>
      </c>
      <c r="AD675" s="55" t="str">
        <f t="shared" si="65"/>
        <v/>
      </c>
    </row>
    <row r="676" spans="2:30" ht="15" customHeight="1" x14ac:dyDescent="0.2">
      <c r="B676" s="121" t="str">
        <f t="shared" si="60"/>
        <v/>
      </c>
      <c r="C676" s="57" t="str">
        <f>IFERROR(VLOOKUP(B676,Conciliação!C679:L1674,2,0),"")</f>
        <v/>
      </c>
      <c r="D676" s="64" t="str">
        <f t="shared" si="61"/>
        <v/>
      </c>
      <c r="E676" s="64" t="str">
        <f>IFERROR(VLOOKUP(B676,Conciliação!C679:L1674,4,0),"")</f>
        <v/>
      </c>
      <c r="F676" s="64" t="str">
        <f>IFERROR(VLOOKUP(B676,Conciliação!C679:L1674,5,0),"")</f>
        <v/>
      </c>
      <c r="G676" s="64" t="str">
        <f>IFERROR(VLOOKUP(B676,Conciliação!C679:L1674,6,0),"")</f>
        <v/>
      </c>
      <c r="H676" s="56" t="str">
        <f>IFERROR(VLOOKUP(B676,Conciliação!C679:L1674,7,0),"")</f>
        <v/>
      </c>
      <c r="I676" s="65" t="str">
        <f>IFERROR(VLOOKUP(B676,Conciliação!C679:L1674,8,0),"")</f>
        <v/>
      </c>
      <c r="J676" s="56" t="str">
        <f>IFERROR(VLOOKUP(B676,Conciliação!C679:L1674,9,0),"")</f>
        <v/>
      </c>
      <c r="K676" s="56" t="str">
        <f>IFERROR(VLOOKUP(B676,Conciliação!C679:L1674,10,0),"")</f>
        <v/>
      </c>
      <c r="R676" s="55" t="str">
        <f>IF(Conciliação!G679='Filtro (Categoria)'!$C$2,$C$2,"x")</f>
        <v>x</v>
      </c>
      <c r="S676" s="55" t="str">
        <f>IF(R676="x","x",MAX($S$4:S675)+1)</f>
        <v>x</v>
      </c>
      <c r="T676" s="55">
        <v>672</v>
      </c>
      <c r="U676" s="55" t="str">
        <f t="shared" si="62"/>
        <v/>
      </c>
      <c r="V676" s="55" t="str">
        <f t="shared" si="63"/>
        <v/>
      </c>
      <c r="W676" s="45">
        <f>IF(Conciliação!G679='Filtro (Categoria)'!R676,1,0)</f>
        <v>0</v>
      </c>
      <c r="X676" s="45">
        <f>W676+Conciliação!A679</f>
        <v>672</v>
      </c>
      <c r="Y676" s="45">
        <v>672</v>
      </c>
      <c r="Z676" s="55" t="str">
        <f>IF(X676=Y676,"",Conciliação!C679)</f>
        <v/>
      </c>
      <c r="AA676" s="55">
        <f>IF(Z676="x","x",MAX($S$4:AA675)+1)</f>
        <v>677</v>
      </c>
      <c r="AB676" s="55">
        <v>672</v>
      </c>
      <c r="AC676" s="55" t="str">
        <f t="shared" si="64"/>
        <v/>
      </c>
      <c r="AD676" s="55" t="str">
        <f t="shared" si="65"/>
        <v/>
      </c>
    </row>
    <row r="677" spans="2:30" ht="15" customHeight="1" x14ac:dyDescent="0.2">
      <c r="B677" s="121" t="str">
        <f t="shared" si="60"/>
        <v/>
      </c>
      <c r="C677" s="57" t="str">
        <f>IFERROR(VLOOKUP(B677,Conciliação!C680:L1675,2,0),"")</f>
        <v/>
      </c>
      <c r="D677" s="64" t="str">
        <f t="shared" si="61"/>
        <v/>
      </c>
      <c r="E677" s="64" t="str">
        <f>IFERROR(VLOOKUP(B677,Conciliação!C680:L1675,4,0),"")</f>
        <v/>
      </c>
      <c r="F677" s="64" t="str">
        <f>IFERROR(VLOOKUP(B677,Conciliação!C680:L1675,5,0),"")</f>
        <v/>
      </c>
      <c r="G677" s="64" t="str">
        <f>IFERROR(VLOOKUP(B677,Conciliação!C680:L1675,6,0),"")</f>
        <v/>
      </c>
      <c r="H677" s="56" t="str">
        <f>IFERROR(VLOOKUP(B677,Conciliação!C680:L1675,7,0),"")</f>
        <v/>
      </c>
      <c r="I677" s="65" t="str">
        <f>IFERROR(VLOOKUP(B677,Conciliação!C680:L1675,8,0),"")</f>
        <v/>
      </c>
      <c r="J677" s="56" t="str">
        <f>IFERROR(VLOOKUP(B677,Conciliação!C680:L1675,9,0),"")</f>
        <v/>
      </c>
      <c r="K677" s="56" t="str">
        <f>IFERROR(VLOOKUP(B677,Conciliação!C680:L1675,10,0),"")</f>
        <v/>
      </c>
      <c r="R677" s="55" t="str">
        <f>IF(Conciliação!G680='Filtro (Categoria)'!$C$2,$C$2,"x")</f>
        <v>x</v>
      </c>
      <c r="S677" s="55" t="str">
        <f>IF(R677="x","x",MAX($S$4:S676)+1)</f>
        <v>x</v>
      </c>
      <c r="T677" s="55">
        <v>673</v>
      </c>
      <c r="U677" s="55" t="str">
        <f t="shared" si="62"/>
        <v/>
      </c>
      <c r="V677" s="55" t="str">
        <f t="shared" si="63"/>
        <v/>
      </c>
      <c r="W677" s="45">
        <f>IF(Conciliação!G680='Filtro (Categoria)'!R677,1,0)</f>
        <v>0</v>
      </c>
      <c r="X677" s="45">
        <f>W677+Conciliação!A680</f>
        <v>673</v>
      </c>
      <c r="Y677" s="45">
        <v>673</v>
      </c>
      <c r="Z677" s="55" t="str">
        <f>IF(X677=Y677,"",Conciliação!C680)</f>
        <v/>
      </c>
      <c r="AA677" s="55">
        <f>IF(Z677="x","x",MAX($S$4:AA676)+1)</f>
        <v>678</v>
      </c>
      <c r="AB677" s="55">
        <v>673</v>
      </c>
      <c r="AC677" s="55" t="str">
        <f t="shared" si="64"/>
        <v/>
      </c>
      <c r="AD677" s="55" t="str">
        <f t="shared" si="65"/>
        <v/>
      </c>
    </row>
    <row r="678" spans="2:30" ht="15" customHeight="1" x14ac:dyDescent="0.2">
      <c r="B678" s="121" t="str">
        <f t="shared" si="60"/>
        <v/>
      </c>
      <c r="C678" s="57" t="str">
        <f>IFERROR(VLOOKUP(B678,Conciliação!C681:L1676,2,0),"")</f>
        <v/>
      </c>
      <c r="D678" s="64" t="str">
        <f t="shared" si="61"/>
        <v/>
      </c>
      <c r="E678" s="64" t="str">
        <f>IFERROR(VLOOKUP(B678,Conciliação!C681:L1676,4,0),"")</f>
        <v/>
      </c>
      <c r="F678" s="64" t="str">
        <f>IFERROR(VLOOKUP(B678,Conciliação!C681:L1676,5,0),"")</f>
        <v/>
      </c>
      <c r="G678" s="64" t="str">
        <f>IFERROR(VLOOKUP(B678,Conciliação!C681:L1676,6,0),"")</f>
        <v/>
      </c>
      <c r="H678" s="56" t="str">
        <f>IFERROR(VLOOKUP(B678,Conciliação!C681:L1676,7,0),"")</f>
        <v/>
      </c>
      <c r="I678" s="65" t="str">
        <f>IFERROR(VLOOKUP(B678,Conciliação!C681:L1676,8,0),"")</f>
        <v/>
      </c>
      <c r="J678" s="56" t="str">
        <f>IFERROR(VLOOKUP(B678,Conciliação!C681:L1676,9,0),"")</f>
        <v/>
      </c>
      <c r="K678" s="56" t="str">
        <f>IFERROR(VLOOKUP(B678,Conciliação!C681:L1676,10,0),"")</f>
        <v/>
      </c>
      <c r="R678" s="55" t="str">
        <f>IF(Conciliação!G681='Filtro (Categoria)'!$C$2,$C$2,"x")</f>
        <v>x</v>
      </c>
      <c r="S678" s="55" t="str">
        <f>IF(R678="x","x",MAX($S$4:S677)+1)</f>
        <v>x</v>
      </c>
      <c r="T678" s="55">
        <v>674</v>
      </c>
      <c r="U678" s="55" t="str">
        <f t="shared" si="62"/>
        <v/>
      </c>
      <c r="V678" s="55" t="str">
        <f t="shared" si="63"/>
        <v/>
      </c>
      <c r="W678" s="45">
        <f>IF(Conciliação!G681='Filtro (Categoria)'!R678,1,0)</f>
        <v>0</v>
      </c>
      <c r="X678" s="45">
        <f>W678+Conciliação!A681</f>
        <v>674</v>
      </c>
      <c r="Y678" s="45">
        <v>674</v>
      </c>
      <c r="Z678" s="55" t="str">
        <f>IF(X678=Y678,"",Conciliação!C681)</f>
        <v/>
      </c>
      <c r="AA678" s="55">
        <f>IF(Z678="x","x",MAX($S$4:AA677)+1)</f>
        <v>679</v>
      </c>
      <c r="AB678" s="55">
        <v>674</v>
      </c>
      <c r="AC678" s="55" t="str">
        <f t="shared" si="64"/>
        <v/>
      </c>
      <c r="AD678" s="55" t="str">
        <f t="shared" si="65"/>
        <v/>
      </c>
    </row>
    <row r="679" spans="2:30" ht="15" customHeight="1" x14ac:dyDescent="0.2">
      <c r="B679" s="121" t="str">
        <f t="shared" si="60"/>
        <v/>
      </c>
      <c r="C679" s="57" t="str">
        <f>IFERROR(VLOOKUP(B679,Conciliação!C682:L1677,2,0),"")</f>
        <v/>
      </c>
      <c r="D679" s="64" t="str">
        <f t="shared" si="61"/>
        <v/>
      </c>
      <c r="E679" s="64" t="str">
        <f>IFERROR(VLOOKUP(B679,Conciliação!C682:L1677,4,0),"")</f>
        <v/>
      </c>
      <c r="F679" s="64" t="str">
        <f>IFERROR(VLOOKUP(B679,Conciliação!C682:L1677,5,0),"")</f>
        <v/>
      </c>
      <c r="G679" s="64" t="str">
        <f>IFERROR(VLOOKUP(B679,Conciliação!C682:L1677,6,0),"")</f>
        <v/>
      </c>
      <c r="H679" s="56" t="str">
        <f>IFERROR(VLOOKUP(B679,Conciliação!C682:L1677,7,0),"")</f>
        <v/>
      </c>
      <c r="I679" s="65" t="str">
        <f>IFERROR(VLOOKUP(B679,Conciliação!C682:L1677,8,0),"")</f>
        <v/>
      </c>
      <c r="J679" s="56" t="str">
        <f>IFERROR(VLOOKUP(B679,Conciliação!C682:L1677,9,0),"")</f>
        <v/>
      </c>
      <c r="K679" s="56" t="str">
        <f>IFERROR(VLOOKUP(B679,Conciliação!C682:L1677,10,0),"")</f>
        <v/>
      </c>
      <c r="R679" s="55" t="str">
        <f>IF(Conciliação!G682='Filtro (Categoria)'!$C$2,$C$2,"x")</f>
        <v>x</v>
      </c>
      <c r="S679" s="55" t="str">
        <f>IF(R679="x","x",MAX($S$4:S678)+1)</f>
        <v>x</v>
      </c>
      <c r="T679" s="55">
        <v>675</v>
      </c>
      <c r="U679" s="55" t="str">
        <f t="shared" si="62"/>
        <v/>
      </c>
      <c r="V679" s="55" t="str">
        <f t="shared" si="63"/>
        <v/>
      </c>
      <c r="W679" s="45">
        <f>IF(Conciliação!G682='Filtro (Categoria)'!R679,1,0)</f>
        <v>0</v>
      </c>
      <c r="X679" s="45">
        <f>W679+Conciliação!A682</f>
        <v>675</v>
      </c>
      <c r="Y679" s="45">
        <v>675</v>
      </c>
      <c r="Z679" s="55" t="str">
        <f>IF(X679=Y679,"",Conciliação!C682)</f>
        <v/>
      </c>
      <c r="AA679" s="55">
        <f>IF(Z679="x","x",MAX($S$4:AA678)+1)</f>
        <v>680</v>
      </c>
      <c r="AB679" s="55">
        <v>675</v>
      </c>
      <c r="AC679" s="55" t="str">
        <f t="shared" si="64"/>
        <v/>
      </c>
      <c r="AD679" s="55" t="str">
        <f t="shared" si="65"/>
        <v/>
      </c>
    </row>
    <row r="680" spans="2:30" ht="15" customHeight="1" x14ac:dyDescent="0.2">
      <c r="B680" s="121" t="str">
        <f t="shared" si="60"/>
        <v/>
      </c>
      <c r="C680" s="57" t="str">
        <f>IFERROR(VLOOKUP(B680,Conciliação!C683:L1678,2,0),"")</f>
        <v/>
      </c>
      <c r="D680" s="64" t="str">
        <f t="shared" si="61"/>
        <v/>
      </c>
      <c r="E680" s="64" t="str">
        <f>IFERROR(VLOOKUP(B680,Conciliação!C683:L1678,4,0),"")</f>
        <v/>
      </c>
      <c r="F680" s="64" t="str">
        <f>IFERROR(VLOOKUP(B680,Conciliação!C683:L1678,5,0),"")</f>
        <v/>
      </c>
      <c r="G680" s="64" t="str">
        <f>IFERROR(VLOOKUP(B680,Conciliação!C683:L1678,6,0),"")</f>
        <v/>
      </c>
      <c r="H680" s="56" t="str">
        <f>IFERROR(VLOOKUP(B680,Conciliação!C683:L1678,7,0),"")</f>
        <v/>
      </c>
      <c r="I680" s="65" t="str">
        <f>IFERROR(VLOOKUP(B680,Conciliação!C683:L1678,8,0),"")</f>
        <v/>
      </c>
      <c r="J680" s="56" t="str">
        <f>IFERROR(VLOOKUP(B680,Conciliação!C683:L1678,9,0),"")</f>
        <v/>
      </c>
      <c r="K680" s="56" t="str">
        <f>IFERROR(VLOOKUP(B680,Conciliação!C683:L1678,10,0),"")</f>
        <v/>
      </c>
      <c r="R680" s="55" t="str">
        <f>IF(Conciliação!G683='Filtro (Categoria)'!$C$2,$C$2,"x")</f>
        <v>x</v>
      </c>
      <c r="S680" s="55" t="str">
        <f>IF(R680="x","x",MAX($S$4:S679)+1)</f>
        <v>x</v>
      </c>
      <c r="T680" s="55">
        <v>676</v>
      </c>
      <c r="U680" s="55" t="str">
        <f t="shared" si="62"/>
        <v/>
      </c>
      <c r="V680" s="55" t="str">
        <f t="shared" si="63"/>
        <v/>
      </c>
      <c r="W680" s="45">
        <f>IF(Conciliação!G683='Filtro (Categoria)'!R680,1,0)</f>
        <v>0</v>
      </c>
      <c r="X680" s="45">
        <f>W680+Conciliação!A683</f>
        <v>676</v>
      </c>
      <c r="Y680" s="45">
        <v>676</v>
      </c>
      <c r="Z680" s="55" t="str">
        <f>IF(X680=Y680,"",Conciliação!C683)</f>
        <v/>
      </c>
      <c r="AA680" s="55">
        <f>IF(Z680="x","x",MAX($S$4:AA679)+1)</f>
        <v>681</v>
      </c>
      <c r="AB680" s="55">
        <v>676</v>
      </c>
      <c r="AC680" s="55" t="str">
        <f t="shared" si="64"/>
        <v/>
      </c>
      <c r="AD680" s="55" t="str">
        <f t="shared" si="65"/>
        <v/>
      </c>
    </row>
    <row r="681" spans="2:30" ht="15" customHeight="1" x14ac:dyDescent="0.2">
      <c r="B681" s="121" t="str">
        <f t="shared" si="60"/>
        <v/>
      </c>
      <c r="C681" s="57" t="str">
        <f>IFERROR(VLOOKUP(B681,Conciliação!C684:L1679,2,0),"")</f>
        <v/>
      </c>
      <c r="D681" s="64" t="str">
        <f t="shared" si="61"/>
        <v/>
      </c>
      <c r="E681" s="64" t="str">
        <f>IFERROR(VLOOKUP(B681,Conciliação!C684:L1679,4,0),"")</f>
        <v/>
      </c>
      <c r="F681" s="64" t="str">
        <f>IFERROR(VLOOKUP(B681,Conciliação!C684:L1679,5,0),"")</f>
        <v/>
      </c>
      <c r="G681" s="64" t="str">
        <f>IFERROR(VLOOKUP(B681,Conciliação!C684:L1679,6,0),"")</f>
        <v/>
      </c>
      <c r="H681" s="56" t="str">
        <f>IFERROR(VLOOKUP(B681,Conciliação!C684:L1679,7,0),"")</f>
        <v/>
      </c>
      <c r="I681" s="65" t="str">
        <f>IFERROR(VLOOKUP(B681,Conciliação!C684:L1679,8,0),"")</f>
        <v/>
      </c>
      <c r="J681" s="56" t="str">
        <f>IFERROR(VLOOKUP(B681,Conciliação!C684:L1679,9,0),"")</f>
        <v/>
      </c>
      <c r="K681" s="56" t="str">
        <f>IFERROR(VLOOKUP(B681,Conciliação!C684:L1679,10,0),"")</f>
        <v/>
      </c>
      <c r="R681" s="55" t="str">
        <f>IF(Conciliação!G684='Filtro (Categoria)'!$C$2,$C$2,"x")</f>
        <v>x</v>
      </c>
      <c r="S681" s="55" t="str">
        <f>IF(R681="x","x",MAX($S$4:S680)+1)</f>
        <v>x</v>
      </c>
      <c r="T681" s="55">
        <v>677</v>
      </c>
      <c r="U681" s="55" t="str">
        <f t="shared" si="62"/>
        <v/>
      </c>
      <c r="V681" s="55" t="str">
        <f t="shared" si="63"/>
        <v/>
      </c>
      <c r="W681" s="45">
        <f>IF(Conciliação!G684='Filtro (Categoria)'!R681,1,0)</f>
        <v>0</v>
      </c>
      <c r="X681" s="45">
        <f>W681+Conciliação!A684</f>
        <v>677</v>
      </c>
      <c r="Y681" s="45">
        <v>677</v>
      </c>
      <c r="Z681" s="55" t="str">
        <f>IF(X681=Y681,"",Conciliação!C684)</f>
        <v/>
      </c>
      <c r="AA681" s="55">
        <f>IF(Z681="x","x",MAX($S$4:AA680)+1)</f>
        <v>682</v>
      </c>
      <c r="AB681" s="55">
        <v>677</v>
      </c>
      <c r="AC681" s="55" t="str">
        <f t="shared" si="64"/>
        <v/>
      </c>
      <c r="AD681" s="55" t="str">
        <f t="shared" si="65"/>
        <v/>
      </c>
    </row>
    <row r="682" spans="2:30" ht="15" customHeight="1" x14ac:dyDescent="0.2">
      <c r="B682" s="121" t="str">
        <f t="shared" si="60"/>
        <v/>
      </c>
      <c r="C682" s="57" t="str">
        <f>IFERROR(VLOOKUP(B682,Conciliação!C685:L1680,2,0),"")</f>
        <v/>
      </c>
      <c r="D682" s="64" t="str">
        <f t="shared" si="61"/>
        <v/>
      </c>
      <c r="E682" s="64" t="str">
        <f>IFERROR(VLOOKUP(B682,Conciliação!C685:L1680,4,0),"")</f>
        <v/>
      </c>
      <c r="F682" s="64" t="str">
        <f>IFERROR(VLOOKUP(B682,Conciliação!C685:L1680,5,0),"")</f>
        <v/>
      </c>
      <c r="G682" s="64" t="str">
        <f>IFERROR(VLOOKUP(B682,Conciliação!C685:L1680,6,0),"")</f>
        <v/>
      </c>
      <c r="H682" s="56" t="str">
        <f>IFERROR(VLOOKUP(B682,Conciliação!C685:L1680,7,0),"")</f>
        <v/>
      </c>
      <c r="I682" s="65" t="str">
        <f>IFERROR(VLOOKUP(B682,Conciliação!C685:L1680,8,0),"")</f>
        <v/>
      </c>
      <c r="J682" s="56" t="str">
        <f>IFERROR(VLOOKUP(B682,Conciliação!C685:L1680,9,0),"")</f>
        <v/>
      </c>
      <c r="K682" s="56" t="str">
        <f>IFERROR(VLOOKUP(B682,Conciliação!C685:L1680,10,0),"")</f>
        <v/>
      </c>
      <c r="R682" s="55" t="str">
        <f>IF(Conciliação!G685='Filtro (Categoria)'!$C$2,$C$2,"x")</f>
        <v>x</v>
      </c>
      <c r="S682" s="55" t="str">
        <f>IF(R682="x","x",MAX($S$4:S681)+1)</f>
        <v>x</v>
      </c>
      <c r="T682" s="55">
        <v>678</v>
      </c>
      <c r="U682" s="55" t="str">
        <f t="shared" si="62"/>
        <v/>
      </c>
      <c r="V682" s="55" t="str">
        <f t="shared" si="63"/>
        <v/>
      </c>
      <c r="W682" s="45">
        <f>IF(Conciliação!G685='Filtro (Categoria)'!R682,1,0)</f>
        <v>0</v>
      </c>
      <c r="X682" s="45">
        <f>W682+Conciliação!A685</f>
        <v>678</v>
      </c>
      <c r="Y682" s="45">
        <v>678</v>
      </c>
      <c r="Z682" s="55" t="str">
        <f>IF(X682=Y682,"",Conciliação!C685)</f>
        <v/>
      </c>
      <c r="AA682" s="55">
        <f>IF(Z682="x","x",MAX($S$4:AA681)+1)</f>
        <v>683</v>
      </c>
      <c r="AB682" s="55">
        <v>678</v>
      </c>
      <c r="AC682" s="55" t="str">
        <f t="shared" si="64"/>
        <v/>
      </c>
      <c r="AD682" s="55" t="str">
        <f t="shared" si="65"/>
        <v/>
      </c>
    </row>
    <row r="683" spans="2:30" ht="15" customHeight="1" x14ac:dyDescent="0.2">
      <c r="B683" s="121" t="str">
        <f t="shared" si="60"/>
        <v/>
      </c>
      <c r="C683" s="57" t="str">
        <f>IFERROR(VLOOKUP(B683,Conciliação!C686:L1681,2,0),"")</f>
        <v/>
      </c>
      <c r="D683" s="64" t="str">
        <f t="shared" si="61"/>
        <v/>
      </c>
      <c r="E683" s="64" t="str">
        <f>IFERROR(VLOOKUP(B683,Conciliação!C686:L1681,4,0),"")</f>
        <v/>
      </c>
      <c r="F683" s="64" t="str">
        <f>IFERROR(VLOOKUP(B683,Conciliação!C686:L1681,5,0),"")</f>
        <v/>
      </c>
      <c r="G683" s="64" t="str">
        <f>IFERROR(VLOOKUP(B683,Conciliação!C686:L1681,6,0),"")</f>
        <v/>
      </c>
      <c r="H683" s="56" t="str">
        <f>IFERROR(VLOOKUP(B683,Conciliação!C686:L1681,7,0),"")</f>
        <v/>
      </c>
      <c r="I683" s="65" t="str">
        <f>IFERROR(VLOOKUP(B683,Conciliação!C686:L1681,8,0),"")</f>
        <v/>
      </c>
      <c r="J683" s="56" t="str">
        <f>IFERROR(VLOOKUP(B683,Conciliação!C686:L1681,9,0),"")</f>
        <v/>
      </c>
      <c r="K683" s="56" t="str">
        <f>IFERROR(VLOOKUP(B683,Conciliação!C686:L1681,10,0),"")</f>
        <v/>
      </c>
      <c r="R683" s="55" t="str">
        <f>IF(Conciliação!G686='Filtro (Categoria)'!$C$2,$C$2,"x")</f>
        <v>x</v>
      </c>
      <c r="S683" s="55" t="str">
        <f>IF(R683="x","x",MAX($S$4:S682)+1)</f>
        <v>x</v>
      </c>
      <c r="T683" s="55">
        <v>679</v>
      </c>
      <c r="U683" s="55" t="str">
        <f t="shared" si="62"/>
        <v/>
      </c>
      <c r="V683" s="55" t="str">
        <f t="shared" si="63"/>
        <v/>
      </c>
      <c r="W683" s="45">
        <f>IF(Conciliação!G686='Filtro (Categoria)'!R683,1,0)</f>
        <v>0</v>
      </c>
      <c r="X683" s="45">
        <f>W683+Conciliação!A686</f>
        <v>679</v>
      </c>
      <c r="Y683" s="45">
        <v>679</v>
      </c>
      <c r="Z683" s="55" t="str">
        <f>IF(X683=Y683,"",Conciliação!C686)</f>
        <v/>
      </c>
      <c r="AA683" s="55">
        <f>IF(Z683="x","x",MAX($S$4:AA682)+1)</f>
        <v>684</v>
      </c>
      <c r="AB683" s="55">
        <v>679</v>
      </c>
      <c r="AC683" s="55" t="str">
        <f t="shared" si="64"/>
        <v/>
      </c>
      <c r="AD683" s="55" t="str">
        <f t="shared" si="65"/>
        <v/>
      </c>
    </row>
    <row r="684" spans="2:30" ht="15" customHeight="1" x14ac:dyDescent="0.2">
      <c r="B684" s="121" t="str">
        <f t="shared" si="60"/>
        <v/>
      </c>
      <c r="C684" s="57" t="str">
        <f>IFERROR(VLOOKUP(B684,Conciliação!C687:L1682,2,0),"")</f>
        <v/>
      </c>
      <c r="D684" s="64" t="str">
        <f t="shared" si="61"/>
        <v/>
      </c>
      <c r="E684" s="64" t="str">
        <f>IFERROR(VLOOKUP(B684,Conciliação!C687:L1682,4,0),"")</f>
        <v/>
      </c>
      <c r="F684" s="64" t="str">
        <f>IFERROR(VLOOKUP(B684,Conciliação!C687:L1682,5,0),"")</f>
        <v/>
      </c>
      <c r="G684" s="64" t="str">
        <f>IFERROR(VLOOKUP(B684,Conciliação!C687:L1682,6,0),"")</f>
        <v/>
      </c>
      <c r="H684" s="56" t="str">
        <f>IFERROR(VLOOKUP(B684,Conciliação!C687:L1682,7,0),"")</f>
        <v/>
      </c>
      <c r="I684" s="65" t="str">
        <f>IFERROR(VLOOKUP(B684,Conciliação!C687:L1682,8,0),"")</f>
        <v/>
      </c>
      <c r="J684" s="56" t="str">
        <f>IFERROR(VLOOKUP(B684,Conciliação!C687:L1682,9,0),"")</f>
        <v/>
      </c>
      <c r="K684" s="56" t="str">
        <f>IFERROR(VLOOKUP(B684,Conciliação!C687:L1682,10,0),"")</f>
        <v/>
      </c>
      <c r="R684" s="55" t="str">
        <f>IF(Conciliação!G687='Filtro (Categoria)'!$C$2,$C$2,"x")</f>
        <v>x</v>
      </c>
      <c r="S684" s="55" t="str">
        <f>IF(R684="x","x",MAX($S$4:S683)+1)</f>
        <v>x</v>
      </c>
      <c r="T684" s="55">
        <v>680</v>
      </c>
      <c r="U684" s="55" t="str">
        <f t="shared" si="62"/>
        <v/>
      </c>
      <c r="V684" s="55" t="str">
        <f t="shared" si="63"/>
        <v/>
      </c>
      <c r="W684" s="45">
        <f>IF(Conciliação!G687='Filtro (Categoria)'!R684,1,0)</f>
        <v>0</v>
      </c>
      <c r="X684" s="45">
        <f>W684+Conciliação!A687</f>
        <v>680</v>
      </c>
      <c r="Y684" s="45">
        <v>680</v>
      </c>
      <c r="Z684" s="55" t="str">
        <f>IF(X684=Y684,"",Conciliação!C687)</f>
        <v/>
      </c>
      <c r="AA684" s="55">
        <f>IF(Z684="x","x",MAX($S$4:AA683)+1)</f>
        <v>685</v>
      </c>
      <c r="AB684" s="55">
        <v>680</v>
      </c>
      <c r="AC684" s="55" t="str">
        <f t="shared" si="64"/>
        <v/>
      </c>
      <c r="AD684" s="55" t="str">
        <f t="shared" si="65"/>
        <v/>
      </c>
    </row>
    <row r="685" spans="2:30" ht="15" customHeight="1" x14ac:dyDescent="0.2">
      <c r="B685" s="121" t="str">
        <f t="shared" si="60"/>
        <v/>
      </c>
      <c r="C685" s="57" t="str">
        <f>IFERROR(VLOOKUP(B685,Conciliação!C688:L1683,2,0),"")</f>
        <v/>
      </c>
      <c r="D685" s="64" t="str">
        <f t="shared" si="61"/>
        <v/>
      </c>
      <c r="E685" s="64" t="str">
        <f>IFERROR(VLOOKUP(B685,Conciliação!C688:L1683,4,0),"")</f>
        <v/>
      </c>
      <c r="F685" s="64" t="str">
        <f>IFERROR(VLOOKUP(B685,Conciliação!C688:L1683,5,0),"")</f>
        <v/>
      </c>
      <c r="G685" s="64" t="str">
        <f>IFERROR(VLOOKUP(B685,Conciliação!C688:L1683,6,0),"")</f>
        <v/>
      </c>
      <c r="H685" s="56" t="str">
        <f>IFERROR(VLOOKUP(B685,Conciliação!C688:L1683,7,0),"")</f>
        <v/>
      </c>
      <c r="I685" s="65" t="str">
        <f>IFERROR(VLOOKUP(B685,Conciliação!C688:L1683,8,0),"")</f>
        <v/>
      </c>
      <c r="J685" s="56" t="str">
        <f>IFERROR(VLOOKUP(B685,Conciliação!C688:L1683,9,0),"")</f>
        <v/>
      </c>
      <c r="K685" s="56" t="str">
        <f>IFERROR(VLOOKUP(B685,Conciliação!C688:L1683,10,0),"")</f>
        <v/>
      </c>
      <c r="R685" s="55" t="str">
        <f>IF(Conciliação!G688='Filtro (Categoria)'!$C$2,$C$2,"x")</f>
        <v>x</v>
      </c>
      <c r="S685" s="55" t="str">
        <f>IF(R685="x","x",MAX($S$4:S684)+1)</f>
        <v>x</v>
      </c>
      <c r="T685" s="55">
        <v>681</v>
      </c>
      <c r="U685" s="55" t="str">
        <f t="shared" si="62"/>
        <v/>
      </c>
      <c r="V685" s="55" t="str">
        <f t="shared" si="63"/>
        <v/>
      </c>
      <c r="W685" s="45">
        <f>IF(Conciliação!G688='Filtro (Categoria)'!R685,1,0)</f>
        <v>0</v>
      </c>
      <c r="X685" s="45">
        <f>W685+Conciliação!A688</f>
        <v>681</v>
      </c>
      <c r="Y685" s="45">
        <v>681</v>
      </c>
      <c r="Z685" s="55" t="str">
        <f>IF(X685=Y685,"",Conciliação!C688)</f>
        <v/>
      </c>
      <c r="AA685" s="55">
        <f>IF(Z685="x","x",MAX($S$4:AA684)+1)</f>
        <v>686</v>
      </c>
      <c r="AB685" s="55">
        <v>681</v>
      </c>
      <c r="AC685" s="55" t="str">
        <f t="shared" si="64"/>
        <v/>
      </c>
      <c r="AD685" s="55" t="str">
        <f t="shared" si="65"/>
        <v/>
      </c>
    </row>
    <row r="686" spans="2:30" ht="15" customHeight="1" x14ac:dyDescent="0.2">
      <c r="B686" s="121" t="str">
        <f t="shared" si="60"/>
        <v/>
      </c>
      <c r="C686" s="57" t="str">
        <f>IFERROR(VLOOKUP(B686,Conciliação!C689:L1684,2,0),"")</f>
        <v/>
      </c>
      <c r="D686" s="64" t="str">
        <f t="shared" si="61"/>
        <v/>
      </c>
      <c r="E686" s="64" t="str">
        <f>IFERROR(VLOOKUP(B686,Conciliação!C689:L1684,4,0),"")</f>
        <v/>
      </c>
      <c r="F686" s="64" t="str">
        <f>IFERROR(VLOOKUP(B686,Conciliação!C689:L1684,5,0),"")</f>
        <v/>
      </c>
      <c r="G686" s="64" t="str">
        <f>IFERROR(VLOOKUP(B686,Conciliação!C689:L1684,6,0),"")</f>
        <v/>
      </c>
      <c r="H686" s="56" t="str">
        <f>IFERROR(VLOOKUP(B686,Conciliação!C689:L1684,7,0),"")</f>
        <v/>
      </c>
      <c r="I686" s="65" t="str">
        <f>IFERROR(VLOOKUP(B686,Conciliação!C689:L1684,8,0),"")</f>
        <v/>
      </c>
      <c r="J686" s="56" t="str">
        <f>IFERROR(VLOOKUP(B686,Conciliação!C689:L1684,9,0),"")</f>
        <v/>
      </c>
      <c r="K686" s="56" t="str">
        <f>IFERROR(VLOOKUP(B686,Conciliação!C689:L1684,10,0),"")</f>
        <v/>
      </c>
      <c r="R686" s="55" t="str">
        <f>IF(Conciliação!G689='Filtro (Categoria)'!$C$2,$C$2,"x")</f>
        <v>x</v>
      </c>
      <c r="S686" s="55" t="str">
        <f>IF(R686="x","x",MAX($S$4:S685)+1)</f>
        <v>x</v>
      </c>
      <c r="T686" s="55">
        <v>682</v>
      </c>
      <c r="U686" s="55" t="str">
        <f t="shared" si="62"/>
        <v/>
      </c>
      <c r="V686" s="55" t="str">
        <f t="shared" si="63"/>
        <v/>
      </c>
      <c r="W686" s="45">
        <f>IF(Conciliação!G689='Filtro (Categoria)'!R686,1,0)</f>
        <v>0</v>
      </c>
      <c r="X686" s="45">
        <f>W686+Conciliação!A689</f>
        <v>682</v>
      </c>
      <c r="Y686" s="45">
        <v>682</v>
      </c>
      <c r="Z686" s="55" t="str">
        <f>IF(X686=Y686,"",Conciliação!C689)</f>
        <v/>
      </c>
      <c r="AA686" s="55">
        <f>IF(Z686="x","x",MAX($S$4:AA685)+1)</f>
        <v>687</v>
      </c>
      <c r="AB686" s="55">
        <v>682</v>
      </c>
      <c r="AC686" s="55" t="str">
        <f t="shared" si="64"/>
        <v/>
      </c>
      <c r="AD686" s="55" t="str">
        <f t="shared" si="65"/>
        <v/>
      </c>
    </row>
    <row r="687" spans="2:30" ht="15" customHeight="1" x14ac:dyDescent="0.2">
      <c r="B687" s="121" t="str">
        <f t="shared" si="60"/>
        <v/>
      </c>
      <c r="C687" s="57" t="str">
        <f>IFERROR(VLOOKUP(B687,Conciliação!C690:L1685,2,0),"")</f>
        <v/>
      </c>
      <c r="D687" s="64" t="str">
        <f t="shared" si="61"/>
        <v/>
      </c>
      <c r="E687" s="64" t="str">
        <f>IFERROR(VLOOKUP(B687,Conciliação!C690:L1685,4,0),"")</f>
        <v/>
      </c>
      <c r="F687" s="64" t="str">
        <f>IFERROR(VLOOKUP(B687,Conciliação!C690:L1685,5,0),"")</f>
        <v/>
      </c>
      <c r="G687" s="64" t="str">
        <f>IFERROR(VLOOKUP(B687,Conciliação!C690:L1685,6,0),"")</f>
        <v/>
      </c>
      <c r="H687" s="56" t="str">
        <f>IFERROR(VLOOKUP(B687,Conciliação!C690:L1685,7,0),"")</f>
        <v/>
      </c>
      <c r="I687" s="65" t="str">
        <f>IFERROR(VLOOKUP(B687,Conciliação!C690:L1685,8,0),"")</f>
        <v/>
      </c>
      <c r="J687" s="56" t="str">
        <f>IFERROR(VLOOKUP(B687,Conciliação!C690:L1685,9,0),"")</f>
        <v/>
      </c>
      <c r="K687" s="56" t="str">
        <f>IFERROR(VLOOKUP(B687,Conciliação!C690:L1685,10,0),"")</f>
        <v/>
      </c>
      <c r="R687" s="55" t="str">
        <f>IF(Conciliação!G690='Filtro (Categoria)'!$C$2,$C$2,"x")</f>
        <v>x</v>
      </c>
      <c r="S687" s="55" t="str">
        <f>IF(R687="x","x",MAX($S$4:S686)+1)</f>
        <v>x</v>
      </c>
      <c r="T687" s="55">
        <v>683</v>
      </c>
      <c r="U687" s="55" t="str">
        <f t="shared" si="62"/>
        <v/>
      </c>
      <c r="V687" s="55" t="str">
        <f t="shared" si="63"/>
        <v/>
      </c>
      <c r="W687" s="45">
        <f>IF(Conciliação!G690='Filtro (Categoria)'!R687,1,0)</f>
        <v>0</v>
      </c>
      <c r="X687" s="45">
        <f>W687+Conciliação!A690</f>
        <v>683</v>
      </c>
      <c r="Y687" s="45">
        <v>683</v>
      </c>
      <c r="Z687" s="55" t="str">
        <f>IF(X687=Y687,"",Conciliação!C690)</f>
        <v/>
      </c>
      <c r="AA687" s="55">
        <f>IF(Z687="x","x",MAX($S$4:AA686)+1)</f>
        <v>688</v>
      </c>
      <c r="AB687" s="55">
        <v>683</v>
      </c>
      <c r="AC687" s="55" t="str">
        <f t="shared" si="64"/>
        <v/>
      </c>
      <c r="AD687" s="55" t="str">
        <f t="shared" si="65"/>
        <v/>
      </c>
    </row>
    <row r="688" spans="2:30" ht="15" customHeight="1" x14ac:dyDescent="0.2">
      <c r="B688" s="121" t="str">
        <f t="shared" si="60"/>
        <v/>
      </c>
      <c r="C688" s="57" t="str">
        <f>IFERROR(VLOOKUP(B688,Conciliação!C691:L1686,2,0),"")</f>
        <v/>
      </c>
      <c r="D688" s="64" t="str">
        <f t="shared" si="61"/>
        <v/>
      </c>
      <c r="E688" s="64" t="str">
        <f>IFERROR(VLOOKUP(B688,Conciliação!C691:L1686,4,0),"")</f>
        <v/>
      </c>
      <c r="F688" s="64" t="str">
        <f>IFERROR(VLOOKUP(B688,Conciliação!C691:L1686,5,0),"")</f>
        <v/>
      </c>
      <c r="G688" s="64" t="str">
        <f>IFERROR(VLOOKUP(B688,Conciliação!C691:L1686,6,0),"")</f>
        <v/>
      </c>
      <c r="H688" s="56" t="str">
        <f>IFERROR(VLOOKUP(B688,Conciliação!C691:L1686,7,0),"")</f>
        <v/>
      </c>
      <c r="I688" s="65" t="str">
        <f>IFERROR(VLOOKUP(B688,Conciliação!C691:L1686,8,0),"")</f>
        <v/>
      </c>
      <c r="J688" s="56" t="str">
        <f>IFERROR(VLOOKUP(B688,Conciliação!C691:L1686,9,0),"")</f>
        <v/>
      </c>
      <c r="K688" s="56" t="str">
        <f>IFERROR(VLOOKUP(B688,Conciliação!C691:L1686,10,0),"")</f>
        <v/>
      </c>
      <c r="R688" s="55" t="str">
        <f>IF(Conciliação!G691='Filtro (Categoria)'!$C$2,$C$2,"x")</f>
        <v>x</v>
      </c>
      <c r="S688" s="55" t="str">
        <f>IF(R688="x","x",MAX($S$4:S687)+1)</f>
        <v>x</v>
      </c>
      <c r="T688" s="55">
        <v>684</v>
      </c>
      <c r="U688" s="55" t="str">
        <f t="shared" si="62"/>
        <v/>
      </c>
      <c r="V688" s="55" t="str">
        <f t="shared" si="63"/>
        <v/>
      </c>
      <c r="W688" s="45">
        <f>IF(Conciliação!G691='Filtro (Categoria)'!R688,1,0)</f>
        <v>0</v>
      </c>
      <c r="X688" s="45">
        <f>W688+Conciliação!A691</f>
        <v>684</v>
      </c>
      <c r="Y688" s="45">
        <v>684</v>
      </c>
      <c r="Z688" s="55" t="str">
        <f>IF(X688=Y688,"",Conciliação!C691)</f>
        <v/>
      </c>
      <c r="AA688" s="55">
        <f>IF(Z688="x","x",MAX($S$4:AA687)+1)</f>
        <v>689</v>
      </c>
      <c r="AB688" s="55">
        <v>684</v>
      </c>
      <c r="AC688" s="55" t="str">
        <f t="shared" si="64"/>
        <v/>
      </c>
      <c r="AD688" s="55" t="str">
        <f t="shared" si="65"/>
        <v/>
      </c>
    </row>
    <row r="689" spans="2:30" ht="15" customHeight="1" x14ac:dyDescent="0.2">
      <c r="B689" s="121" t="str">
        <f t="shared" si="60"/>
        <v/>
      </c>
      <c r="C689" s="57" t="str">
        <f>IFERROR(VLOOKUP(B689,Conciliação!C692:L1687,2,0),"")</f>
        <v/>
      </c>
      <c r="D689" s="64" t="str">
        <f t="shared" si="61"/>
        <v/>
      </c>
      <c r="E689" s="64" t="str">
        <f>IFERROR(VLOOKUP(B689,Conciliação!C692:L1687,4,0),"")</f>
        <v/>
      </c>
      <c r="F689" s="64" t="str">
        <f>IFERROR(VLOOKUP(B689,Conciliação!C692:L1687,5,0),"")</f>
        <v/>
      </c>
      <c r="G689" s="64" t="str">
        <f>IFERROR(VLOOKUP(B689,Conciliação!C692:L1687,6,0),"")</f>
        <v/>
      </c>
      <c r="H689" s="56" t="str">
        <f>IFERROR(VLOOKUP(B689,Conciliação!C692:L1687,7,0),"")</f>
        <v/>
      </c>
      <c r="I689" s="65" t="str">
        <f>IFERROR(VLOOKUP(B689,Conciliação!C692:L1687,8,0),"")</f>
        <v/>
      </c>
      <c r="J689" s="56" t="str">
        <f>IFERROR(VLOOKUP(B689,Conciliação!C692:L1687,9,0),"")</f>
        <v/>
      </c>
      <c r="K689" s="56" t="str">
        <f>IFERROR(VLOOKUP(B689,Conciliação!C692:L1687,10,0),"")</f>
        <v/>
      </c>
      <c r="R689" s="55" t="str">
        <f>IF(Conciliação!G692='Filtro (Categoria)'!$C$2,$C$2,"x")</f>
        <v>x</v>
      </c>
      <c r="S689" s="55" t="str">
        <f>IF(R689="x","x",MAX($S$4:S688)+1)</f>
        <v>x</v>
      </c>
      <c r="T689" s="55">
        <v>685</v>
      </c>
      <c r="U689" s="55" t="str">
        <f t="shared" si="62"/>
        <v/>
      </c>
      <c r="V689" s="55" t="str">
        <f t="shared" si="63"/>
        <v/>
      </c>
      <c r="W689" s="45">
        <f>IF(Conciliação!G692='Filtro (Categoria)'!R689,1,0)</f>
        <v>0</v>
      </c>
      <c r="X689" s="45">
        <f>W689+Conciliação!A692</f>
        <v>685</v>
      </c>
      <c r="Y689" s="45">
        <v>685</v>
      </c>
      <c r="Z689" s="55" t="str">
        <f>IF(X689=Y689,"",Conciliação!C692)</f>
        <v/>
      </c>
      <c r="AA689" s="55">
        <f>IF(Z689="x","x",MAX($S$4:AA688)+1)</f>
        <v>690</v>
      </c>
      <c r="AB689" s="55">
        <v>685</v>
      </c>
      <c r="AC689" s="55" t="str">
        <f t="shared" si="64"/>
        <v/>
      </c>
      <c r="AD689" s="55" t="str">
        <f t="shared" si="65"/>
        <v/>
      </c>
    </row>
    <row r="690" spans="2:30" ht="15" customHeight="1" x14ac:dyDescent="0.2">
      <c r="B690" s="121" t="str">
        <f t="shared" si="60"/>
        <v/>
      </c>
      <c r="C690" s="57" t="str">
        <f>IFERROR(VLOOKUP(B690,Conciliação!C693:L1688,2,0),"")</f>
        <v/>
      </c>
      <c r="D690" s="64" t="str">
        <f t="shared" si="61"/>
        <v/>
      </c>
      <c r="E690" s="64" t="str">
        <f>IFERROR(VLOOKUP(B690,Conciliação!C693:L1688,4,0),"")</f>
        <v/>
      </c>
      <c r="F690" s="64" t="str">
        <f>IFERROR(VLOOKUP(B690,Conciliação!C693:L1688,5,0),"")</f>
        <v/>
      </c>
      <c r="G690" s="64" t="str">
        <f>IFERROR(VLOOKUP(B690,Conciliação!C693:L1688,6,0),"")</f>
        <v/>
      </c>
      <c r="H690" s="56" t="str">
        <f>IFERROR(VLOOKUP(B690,Conciliação!C693:L1688,7,0),"")</f>
        <v/>
      </c>
      <c r="I690" s="65" t="str">
        <f>IFERROR(VLOOKUP(B690,Conciliação!C693:L1688,8,0),"")</f>
        <v/>
      </c>
      <c r="J690" s="56" t="str">
        <f>IFERROR(VLOOKUP(B690,Conciliação!C693:L1688,9,0),"")</f>
        <v/>
      </c>
      <c r="K690" s="56" t="str">
        <f>IFERROR(VLOOKUP(B690,Conciliação!C693:L1688,10,0),"")</f>
        <v/>
      </c>
      <c r="R690" s="55" t="str">
        <f>IF(Conciliação!G693='Filtro (Categoria)'!$C$2,$C$2,"x")</f>
        <v>x</v>
      </c>
      <c r="S690" s="55" t="str">
        <f>IF(R690="x","x",MAX($S$4:S689)+1)</f>
        <v>x</v>
      </c>
      <c r="T690" s="55">
        <v>686</v>
      </c>
      <c r="U690" s="55" t="str">
        <f t="shared" si="62"/>
        <v/>
      </c>
      <c r="V690" s="55" t="str">
        <f t="shared" si="63"/>
        <v/>
      </c>
      <c r="W690" s="45">
        <f>IF(Conciliação!G693='Filtro (Categoria)'!R690,1,0)</f>
        <v>0</v>
      </c>
      <c r="X690" s="45">
        <f>W690+Conciliação!A693</f>
        <v>686</v>
      </c>
      <c r="Y690" s="45">
        <v>686</v>
      </c>
      <c r="Z690" s="55" t="str">
        <f>IF(X690=Y690,"",Conciliação!C693)</f>
        <v/>
      </c>
      <c r="AA690" s="55">
        <f>IF(Z690="x","x",MAX($S$4:AA689)+1)</f>
        <v>691</v>
      </c>
      <c r="AB690" s="55">
        <v>686</v>
      </c>
      <c r="AC690" s="55" t="str">
        <f t="shared" si="64"/>
        <v/>
      </c>
      <c r="AD690" s="55" t="str">
        <f t="shared" si="65"/>
        <v/>
      </c>
    </row>
    <row r="691" spans="2:30" ht="15" customHeight="1" x14ac:dyDescent="0.2">
      <c r="B691" s="121" t="str">
        <f t="shared" si="60"/>
        <v/>
      </c>
      <c r="C691" s="57" t="str">
        <f>IFERROR(VLOOKUP(B691,Conciliação!C694:L1689,2,0),"")</f>
        <v/>
      </c>
      <c r="D691" s="64" t="str">
        <f t="shared" si="61"/>
        <v/>
      </c>
      <c r="E691" s="64" t="str">
        <f>IFERROR(VLOOKUP(B691,Conciliação!C694:L1689,4,0),"")</f>
        <v/>
      </c>
      <c r="F691" s="64" t="str">
        <f>IFERROR(VLOOKUP(B691,Conciliação!C694:L1689,5,0),"")</f>
        <v/>
      </c>
      <c r="G691" s="64" t="str">
        <f>IFERROR(VLOOKUP(B691,Conciliação!C694:L1689,6,0),"")</f>
        <v/>
      </c>
      <c r="H691" s="56" t="str">
        <f>IFERROR(VLOOKUP(B691,Conciliação!C694:L1689,7,0),"")</f>
        <v/>
      </c>
      <c r="I691" s="65" t="str">
        <f>IFERROR(VLOOKUP(B691,Conciliação!C694:L1689,8,0),"")</f>
        <v/>
      </c>
      <c r="J691" s="56" t="str">
        <f>IFERROR(VLOOKUP(B691,Conciliação!C694:L1689,9,0),"")</f>
        <v/>
      </c>
      <c r="K691" s="56" t="str">
        <f>IFERROR(VLOOKUP(B691,Conciliação!C694:L1689,10,0),"")</f>
        <v/>
      </c>
      <c r="R691" s="55" t="str">
        <f>IF(Conciliação!G694='Filtro (Categoria)'!$C$2,$C$2,"x")</f>
        <v>x</v>
      </c>
      <c r="S691" s="55" t="str">
        <f>IF(R691="x","x",MAX($S$4:S690)+1)</f>
        <v>x</v>
      </c>
      <c r="T691" s="55">
        <v>687</v>
      </c>
      <c r="U691" s="55" t="str">
        <f t="shared" si="62"/>
        <v/>
      </c>
      <c r="V691" s="55" t="str">
        <f t="shared" si="63"/>
        <v/>
      </c>
      <c r="W691" s="45">
        <f>IF(Conciliação!G694='Filtro (Categoria)'!R691,1,0)</f>
        <v>0</v>
      </c>
      <c r="X691" s="45">
        <f>W691+Conciliação!A694</f>
        <v>687</v>
      </c>
      <c r="Y691" s="45">
        <v>687</v>
      </c>
      <c r="Z691" s="55" t="str">
        <f>IF(X691=Y691,"",Conciliação!C694)</f>
        <v/>
      </c>
      <c r="AA691" s="55">
        <f>IF(Z691="x","x",MAX($S$4:AA690)+1)</f>
        <v>692</v>
      </c>
      <c r="AB691" s="55">
        <v>687</v>
      </c>
      <c r="AC691" s="55" t="str">
        <f t="shared" si="64"/>
        <v/>
      </c>
      <c r="AD691" s="55" t="str">
        <f t="shared" si="65"/>
        <v/>
      </c>
    </row>
    <row r="692" spans="2:30" ht="15" customHeight="1" x14ac:dyDescent="0.2">
      <c r="B692" s="121" t="str">
        <f t="shared" si="60"/>
        <v/>
      </c>
      <c r="C692" s="57" t="str">
        <f>IFERROR(VLOOKUP(B692,Conciliação!C695:L1690,2,0),"")</f>
        <v/>
      </c>
      <c r="D692" s="64" t="str">
        <f t="shared" si="61"/>
        <v/>
      </c>
      <c r="E692" s="64" t="str">
        <f>IFERROR(VLOOKUP(B692,Conciliação!C695:L1690,4,0),"")</f>
        <v/>
      </c>
      <c r="F692" s="64" t="str">
        <f>IFERROR(VLOOKUP(B692,Conciliação!C695:L1690,5,0),"")</f>
        <v/>
      </c>
      <c r="G692" s="64" t="str">
        <f>IFERROR(VLOOKUP(B692,Conciliação!C695:L1690,6,0),"")</f>
        <v/>
      </c>
      <c r="H692" s="56" t="str">
        <f>IFERROR(VLOOKUP(B692,Conciliação!C695:L1690,7,0),"")</f>
        <v/>
      </c>
      <c r="I692" s="65" t="str">
        <f>IFERROR(VLOOKUP(B692,Conciliação!C695:L1690,8,0),"")</f>
        <v/>
      </c>
      <c r="J692" s="56" t="str">
        <f>IFERROR(VLOOKUP(B692,Conciliação!C695:L1690,9,0),"")</f>
        <v/>
      </c>
      <c r="K692" s="56" t="str">
        <f>IFERROR(VLOOKUP(B692,Conciliação!C695:L1690,10,0),"")</f>
        <v/>
      </c>
      <c r="R692" s="55" t="str">
        <f>IF(Conciliação!G695='Filtro (Categoria)'!$C$2,$C$2,"x")</f>
        <v>x</v>
      </c>
      <c r="S692" s="55" t="str">
        <f>IF(R692="x","x",MAX($S$4:S691)+1)</f>
        <v>x</v>
      </c>
      <c r="T692" s="55">
        <v>688</v>
      </c>
      <c r="U692" s="55" t="str">
        <f t="shared" si="62"/>
        <v/>
      </c>
      <c r="V692" s="55" t="str">
        <f t="shared" si="63"/>
        <v/>
      </c>
      <c r="W692" s="45">
        <f>IF(Conciliação!G695='Filtro (Categoria)'!R692,1,0)</f>
        <v>0</v>
      </c>
      <c r="X692" s="45">
        <f>W692+Conciliação!A695</f>
        <v>688</v>
      </c>
      <c r="Y692" s="45">
        <v>688</v>
      </c>
      <c r="Z692" s="55" t="str">
        <f>IF(X692=Y692,"",Conciliação!C695)</f>
        <v/>
      </c>
      <c r="AA692" s="55">
        <f>IF(Z692="x","x",MAX($S$4:AA691)+1)</f>
        <v>693</v>
      </c>
      <c r="AB692" s="55">
        <v>688</v>
      </c>
      <c r="AC692" s="55" t="str">
        <f t="shared" si="64"/>
        <v/>
      </c>
      <c r="AD692" s="55" t="str">
        <f t="shared" si="65"/>
        <v/>
      </c>
    </row>
    <row r="693" spans="2:30" ht="15" customHeight="1" x14ac:dyDescent="0.2">
      <c r="B693" s="121" t="str">
        <f t="shared" si="60"/>
        <v/>
      </c>
      <c r="C693" s="57" t="str">
        <f>IFERROR(VLOOKUP(B693,Conciliação!C696:L1691,2,0),"")</f>
        <v/>
      </c>
      <c r="D693" s="64" t="str">
        <f t="shared" si="61"/>
        <v/>
      </c>
      <c r="E693" s="64" t="str">
        <f>IFERROR(VLOOKUP(B693,Conciliação!C696:L1691,4,0),"")</f>
        <v/>
      </c>
      <c r="F693" s="64" t="str">
        <f>IFERROR(VLOOKUP(B693,Conciliação!C696:L1691,5,0),"")</f>
        <v/>
      </c>
      <c r="G693" s="64" t="str">
        <f>IFERROR(VLOOKUP(B693,Conciliação!C696:L1691,6,0),"")</f>
        <v/>
      </c>
      <c r="H693" s="56" t="str">
        <f>IFERROR(VLOOKUP(B693,Conciliação!C696:L1691,7,0),"")</f>
        <v/>
      </c>
      <c r="I693" s="65" t="str">
        <f>IFERROR(VLOOKUP(B693,Conciliação!C696:L1691,8,0),"")</f>
        <v/>
      </c>
      <c r="J693" s="56" t="str">
        <f>IFERROR(VLOOKUP(B693,Conciliação!C696:L1691,9,0),"")</f>
        <v/>
      </c>
      <c r="K693" s="56" t="str">
        <f>IFERROR(VLOOKUP(B693,Conciliação!C696:L1691,10,0),"")</f>
        <v/>
      </c>
      <c r="R693" s="55" t="str">
        <f>IF(Conciliação!G696='Filtro (Categoria)'!$C$2,$C$2,"x")</f>
        <v>x</v>
      </c>
      <c r="S693" s="55" t="str">
        <f>IF(R693="x","x",MAX($S$4:S692)+1)</f>
        <v>x</v>
      </c>
      <c r="T693" s="55">
        <v>689</v>
      </c>
      <c r="U693" s="55" t="str">
        <f t="shared" si="62"/>
        <v/>
      </c>
      <c r="V693" s="55" t="str">
        <f t="shared" si="63"/>
        <v/>
      </c>
      <c r="W693" s="45">
        <f>IF(Conciliação!G696='Filtro (Categoria)'!R693,1,0)</f>
        <v>0</v>
      </c>
      <c r="X693" s="45">
        <f>W693+Conciliação!A696</f>
        <v>689</v>
      </c>
      <c r="Y693" s="45">
        <v>689</v>
      </c>
      <c r="Z693" s="55" t="str">
        <f>IF(X693=Y693,"",Conciliação!C696)</f>
        <v/>
      </c>
      <c r="AA693" s="55">
        <f>IF(Z693="x","x",MAX($S$4:AA692)+1)</f>
        <v>694</v>
      </c>
      <c r="AB693" s="55">
        <v>689</v>
      </c>
      <c r="AC693" s="55" t="str">
        <f t="shared" si="64"/>
        <v/>
      </c>
      <c r="AD693" s="55" t="str">
        <f t="shared" si="65"/>
        <v/>
      </c>
    </row>
    <row r="694" spans="2:30" ht="15" customHeight="1" x14ac:dyDescent="0.2">
      <c r="B694" s="121" t="str">
        <f t="shared" si="60"/>
        <v/>
      </c>
      <c r="C694" s="57" t="str">
        <f>IFERROR(VLOOKUP(B694,Conciliação!C697:L1692,2,0),"")</f>
        <v/>
      </c>
      <c r="D694" s="64" t="str">
        <f t="shared" si="61"/>
        <v/>
      </c>
      <c r="E694" s="64" t="str">
        <f>IFERROR(VLOOKUP(B694,Conciliação!C697:L1692,4,0),"")</f>
        <v/>
      </c>
      <c r="F694" s="64" t="str">
        <f>IFERROR(VLOOKUP(B694,Conciliação!C697:L1692,5,0),"")</f>
        <v/>
      </c>
      <c r="G694" s="64" t="str">
        <f>IFERROR(VLOOKUP(B694,Conciliação!C697:L1692,6,0),"")</f>
        <v/>
      </c>
      <c r="H694" s="56" t="str">
        <f>IFERROR(VLOOKUP(B694,Conciliação!C697:L1692,7,0),"")</f>
        <v/>
      </c>
      <c r="I694" s="65" t="str">
        <f>IFERROR(VLOOKUP(B694,Conciliação!C697:L1692,8,0),"")</f>
        <v/>
      </c>
      <c r="J694" s="56" t="str">
        <f>IFERROR(VLOOKUP(B694,Conciliação!C697:L1692,9,0),"")</f>
        <v/>
      </c>
      <c r="K694" s="56" t="str">
        <f>IFERROR(VLOOKUP(B694,Conciliação!C697:L1692,10,0),"")</f>
        <v/>
      </c>
      <c r="R694" s="55" t="str">
        <f>IF(Conciliação!G697='Filtro (Categoria)'!$C$2,$C$2,"x")</f>
        <v>x</v>
      </c>
      <c r="S694" s="55" t="str">
        <f>IF(R694="x","x",MAX($S$4:S693)+1)</f>
        <v>x</v>
      </c>
      <c r="T694" s="55">
        <v>690</v>
      </c>
      <c r="U694" s="55" t="str">
        <f t="shared" si="62"/>
        <v/>
      </c>
      <c r="V694" s="55" t="str">
        <f t="shared" si="63"/>
        <v/>
      </c>
      <c r="W694" s="45">
        <f>IF(Conciliação!G697='Filtro (Categoria)'!R694,1,0)</f>
        <v>0</v>
      </c>
      <c r="X694" s="45">
        <f>W694+Conciliação!A697</f>
        <v>690</v>
      </c>
      <c r="Y694" s="45">
        <v>690</v>
      </c>
      <c r="Z694" s="55" t="str">
        <f>IF(X694=Y694,"",Conciliação!C697)</f>
        <v/>
      </c>
      <c r="AA694" s="55">
        <f>IF(Z694="x","x",MAX($S$4:AA693)+1)</f>
        <v>695</v>
      </c>
      <c r="AB694" s="55">
        <v>690</v>
      </c>
      <c r="AC694" s="55" t="str">
        <f t="shared" si="64"/>
        <v/>
      </c>
      <c r="AD694" s="55" t="str">
        <f t="shared" si="65"/>
        <v/>
      </c>
    </row>
    <row r="695" spans="2:30" ht="15" customHeight="1" x14ac:dyDescent="0.2">
      <c r="B695" s="121" t="str">
        <f t="shared" si="60"/>
        <v/>
      </c>
      <c r="C695" s="57" t="str">
        <f>IFERROR(VLOOKUP(B695,Conciliação!C698:L1693,2,0),"")</f>
        <v/>
      </c>
      <c r="D695" s="64" t="str">
        <f t="shared" si="61"/>
        <v/>
      </c>
      <c r="E695" s="64" t="str">
        <f>IFERROR(VLOOKUP(B695,Conciliação!C698:L1693,4,0),"")</f>
        <v/>
      </c>
      <c r="F695" s="64" t="str">
        <f>IFERROR(VLOOKUP(B695,Conciliação!C698:L1693,5,0),"")</f>
        <v/>
      </c>
      <c r="G695" s="64" t="str">
        <f>IFERROR(VLOOKUP(B695,Conciliação!C698:L1693,6,0),"")</f>
        <v/>
      </c>
      <c r="H695" s="56" t="str">
        <f>IFERROR(VLOOKUP(B695,Conciliação!C698:L1693,7,0),"")</f>
        <v/>
      </c>
      <c r="I695" s="65" t="str">
        <f>IFERROR(VLOOKUP(B695,Conciliação!C698:L1693,8,0),"")</f>
        <v/>
      </c>
      <c r="J695" s="56" t="str">
        <f>IFERROR(VLOOKUP(B695,Conciliação!C698:L1693,9,0),"")</f>
        <v/>
      </c>
      <c r="K695" s="56" t="str">
        <f>IFERROR(VLOOKUP(B695,Conciliação!C698:L1693,10,0),"")</f>
        <v/>
      </c>
      <c r="R695" s="55" t="str">
        <f>IF(Conciliação!G698='Filtro (Categoria)'!$C$2,$C$2,"x")</f>
        <v>x</v>
      </c>
      <c r="S695" s="55" t="str">
        <f>IF(R695="x","x",MAX($S$4:S694)+1)</f>
        <v>x</v>
      </c>
      <c r="T695" s="55">
        <v>691</v>
      </c>
      <c r="U695" s="55" t="str">
        <f t="shared" si="62"/>
        <v/>
      </c>
      <c r="V695" s="55" t="str">
        <f t="shared" si="63"/>
        <v/>
      </c>
      <c r="W695" s="45">
        <f>IF(Conciliação!G698='Filtro (Categoria)'!R695,1,0)</f>
        <v>0</v>
      </c>
      <c r="X695" s="45">
        <f>W695+Conciliação!A698</f>
        <v>691</v>
      </c>
      <c r="Y695" s="45">
        <v>691</v>
      </c>
      <c r="Z695" s="55" t="str">
        <f>IF(X695=Y695,"",Conciliação!C698)</f>
        <v/>
      </c>
      <c r="AA695" s="55">
        <f>IF(Z695="x","x",MAX($S$4:AA694)+1)</f>
        <v>696</v>
      </c>
      <c r="AB695" s="55">
        <v>691</v>
      </c>
      <c r="AC695" s="55" t="str">
        <f t="shared" si="64"/>
        <v/>
      </c>
      <c r="AD695" s="55" t="str">
        <f t="shared" si="65"/>
        <v/>
      </c>
    </row>
    <row r="696" spans="2:30" ht="15" customHeight="1" x14ac:dyDescent="0.2">
      <c r="B696" s="121" t="str">
        <f t="shared" si="60"/>
        <v/>
      </c>
      <c r="C696" s="57" t="str">
        <f>IFERROR(VLOOKUP(B696,Conciliação!C699:L1694,2,0),"")</f>
        <v/>
      </c>
      <c r="D696" s="64" t="str">
        <f t="shared" si="61"/>
        <v/>
      </c>
      <c r="E696" s="64" t="str">
        <f>IFERROR(VLOOKUP(B696,Conciliação!C699:L1694,4,0),"")</f>
        <v/>
      </c>
      <c r="F696" s="64" t="str">
        <f>IFERROR(VLOOKUP(B696,Conciliação!C699:L1694,5,0),"")</f>
        <v/>
      </c>
      <c r="G696" s="64" t="str">
        <f>IFERROR(VLOOKUP(B696,Conciliação!C699:L1694,6,0),"")</f>
        <v/>
      </c>
      <c r="H696" s="56" t="str">
        <f>IFERROR(VLOOKUP(B696,Conciliação!C699:L1694,7,0),"")</f>
        <v/>
      </c>
      <c r="I696" s="65" t="str">
        <f>IFERROR(VLOOKUP(B696,Conciliação!C699:L1694,8,0),"")</f>
        <v/>
      </c>
      <c r="J696" s="56" t="str">
        <f>IFERROR(VLOOKUP(B696,Conciliação!C699:L1694,9,0),"")</f>
        <v/>
      </c>
      <c r="K696" s="56" t="str">
        <f>IFERROR(VLOOKUP(B696,Conciliação!C699:L1694,10,0),"")</f>
        <v/>
      </c>
      <c r="R696" s="55" t="str">
        <f>IF(Conciliação!G699='Filtro (Categoria)'!$C$2,$C$2,"x")</f>
        <v>x</v>
      </c>
      <c r="S696" s="55" t="str">
        <f>IF(R696="x","x",MAX($S$4:S695)+1)</f>
        <v>x</v>
      </c>
      <c r="T696" s="55">
        <v>692</v>
      </c>
      <c r="U696" s="55" t="str">
        <f t="shared" si="62"/>
        <v/>
      </c>
      <c r="V696" s="55" t="str">
        <f t="shared" si="63"/>
        <v/>
      </c>
      <c r="W696" s="45">
        <f>IF(Conciliação!G699='Filtro (Categoria)'!R696,1,0)</f>
        <v>0</v>
      </c>
      <c r="X696" s="45">
        <f>W696+Conciliação!A699</f>
        <v>692</v>
      </c>
      <c r="Y696" s="45">
        <v>692</v>
      </c>
      <c r="Z696" s="55" t="str">
        <f>IF(X696=Y696,"",Conciliação!C699)</f>
        <v/>
      </c>
      <c r="AA696" s="55">
        <f>IF(Z696="x","x",MAX($S$4:AA695)+1)</f>
        <v>697</v>
      </c>
      <c r="AB696" s="55">
        <v>692</v>
      </c>
      <c r="AC696" s="55" t="str">
        <f t="shared" si="64"/>
        <v/>
      </c>
      <c r="AD696" s="55" t="str">
        <f t="shared" si="65"/>
        <v/>
      </c>
    </row>
    <row r="697" spans="2:30" ht="15" customHeight="1" x14ac:dyDescent="0.2">
      <c r="B697" s="121" t="str">
        <f t="shared" si="60"/>
        <v/>
      </c>
      <c r="C697" s="57" t="str">
        <f>IFERROR(VLOOKUP(B697,Conciliação!C700:L1695,2,0),"")</f>
        <v/>
      </c>
      <c r="D697" s="64" t="str">
        <f t="shared" si="61"/>
        <v/>
      </c>
      <c r="E697" s="64" t="str">
        <f>IFERROR(VLOOKUP(B697,Conciliação!C700:L1695,4,0),"")</f>
        <v/>
      </c>
      <c r="F697" s="64" t="str">
        <f>IFERROR(VLOOKUP(B697,Conciliação!C700:L1695,5,0),"")</f>
        <v/>
      </c>
      <c r="G697" s="64" t="str">
        <f>IFERROR(VLOOKUP(B697,Conciliação!C700:L1695,6,0),"")</f>
        <v/>
      </c>
      <c r="H697" s="56" t="str">
        <f>IFERROR(VLOOKUP(B697,Conciliação!C700:L1695,7,0),"")</f>
        <v/>
      </c>
      <c r="I697" s="65" t="str">
        <f>IFERROR(VLOOKUP(B697,Conciliação!C700:L1695,8,0),"")</f>
        <v/>
      </c>
      <c r="J697" s="56" t="str">
        <f>IFERROR(VLOOKUP(B697,Conciliação!C700:L1695,9,0),"")</f>
        <v/>
      </c>
      <c r="K697" s="56" t="str">
        <f>IFERROR(VLOOKUP(B697,Conciliação!C700:L1695,10,0),"")</f>
        <v/>
      </c>
      <c r="R697" s="55" t="str">
        <f>IF(Conciliação!G700='Filtro (Categoria)'!$C$2,$C$2,"x")</f>
        <v>x</v>
      </c>
      <c r="S697" s="55" t="str">
        <f>IF(R697="x","x",MAX($S$4:S696)+1)</f>
        <v>x</v>
      </c>
      <c r="T697" s="55">
        <v>693</v>
      </c>
      <c r="U697" s="55" t="str">
        <f t="shared" si="62"/>
        <v/>
      </c>
      <c r="V697" s="55" t="str">
        <f t="shared" si="63"/>
        <v/>
      </c>
      <c r="W697" s="45">
        <f>IF(Conciliação!G700='Filtro (Categoria)'!R697,1,0)</f>
        <v>0</v>
      </c>
      <c r="X697" s="45">
        <f>W697+Conciliação!A700</f>
        <v>693</v>
      </c>
      <c r="Y697" s="45">
        <v>693</v>
      </c>
      <c r="Z697" s="55" t="str">
        <f>IF(X697=Y697,"",Conciliação!C700)</f>
        <v/>
      </c>
      <c r="AA697" s="55">
        <f>IF(Z697="x","x",MAX($S$4:AA696)+1)</f>
        <v>698</v>
      </c>
      <c r="AB697" s="55">
        <v>693</v>
      </c>
      <c r="AC697" s="55" t="str">
        <f t="shared" si="64"/>
        <v/>
      </c>
      <c r="AD697" s="55" t="str">
        <f t="shared" si="65"/>
        <v/>
      </c>
    </row>
    <row r="698" spans="2:30" ht="15" customHeight="1" x14ac:dyDescent="0.2">
      <c r="B698" s="121" t="str">
        <f t="shared" si="60"/>
        <v/>
      </c>
      <c r="C698" s="57" t="str">
        <f>IFERROR(VLOOKUP(B698,Conciliação!C701:L1696,2,0),"")</f>
        <v/>
      </c>
      <c r="D698" s="64" t="str">
        <f t="shared" si="61"/>
        <v/>
      </c>
      <c r="E698" s="64" t="str">
        <f>IFERROR(VLOOKUP(B698,Conciliação!C701:L1696,4,0),"")</f>
        <v/>
      </c>
      <c r="F698" s="64" t="str">
        <f>IFERROR(VLOOKUP(B698,Conciliação!C701:L1696,5,0),"")</f>
        <v/>
      </c>
      <c r="G698" s="64" t="str">
        <f>IFERROR(VLOOKUP(B698,Conciliação!C701:L1696,6,0),"")</f>
        <v/>
      </c>
      <c r="H698" s="56" t="str">
        <f>IFERROR(VLOOKUP(B698,Conciliação!C701:L1696,7,0),"")</f>
        <v/>
      </c>
      <c r="I698" s="65" t="str">
        <f>IFERROR(VLOOKUP(B698,Conciliação!C701:L1696,8,0),"")</f>
        <v/>
      </c>
      <c r="J698" s="56" t="str">
        <f>IFERROR(VLOOKUP(B698,Conciliação!C701:L1696,9,0),"")</f>
        <v/>
      </c>
      <c r="K698" s="56" t="str">
        <f>IFERROR(VLOOKUP(B698,Conciliação!C701:L1696,10,0),"")</f>
        <v/>
      </c>
      <c r="R698" s="55" t="str">
        <f>IF(Conciliação!G701='Filtro (Categoria)'!$C$2,$C$2,"x")</f>
        <v>x</v>
      </c>
      <c r="S698" s="55" t="str">
        <f>IF(R698="x","x",MAX($S$4:S697)+1)</f>
        <v>x</v>
      </c>
      <c r="T698" s="55">
        <v>694</v>
      </c>
      <c r="U698" s="55" t="str">
        <f t="shared" si="62"/>
        <v/>
      </c>
      <c r="V698" s="55" t="str">
        <f t="shared" si="63"/>
        <v/>
      </c>
      <c r="W698" s="45">
        <f>IF(Conciliação!G701='Filtro (Categoria)'!R698,1,0)</f>
        <v>0</v>
      </c>
      <c r="X698" s="45">
        <f>W698+Conciliação!A701</f>
        <v>694</v>
      </c>
      <c r="Y698" s="45">
        <v>694</v>
      </c>
      <c r="Z698" s="55" t="str">
        <f>IF(X698=Y698,"",Conciliação!C701)</f>
        <v/>
      </c>
      <c r="AA698" s="55">
        <f>IF(Z698="x","x",MAX($S$4:AA697)+1)</f>
        <v>699</v>
      </c>
      <c r="AB698" s="55">
        <v>694</v>
      </c>
      <c r="AC698" s="55" t="str">
        <f t="shared" si="64"/>
        <v/>
      </c>
      <c r="AD698" s="55" t="str">
        <f t="shared" si="65"/>
        <v/>
      </c>
    </row>
    <row r="699" spans="2:30" ht="15" customHeight="1" x14ac:dyDescent="0.2">
      <c r="B699" s="121" t="str">
        <f t="shared" si="60"/>
        <v/>
      </c>
      <c r="C699" s="57" t="str">
        <f>IFERROR(VLOOKUP(B699,Conciliação!C702:L1697,2,0),"")</f>
        <v/>
      </c>
      <c r="D699" s="64" t="str">
        <f t="shared" si="61"/>
        <v/>
      </c>
      <c r="E699" s="64" t="str">
        <f>IFERROR(VLOOKUP(B699,Conciliação!C702:L1697,4,0),"")</f>
        <v/>
      </c>
      <c r="F699" s="64" t="str">
        <f>IFERROR(VLOOKUP(B699,Conciliação!C702:L1697,5,0),"")</f>
        <v/>
      </c>
      <c r="G699" s="64" t="str">
        <f>IFERROR(VLOOKUP(B699,Conciliação!C702:L1697,6,0),"")</f>
        <v/>
      </c>
      <c r="H699" s="56" t="str">
        <f>IFERROR(VLOOKUP(B699,Conciliação!C702:L1697,7,0),"")</f>
        <v/>
      </c>
      <c r="I699" s="65" t="str">
        <f>IFERROR(VLOOKUP(B699,Conciliação!C702:L1697,8,0),"")</f>
        <v/>
      </c>
      <c r="J699" s="56" t="str">
        <f>IFERROR(VLOOKUP(B699,Conciliação!C702:L1697,9,0),"")</f>
        <v/>
      </c>
      <c r="K699" s="56" t="str">
        <f>IFERROR(VLOOKUP(B699,Conciliação!C702:L1697,10,0),"")</f>
        <v/>
      </c>
      <c r="R699" s="55" t="str">
        <f>IF(Conciliação!G702='Filtro (Categoria)'!$C$2,$C$2,"x")</f>
        <v>x</v>
      </c>
      <c r="S699" s="55" t="str">
        <f>IF(R699="x","x",MAX($S$4:S698)+1)</f>
        <v>x</v>
      </c>
      <c r="T699" s="55">
        <v>695</v>
      </c>
      <c r="U699" s="55" t="str">
        <f t="shared" si="62"/>
        <v/>
      </c>
      <c r="V699" s="55" t="str">
        <f t="shared" si="63"/>
        <v/>
      </c>
      <c r="W699" s="45">
        <f>IF(Conciliação!G702='Filtro (Categoria)'!R699,1,0)</f>
        <v>0</v>
      </c>
      <c r="X699" s="45">
        <f>W699+Conciliação!A702</f>
        <v>695</v>
      </c>
      <c r="Y699" s="45">
        <v>695</v>
      </c>
      <c r="Z699" s="55" t="str">
        <f>IF(X699=Y699,"",Conciliação!C702)</f>
        <v/>
      </c>
      <c r="AA699" s="55">
        <f>IF(Z699="x","x",MAX($S$4:AA698)+1)</f>
        <v>700</v>
      </c>
      <c r="AB699" s="55">
        <v>695</v>
      </c>
      <c r="AC699" s="55" t="str">
        <f t="shared" si="64"/>
        <v/>
      </c>
      <c r="AD699" s="55" t="str">
        <f t="shared" si="65"/>
        <v/>
      </c>
    </row>
    <row r="700" spans="2:30" ht="15" customHeight="1" x14ac:dyDescent="0.2">
      <c r="B700" s="121" t="str">
        <f t="shared" si="60"/>
        <v/>
      </c>
      <c r="C700" s="57" t="str">
        <f>IFERROR(VLOOKUP(B700,Conciliação!C703:L1698,2,0),"")</f>
        <v/>
      </c>
      <c r="D700" s="64" t="str">
        <f t="shared" si="61"/>
        <v/>
      </c>
      <c r="E700" s="64" t="str">
        <f>IFERROR(VLOOKUP(B700,Conciliação!C703:L1698,4,0),"")</f>
        <v/>
      </c>
      <c r="F700" s="64" t="str">
        <f>IFERROR(VLOOKUP(B700,Conciliação!C703:L1698,5,0),"")</f>
        <v/>
      </c>
      <c r="G700" s="64" t="str">
        <f>IFERROR(VLOOKUP(B700,Conciliação!C703:L1698,6,0),"")</f>
        <v/>
      </c>
      <c r="H700" s="56" t="str">
        <f>IFERROR(VLOOKUP(B700,Conciliação!C703:L1698,7,0),"")</f>
        <v/>
      </c>
      <c r="I700" s="65" t="str">
        <f>IFERROR(VLOOKUP(B700,Conciliação!C703:L1698,8,0),"")</f>
        <v/>
      </c>
      <c r="J700" s="56" t="str">
        <f>IFERROR(VLOOKUP(B700,Conciliação!C703:L1698,9,0),"")</f>
        <v/>
      </c>
      <c r="K700" s="56" t="str">
        <f>IFERROR(VLOOKUP(B700,Conciliação!C703:L1698,10,0),"")</f>
        <v/>
      </c>
      <c r="R700" s="55" t="str">
        <f>IF(Conciliação!G703='Filtro (Categoria)'!$C$2,$C$2,"x")</f>
        <v>x</v>
      </c>
      <c r="S700" s="55" t="str">
        <f>IF(R700="x","x",MAX($S$4:S699)+1)</f>
        <v>x</v>
      </c>
      <c r="T700" s="55">
        <v>696</v>
      </c>
      <c r="U700" s="55" t="str">
        <f t="shared" si="62"/>
        <v/>
      </c>
      <c r="V700" s="55" t="str">
        <f t="shared" si="63"/>
        <v/>
      </c>
      <c r="W700" s="45">
        <f>IF(Conciliação!G703='Filtro (Categoria)'!R700,1,0)</f>
        <v>0</v>
      </c>
      <c r="X700" s="45">
        <f>W700+Conciliação!A703</f>
        <v>696</v>
      </c>
      <c r="Y700" s="45">
        <v>696</v>
      </c>
      <c r="Z700" s="55" t="str">
        <f>IF(X700=Y700,"",Conciliação!C703)</f>
        <v/>
      </c>
      <c r="AA700" s="55">
        <f>IF(Z700="x","x",MAX($S$4:AA699)+1)</f>
        <v>701</v>
      </c>
      <c r="AB700" s="55">
        <v>696</v>
      </c>
      <c r="AC700" s="55" t="str">
        <f t="shared" si="64"/>
        <v/>
      </c>
      <c r="AD700" s="55" t="str">
        <f t="shared" si="65"/>
        <v/>
      </c>
    </row>
    <row r="701" spans="2:30" ht="15" customHeight="1" x14ac:dyDescent="0.2">
      <c r="B701" s="121" t="str">
        <f t="shared" si="60"/>
        <v/>
      </c>
      <c r="C701" s="57" t="str">
        <f>IFERROR(VLOOKUP(B701,Conciliação!C704:L1699,2,0),"")</f>
        <v/>
      </c>
      <c r="D701" s="64" t="str">
        <f t="shared" si="61"/>
        <v/>
      </c>
      <c r="E701" s="64" t="str">
        <f>IFERROR(VLOOKUP(B701,Conciliação!C704:L1699,4,0),"")</f>
        <v/>
      </c>
      <c r="F701" s="64" t="str">
        <f>IFERROR(VLOOKUP(B701,Conciliação!C704:L1699,5,0),"")</f>
        <v/>
      </c>
      <c r="G701" s="64" t="str">
        <f>IFERROR(VLOOKUP(B701,Conciliação!C704:L1699,6,0),"")</f>
        <v/>
      </c>
      <c r="H701" s="56" t="str">
        <f>IFERROR(VLOOKUP(B701,Conciliação!C704:L1699,7,0),"")</f>
        <v/>
      </c>
      <c r="I701" s="65" t="str">
        <f>IFERROR(VLOOKUP(B701,Conciliação!C704:L1699,8,0),"")</f>
        <v/>
      </c>
      <c r="J701" s="56" t="str">
        <f>IFERROR(VLOOKUP(B701,Conciliação!C704:L1699,9,0),"")</f>
        <v/>
      </c>
      <c r="K701" s="56" t="str">
        <f>IFERROR(VLOOKUP(B701,Conciliação!C704:L1699,10,0),"")</f>
        <v/>
      </c>
      <c r="R701" s="55" t="str">
        <f>IF(Conciliação!G704='Filtro (Categoria)'!$C$2,$C$2,"x")</f>
        <v>x</v>
      </c>
      <c r="S701" s="55" t="str">
        <f>IF(R701="x","x",MAX($S$4:S700)+1)</f>
        <v>x</v>
      </c>
      <c r="T701" s="55">
        <v>697</v>
      </c>
      <c r="U701" s="55" t="str">
        <f t="shared" si="62"/>
        <v/>
      </c>
      <c r="V701" s="55" t="str">
        <f t="shared" si="63"/>
        <v/>
      </c>
      <c r="W701" s="45">
        <f>IF(Conciliação!G704='Filtro (Categoria)'!R701,1,0)</f>
        <v>0</v>
      </c>
      <c r="X701" s="45">
        <f>W701+Conciliação!A704</f>
        <v>697</v>
      </c>
      <c r="Y701" s="45">
        <v>697</v>
      </c>
      <c r="Z701" s="55" t="str">
        <f>IF(X701=Y701,"",Conciliação!C704)</f>
        <v/>
      </c>
      <c r="AA701" s="55">
        <f>IF(Z701="x","x",MAX($S$4:AA700)+1)</f>
        <v>702</v>
      </c>
      <c r="AB701" s="55">
        <v>697</v>
      </c>
      <c r="AC701" s="55" t="str">
        <f t="shared" si="64"/>
        <v/>
      </c>
      <c r="AD701" s="55" t="str">
        <f t="shared" si="65"/>
        <v/>
      </c>
    </row>
    <row r="702" spans="2:30" ht="15" customHeight="1" x14ac:dyDescent="0.2">
      <c r="B702" s="121" t="str">
        <f t="shared" si="60"/>
        <v/>
      </c>
      <c r="C702" s="57" t="str">
        <f>IFERROR(VLOOKUP(B702,Conciliação!C705:L1700,2,0),"")</f>
        <v/>
      </c>
      <c r="D702" s="64" t="str">
        <f t="shared" si="61"/>
        <v/>
      </c>
      <c r="E702" s="64" t="str">
        <f>IFERROR(VLOOKUP(B702,Conciliação!C705:L1700,4,0),"")</f>
        <v/>
      </c>
      <c r="F702" s="64" t="str">
        <f>IFERROR(VLOOKUP(B702,Conciliação!C705:L1700,5,0),"")</f>
        <v/>
      </c>
      <c r="G702" s="64" t="str">
        <f>IFERROR(VLOOKUP(B702,Conciliação!C705:L1700,6,0),"")</f>
        <v/>
      </c>
      <c r="H702" s="56" t="str">
        <f>IFERROR(VLOOKUP(B702,Conciliação!C705:L1700,7,0),"")</f>
        <v/>
      </c>
      <c r="I702" s="65" t="str">
        <f>IFERROR(VLOOKUP(B702,Conciliação!C705:L1700,8,0),"")</f>
        <v/>
      </c>
      <c r="J702" s="56" t="str">
        <f>IFERROR(VLOOKUP(B702,Conciliação!C705:L1700,9,0),"")</f>
        <v/>
      </c>
      <c r="K702" s="56" t="str">
        <f>IFERROR(VLOOKUP(B702,Conciliação!C705:L1700,10,0),"")</f>
        <v/>
      </c>
      <c r="R702" s="55" t="str">
        <f>IF(Conciliação!G705='Filtro (Categoria)'!$C$2,$C$2,"x")</f>
        <v>x</v>
      </c>
      <c r="S702" s="55" t="str">
        <f>IF(R702="x","x",MAX($S$4:S701)+1)</f>
        <v>x</v>
      </c>
      <c r="T702" s="55">
        <v>698</v>
      </c>
      <c r="U702" s="55" t="str">
        <f t="shared" si="62"/>
        <v/>
      </c>
      <c r="V702" s="55" t="str">
        <f t="shared" si="63"/>
        <v/>
      </c>
      <c r="W702" s="45">
        <f>IF(Conciliação!G705='Filtro (Categoria)'!R702,1,0)</f>
        <v>0</v>
      </c>
      <c r="X702" s="45">
        <f>W702+Conciliação!A705</f>
        <v>698</v>
      </c>
      <c r="Y702" s="45">
        <v>698</v>
      </c>
      <c r="Z702" s="55" t="str">
        <f>IF(X702=Y702,"",Conciliação!C705)</f>
        <v/>
      </c>
      <c r="AA702" s="55">
        <f>IF(Z702="x","x",MAX($S$4:AA701)+1)</f>
        <v>703</v>
      </c>
      <c r="AB702" s="55">
        <v>698</v>
      </c>
      <c r="AC702" s="55" t="str">
        <f t="shared" si="64"/>
        <v/>
      </c>
      <c r="AD702" s="55" t="str">
        <f t="shared" si="65"/>
        <v/>
      </c>
    </row>
    <row r="703" spans="2:30" ht="15" customHeight="1" x14ac:dyDescent="0.2">
      <c r="B703" s="121" t="str">
        <f t="shared" si="60"/>
        <v/>
      </c>
      <c r="C703" s="57" t="str">
        <f>IFERROR(VLOOKUP(B703,Conciliação!C706:L1701,2,0),"")</f>
        <v/>
      </c>
      <c r="D703" s="64" t="str">
        <f t="shared" si="61"/>
        <v/>
      </c>
      <c r="E703" s="64" t="str">
        <f>IFERROR(VLOOKUP(B703,Conciliação!C706:L1701,4,0),"")</f>
        <v/>
      </c>
      <c r="F703" s="64" t="str">
        <f>IFERROR(VLOOKUP(B703,Conciliação!C706:L1701,5,0),"")</f>
        <v/>
      </c>
      <c r="G703" s="64" t="str">
        <f>IFERROR(VLOOKUP(B703,Conciliação!C706:L1701,6,0),"")</f>
        <v/>
      </c>
      <c r="H703" s="56" t="str">
        <f>IFERROR(VLOOKUP(B703,Conciliação!C706:L1701,7,0),"")</f>
        <v/>
      </c>
      <c r="I703" s="65" t="str">
        <f>IFERROR(VLOOKUP(B703,Conciliação!C706:L1701,8,0),"")</f>
        <v/>
      </c>
      <c r="J703" s="56" t="str">
        <f>IFERROR(VLOOKUP(B703,Conciliação!C706:L1701,9,0),"")</f>
        <v/>
      </c>
      <c r="K703" s="56" t="str">
        <f>IFERROR(VLOOKUP(B703,Conciliação!C706:L1701,10,0),"")</f>
        <v/>
      </c>
      <c r="R703" s="55" t="str">
        <f>IF(Conciliação!G706='Filtro (Categoria)'!$C$2,$C$2,"x")</f>
        <v>x</v>
      </c>
      <c r="S703" s="55" t="str">
        <f>IF(R703="x","x",MAX($S$4:S702)+1)</f>
        <v>x</v>
      </c>
      <c r="T703" s="55">
        <v>699</v>
      </c>
      <c r="U703" s="55" t="str">
        <f t="shared" si="62"/>
        <v/>
      </c>
      <c r="V703" s="55" t="str">
        <f t="shared" si="63"/>
        <v/>
      </c>
      <c r="W703" s="45">
        <f>IF(Conciliação!G706='Filtro (Categoria)'!R703,1,0)</f>
        <v>0</v>
      </c>
      <c r="X703" s="45">
        <f>W703+Conciliação!A706</f>
        <v>699</v>
      </c>
      <c r="Y703" s="45">
        <v>699</v>
      </c>
      <c r="Z703" s="55" t="str">
        <f>IF(X703=Y703,"",Conciliação!C706)</f>
        <v/>
      </c>
      <c r="AA703" s="55">
        <f>IF(Z703="x","x",MAX($S$4:AA702)+1)</f>
        <v>704</v>
      </c>
      <c r="AB703" s="55">
        <v>699</v>
      </c>
      <c r="AC703" s="55" t="str">
        <f t="shared" si="64"/>
        <v/>
      </c>
      <c r="AD703" s="55" t="str">
        <f t="shared" si="65"/>
        <v/>
      </c>
    </row>
    <row r="704" spans="2:30" ht="15" customHeight="1" x14ac:dyDescent="0.2">
      <c r="B704" s="121" t="str">
        <f t="shared" si="60"/>
        <v/>
      </c>
      <c r="C704" s="57" t="str">
        <f>IFERROR(VLOOKUP(B704,Conciliação!C707:L1702,2,0),"")</f>
        <v/>
      </c>
      <c r="D704" s="64" t="str">
        <f t="shared" si="61"/>
        <v/>
      </c>
      <c r="E704" s="64" t="str">
        <f>IFERROR(VLOOKUP(B704,Conciliação!C707:L1702,4,0),"")</f>
        <v/>
      </c>
      <c r="F704" s="64" t="str">
        <f>IFERROR(VLOOKUP(B704,Conciliação!C707:L1702,5,0),"")</f>
        <v/>
      </c>
      <c r="G704" s="64" t="str">
        <f>IFERROR(VLOOKUP(B704,Conciliação!C707:L1702,6,0),"")</f>
        <v/>
      </c>
      <c r="H704" s="56" t="str">
        <f>IFERROR(VLOOKUP(B704,Conciliação!C707:L1702,7,0),"")</f>
        <v/>
      </c>
      <c r="I704" s="65" t="str">
        <f>IFERROR(VLOOKUP(B704,Conciliação!C707:L1702,8,0),"")</f>
        <v/>
      </c>
      <c r="J704" s="56" t="str">
        <f>IFERROR(VLOOKUP(B704,Conciliação!C707:L1702,9,0),"")</f>
        <v/>
      </c>
      <c r="K704" s="56" t="str">
        <f>IFERROR(VLOOKUP(B704,Conciliação!C707:L1702,10,0),"")</f>
        <v/>
      </c>
      <c r="R704" s="55" t="str">
        <f>IF(Conciliação!G707='Filtro (Categoria)'!$C$2,$C$2,"x")</f>
        <v>x</v>
      </c>
      <c r="S704" s="55" t="str">
        <f>IF(R704="x","x",MAX($S$4:S703)+1)</f>
        <v>x</v>
      </c>
      <c r="T704" s="55">
        <v>700</v>
      </c>
      <c r="U704" s="55" t="str">
        <f t="shared" si="62"/>
        <v/>
      </c>
      <c r="V704" s="55" t="str">
        <f t="shared" si="63"/>
        <v/>
      </c>
      <c r="W704" s="45">
        <f>IF(Conciliação!G707='Filtro (Categoria)'!R704,1,0)</f>
        <v>0</v>
      </c>
      <c r="X704" s="45">
        <f>W704+Conciliação!A707</f>
        <v>700</v>
      </c>
      <c r="Y704" s="45">
        <v>700</v>
      </c>
      <c r="Z704" s="55" t="str">
        <f>IF(X704=Y704,"",Conciliação!C707)</f>
        <v/>
      </c>
      <c r="AA704" s="55">
        <f>IF(Z704="x","x",MAX($S$4:AA703)+1)</f>
        <v>705</v>
      </c>
      <c r="AB704" s="55">
        <v>700</v>
      </c>
      <c r="AC704" s="55" t="str">
        <f t="shared" si="64"/>
        <v/>
      </c>
      <c r="AD704" s="55" t="str">
        <f t="shared" si="65"/>
        <v/>
      </c>
    </row>
    <row r="705" spans="2:30" ht="15" customHeight="1" x14ac:dyDescent="0.2">
      <c r="B705" s="121" t="str">
        <f t="shared" si="60"/>
        <v/>
      </c>
      <c r="C705" s="57" t="str">
        <f>IFERROR(VLOOKUP(B705,Conciliação!C708:L1703,2,0),"")</f>
        <v/>
      </c>
      <c r="D705" s="64" t="str">
        <f t="shared" si="61"/>
        <v/>
      </c>
      <c r="E705" s="64" t="str">
        <f>IFERROR(VLOOKUP(B705,Conciliação!C708:L1703,4,0),"")</f>
        <v/>
      </c>
      <c r="F705" s="64" t="str">
        <f>IFERROR(VLOOKUP(B705,Conciliação!C708:L1703,5,0),"")</f>
        <v/>
      </c>
      <c r="G705" s="64" t="str">
        <f>IFERROR(VLOOKUP(B705,Conciliação!C708:L1703,6,0),"")</f>
        <v/>
      </c>
      <c r="H705" s="56" t="str">
        <f>IFERROR(VLOOKUP(B705,Conciliação!C708:L1703,7,0),"")</f>
        <v/>
      </c>
      <c r="I705" s="65" t="str">
        <f>IFERROR(VLOOKUP(B705,Conciliação!C708:L1703,8,0),"")</f>
        <v/>
      </c>
      <c r="J705" s="56" t="str">
        <f>IFERROR(VLOOKUP(B705,Conciliação!C708:L1703,9,0),"")</f>
        <v/>
      </c>
      <c r="K705" s="56" t="str">
        <f>IFERROR(VLOOKUP(B705,Conciliação!C708:L1703,10,0),"")</f>
        <v/>
      </c>
      <c r="R705" s="55" t="str">
        <f>IF(Conciliação!G708='Filtro (Categoria)'!$C$2,$C$2,"x")</f>
        <v>x</v>
      </c>
      <c r="S705" s="55" t="str">
        <f>IF(R705="x","x",MAX($S$4:S704)+1)</f>
        <v>x</v>
      </c>
      <c r="T705" s="55">
        <v>701</v>
      </c>
      <c r="U705" s="55" t="str">
        <f t="shared" si="62"/>
        <v/>
      </c>
      <c r="V705" s="55" t="str">
        <f t="shared" si="63"/>
        <v/>
      </c>
      <c r="W705" s="45">
        <f>IF(Conciliação!G708='Filtro (Categoria)'!R705,1,0)</f>
        <v>0</v>
      </c>
      <c r="X705" s="45">
        <f>W705+Conciliação!A708</f>
        <v>701</v>
      </c>
      <c r="Y705" s="45">
        <v>701</v>
      </c>
      <c r="Z705" s="55" t="str">
        <f>IF(X705=Y705,"",Conciliação!C708)</f>
        <v/>
      </c>
      <c r="AA705" s="55">
        <f>IF(Z705="x","x",MAX($S$4:AA704)+1)</f>
        <v>706</v>
      </c>
      <c r="AB705" s="55">
        <v>701</v>
      </c>
      <c r="AC705" s="55" t="str">
        <f t="shared" si="64"/>
        <v/>
      </c>
      <c r="AD705" s="55" t="str">
        <f t="shared" si="65"/>
        <v/>
      </c>
    </row>
    <row r="706" spans="2:30" ht="15" customHeight="1" x14ac:dyDescent="0.2">
      <c r="B706" s="121" t="str">
        <f t="shared" si="60"/>
        <v/>
      </c>
      <c r="C706" s="57" t="str">
        <f>IFERROR(VLOOKUP(B706,Conciliação!C709:L1704,2,0),"")</f>
        <v/>
      </c>
      <c r="D706" s="64" t="str">
        <f t="shared" si="61"/>
        <v/>
      </c>
      <c r="E706" s="64" t="str">
        <f>IFERROR(VLOOKUP(B706,Conciliação!C709:L1704,4,0),"")</f>
        <v/>
      </c>
      <c r="F706" s="64" t="str">
        <f>IFERROR(VLOOKUP(B706,Conciliação!C709:L1704,5,0),"")</f>
        <v/>
      </c>
      <c r="G706" s="64" t="str">
        <f>IFERROR(VLOOKUP(B706,Conciliação!C709:L1704,6,0),"")</f>
        <v/>
      </c>
      <c r="H706" s="56" t="str">
        <f>IFERROR(VLOOKUP(B706,Conciliação!C709:L1704,7,0),"")</f>
        <v/>
      </c>
      <c r="I706" s="65" t="str">
        <f>IFERROR(VLOOKUP(B706,Conciliação!C709:L1704,8,0),"")</f>
        <v/>
      </c>
      <c r="J706" s="56" t="str">
        <f>IFERROR(VLOOKUP(B706,Conciliação!C709:L1704,9,0),"")</f>
        <v/>
      </c>
      <c r="K706" s="56" t="str">
        <f>IFERROR(VLOOKUP(B706,Conciliação!C709:L1704,10,0),"")</f>
        <v/>
      </c>
      <c r="R706" s="55" t="str">
        <f>IF(Conciliação!G709='Filtro (Categoria)'!$C$2,$C$2,"x")</f>
        <v>x</v>
      </c>
      <c r="S706" s="55" t="str">
        <f>IF(R706="x","x",MAX($S$4:S705)+1)</f>
        <v>x</v>
      </c>
      <c r="T706" s="55">
        <v>702</v>
      </c>
      <c r="U706" s="55" t="str">
        <f t="shared" si="62"/>
        <v/>
      </c>
      <c r="V706" s="55" t="str">
        <f t="shared" si="63"/>
        <v/>
      </c>
      <c r="W706" s="45">
        <f>IF(Conciliação!G709='Filtro (Categoria)'!R706,1,0)</f>
        <v>0</v>
      </c>
      <c r="X706" s="45">
        <f>W706+Conciliação!A709</f>
        <v>702</v>
      </c>
      <c r="Y706" s="45">
        <v>702</v>
      </c>
      <c r="Z706" s="55" t="str">
        <f>IF(X706=Y706,"",Conciliação!C709)</f>
        <v/>
      </c>
      <c r="AA706" s="55">
        <f>IF(Z706="x","x",MAX($S$4:AA705)+1)</f>
        <v>707</v>
      </c>
      <c r="AB706" s="55">
        <v>702</v>
      </c>
      <c r="AC706" s="55" t="str">
        <f t="shared" si="64"/>
        <v/>
      </c>
      <c r="AD706" s="55" t="str">
        <f t="shared" si="65"/>
        <v/>
      </c>
    </row>
    <row r="707" spans="2:30" ht="15" customHeight="1" x14ac:dyDescent="0.2">
      <c r="B707" s="121" t="str">
        <f t="shared" si="60"/>
        <v/>
      </c>
      <c r="C707" s="57" t="str">
        <f>IFERROR(VLOOKUP(B707,Conciliação!C710:L1705,2,0),"")</f>
        <v/>
      </c>
      <c r="D707" s="64" t="str">
        <f t="shared" si="61"/>
        <v/>
      </c>
      <c r="E707" s="64" t="str">
        <f>IFERROR(VLOOKUP(B707,Conciliação!C710:L1705,4,0),"")</f>
        <v/>
      </c>
      <c r="F707" s="64" t="str">
        <f>IFERROR(VLOOKUP(B707,Conciliação!C710:L1705,5,0),"")</f>
        <v/>
      </c>
      <c r="G707" s="64" t="str">
        <f>IFERROR(VLOOKUP(B707,Conciliação!C710:L1705,6,0),"")</f>
        <v/>
      </c>
      <c r="H707" s="56" t="str">
        <f>IFERROR(VLOOKUP(B707,Conciliação!C710:L1705,7,0),"")</f>
        <v/>
      </c>
      <c r="I707" s="65" t="str">
        <f>IFERROR(VLOOKUP(B707,Conciliação!C710:L1705,8,0),"")</f>
        <v/>
      </c>
      <c r="J707" s="56" t="str">
        <f>IFERROR(VLOOKUP(B707,Conciliação!C710:L1705,9,0),"")</f>
        <v/>
      </c>
      <c r="K707" s="56" t="str">
        <f>IFERROR(VLOOKUP(B707,Conciliação!C710:L1705,10,0),"")</f>
        <v/>
      </c>
      <c r="R707" s="55" t="str">
        <f>IF(Conciliação!G710='Filtro (Categoria)'!$C$2,$C$2,"x")</f>
        <v>x</v>
      </c>
      <c r="S707" s="55" t="str">
        <f>IF(R707="x","x",MAX($S$4:S706)+1)</f>
        <v>x</v>
      </c>
      <c r="T707" s="55">
        <v>703</v>
      </c>
      <c r="U707" s="55" t="str">
        <f t="shared" si="62"/>
        <v/>
      </c>
      <c r="V707" s="55" t="str">
        <f t="shared" si="63"/>
        <v/>
      </c>
      <c r="W707" s="45">
        <f>IF(Conciliação!G710='Filtro (Categoria)'!R707,1,0)</f>
        <v>0</v>
      </c>
      <c r="X707" s="45">
        <f>W707+Conciliação!A710</f>
        <v>703</v>
      </c>
      <c r="Y707" s="45">
        <v>703</v>
      </c>
      <c r="Z707" s="55" t="str">
        <f>IF(X707=Y707,"",Conciliação!C710)</f>
        <v/>
      </c>
      <c r="AA707" s="55">
        <f>IF(Z707="x","x",MAX($S$4:AA706)+1)</f>
        <v>708</v>
      </c>
      <c r="AB707" s="55">
        <v>703</v>
      </c>
      <c r="AC707" s="55" t="str">
        <f t="shared" si="64"/>
        <v/>
      </c>
      <c r="AD707" s="55" t="str">
        <f t="shared" si="65"/>
        <v/>
      </c>
    </row>
    <row r="708" spans="2:30" ht="15" customHeight="1" x14ac:dyDescent="0.2">
      <c r="B708" s="121" t="str">
        <f t="shared" si="60"/>
        <v/>
      </c>
      <c r="C708" s="57" t="str">
        <f>IFERROR(VLOOKUP(B708,Conciliação!C711:L1706,2,0),"")</f>
        <v/>
      </c>
      <c r="D708" s="64" t="str">
        <f t="shared" si="61"/>
        <v/>
      </c>
      <c r="E708" s="64" t="str">
        <f>IFERROR(VLOOKUP(B708,Conciliação!C711:L1706,4,0),"")</f>
        <v/>
      </c>
      <c r="F708" s="64" t="str">
        <f>IFERROR(VLOOKUP(B708,Conciliação!C711:L1706,5,0),"")</f>
        <v/>
      </c>
      <c r="G708" s="64" t="str">
        <f>IFERROR(VLOOKUP(B708,Conciliação!C711:L1706,6,0),"")</f>
        <v/>
      </c>
      <c r="H708" s="56" t="str">
        <f>IFERROR(VLOOKUP(B708,Conciliação!C711:L1706,7,0),"")</f>
        <v/>
      </c>
      <c r="I708" s="65" t="str">
        <f>IFERROR(VLOOKUP(B708,Conciliação!C711:L1706,8,0),"")</f>
        <v/>
      </c>
      <c r="J708" s="56" t="str">
        <f>IFERROR(VLOOKUP(B708,Conciliação!C711:L1706,9,0),"")</f>
        <v/>
      </c>
      <c r="K708" s="56" t="str">
        <f>IFERROR(VLOOKUP(B708,Conciliação!C711:L1706,10,0),"")</f>
        <v/>
      </c>
      <c r="R708" s="55" t="str">
        <f>IF(Conciliação!G711='Filtro (Categoria)'!$C$2,$C$2,"x")</f>
        <v>x</v>
      </c>
      <c r="S708" s="55" t="str">
        <f>IF(R708="x","x",MAX($S$4:S707)+1)</f>
        <v>x</v>
      </c>
      <c r="T708" s="55">
        <v>704</v>
      </c>
      <c r="U708" s="55" t="str">
        <f t="shared" si="62"/>
        <v/>
      </c>
      <c r="V708" s="55" t="str">
        <f t="shared" si="63"/>
        <v/>
      </c>
      <c r="W708" s="45">
        <f>IF(Conciliação!G711='Filtro (Categoria)'!R708,1,0)</f>
        <v>0</v>
      </c>
      <c r="X708" s="45">
        <f>W708+Conciliação!A711</f>
        <v>704</v>
      </c>
      <c r="Y708" s="45">
        <v>704</v>
      </c>
      <c r="Z708" s="55" t="str">
        <f>IF(X708=Y708,"",Conciliação!C711)</f>
        <v/>
      </c>
      <c r="AA708" s="55">
        <f>IF(Z708="x","x",MAX($S$4:AA707)+1)</f>
        <v>709</v>
      </c>
      <c r="AB708" s="55">
        <v>704</v>
      </c>
      <c r="AC708" s="55" t="str">
        <f t="shared" si="64"/>
        <v/>
      </c>
      <c r="AD708" s="55" t="str">
        <f t="shared" si="65"/>
        <v/>
      </c>
    </row>
    <row r="709" spans="2:30" ht="15" customHeight="1" x14ac:dyDescent="0.2">
      <c r="B709" s="121" t="str">
        <f t="shared" ref="B709:B772" si="66">(AD709)</f>
        <v/>
      </c>
      <c r="C709" s="57" t="str">
        <f>IFERROR(VLOOKUP(B709,Conciliação!C712:L1707,2,0),"")</f>
        <v/>
      </c>
      <c r="D709" s="64" t="str">
        <f t="shared" ref="D709:D772" si="67">(V709)</f>
        <v/>
      </c>
      <c r="E709" s="64" t="str">
        <f>IFERROR(VLOOKUP(B709,Conciliação!C712:L1707,4,0),"")</f>
        <v/>
      </c>
      <c r="F709" s="64" t="str">
        <f>IFERROR(VLOOKUP(B709,Conciliação!C712:L1707,5,0),"")</f>
        <v/>
      </c>
      <c r="G709" s="64" t="str">
        <f>IFERROR(VLOOKUP(B709,Conciliação!C712:L1707,6,0),"")</f>
        <v/>
      </c>
      <c r="H709" s="56" t="str">
        <f>IFERROR(VLOOKUP(B709,Conciliação!C712:L1707,7,0),"")</f>
        <v/>
      </c>
      <c r="I709" s="65" t="str">
        <f>IFERROR(VLOOKUP(B709,Conciliação!C712:L1707,8,0),"")</f>
        <v/>
      </c>
      <c r="J709" s="56" t="str">
        <f>IFERROR(VLOOKUP(B709,Conciliação!C712:L1707,9,0),"")</f>
        <v/>
      </c>
      <c r="K709" s="56" t="str">
        <f>IFERROR(VLOOKUP(B709,Conciliação!C712:L1707,10,0),"")</f>
        <v/>
      </c>
      <c r="R709" s="55" t="str">
        <f>IF(Conciliação!G712='Filtro (Categoria)'!$C$2,$C$2,"x")</f>
        <v>x</v>
      </c>
      <c r="S709" s="55" t="str">
        <f>IF(R709="x","x",MAX($S$4:S708)+1)</f>
        <v>x</v>
      </c>
      <c r="T709" s="55">
        <v>705</v>
      </c>
      <c r="U709" s="55" t="str">
        <f t="shared" ref="U709:U772" si="68">IFERROR(MATCH(T709,$S$5:$S$1001,0),"")</f>
        <v/>
      </c>
      <c r="V709" s="55" t="str">
        <f t="shared" ref="V709:V772" si="69">IFERROR(INDEX(R$5:R$1048576,U709),"")</f>
        <v/>
      </c>
      <c r="W709" s="45">
        <f>IF(Conciliação!G712='Filtro (Categoria)'!R709,1,0)</f>
        <v>0</v>
      </c>
      <c r="X709" s="45">
        <f>W709+Conciliação!A712</f>
        <v>705</v>
      </c>
      <c r="Y709" s="45">
        <v>705</v>
      </c>
      <c r="Z709" s="55" t="str">
        <f>IF(X709=Y709,"",Conciliação!C712)</f>
        <v/>
      </c>
      <c r="AA709" s="55">
        <f>IF(Z709="x","x",MAX($S$4:AA708)+1)</f>
        <v>710</v>
      </c>
      <c r="AB709" s="55">
        <v>705</v>
      </c>
      <c r="AC709" s="55" t="str">
        <f t="shared" ref="AC709:AC772" si="70">IFERROR(MATCH(AB709,$S$5:$S$1001,0),"")</f>
        <v/>
      </c>
      <c r="AD709" s="55" t="str">
        <f t="shared" ref="AD709:AD772" si="71">IFERROR(INDEX(Z$5:Z$1048576,AC709),"")</f>
        <v/>
      </c>
    </row>
    <row r="710" spans="2:30" ht="15" customHeight="1" x14ac:dyDescent="0.2">
      <c r="B710" s="121" t="str">
        <f t="shared" si="66"/>
        <v/>
      </c>
      <c r="C710" s="57" t="str">
        <f>IFERROR(VLOOKUP(B710,Conciliação!C713:L1708,2,0),"")</f>
        <v/>
      </c>
      <c r="D710" s="64" t="str">
        <f t="shared" si="67"/>
        <v/>
      </c>
      <c r="E710" s="64" t="str">
        <f>IFERROR(VLOOKUP(B710,Conciliação!C713:L1708,4,0),"")</f>
        <v/>
      </c>
      <c r="F710" s="64" t="str">
        <f>IFERROR(VLOOKUP(B710,Conciliação!C713:L1708,5,0),"")</f>
        <v/>
      </c>
      <c r="G710" s="64" t="str">
        <f>IFERROR(VLOOKUP(B710,Conciliação!C713:L1708,6,0),"")</f>
        <v/>
      </c>
      <c r="H710" s="56" t="str">
        <f>IFERROR(VLOOKUP(B710,Conciliação!C713:L1708,7,0),"")</f>
        <v/>
      </c>
      <c r="I710" s="65" t="str">
        <f>IFERROR(VLOOKUP(B710,Conciliação!C713:L1708,8,0),"")</f>
        <v/>
      </c>
      <c r="J710" s="56" t="str">
        <f>IFERROR(VLOOKUP(B710,Conciliação!C713:L1708,9,0),"")</f>
        <v/>
      </c>
      <c r="K710" s="56" t="str">
        <f>IFERROR(VLOOKUP(B710,Conciliação!C713:L1708,10,0),"")</f>
        <v/>
      </c>
      <c r="R710" s="55" t="str">
        <f>IF(Conciliação!G713='Filtro (Categoria)'!$C$2,$C$2,"x")</f>
        <v>x</v>
      </c>
      <c r="S710" s="55" t="str">
        <f>IF(R710="x","x",MAX($S$4:S709)+1)</f>
        <v>x</v>
      </c>
      <c r="T710" s="55">
        <v>706</v>
      </c>
      <c r="U710" s="55" t="str">
        <f t="shared" si="68"/>
        <v/>
      </c>
      <c r="V710" s="55" t="str">
        <f t="shared" si="69"/>
        <v/>
      </c>
      <c r="W710" s="45">
        <f>IF(Conciliação!G713='Filtro (Categoria)'!R710,1,0)</f>
        <v>0</v>
      </c>
      <c r="X710" s="45">
        <f>W710+Conciliação!A713</f>
        <v>706</v>
      </c>
      <c r="Y710" s="45">
        <v>706</v>
      </c>
      <c r="Z710" s="55" t="str">
        <f>IF(X710=Y710,"",Conciliação!C713)</f>
        <v/>
      </c>
      <c r="AA710" s="55">
        <f>IF(Z710="x","x",MAX($S$4:AA709)+1)</f>
        <v>711</v>
      </c>
      <c r="AB710" s="55">
        <v>706</v>
      </c>
      <c r="AC710" s="55" t="str">
        <f t="shared" si="70"/>
        <v/>
      </c>
      <c r="AD710" s="55" t="str">
        <f t="shared" si="71"/>
        <v/>
      </c>
    </row>
    <row r="711" spans="2:30" ht="15" customHeight="1" x14ac:dyDescent="0.2">
      <c r="B711" s="121" t="str">
        <f t="shared" si="66"/>
        <v/>
      </c>
      <c r="C711" s="57" t="str">
        <f>IFERROR(VLOOKUP(B711,Conciliação!C714:L1709,2,0),"")</f>
        <v/>
      </c>
      <c r="D711" s="64" t="str">
        <f t="shared" si="67"/>
        <v/>
      </c>
      <c r="E711" s="64" t="str">
        <f>IFERROR(VLOOKUP(B711,Conciliação!C714:L1709,4,0),"")</f>
        <v/>
      </c>
      <c r="F711" s="64" t="str">
        <f>IFERROR(VLOOKUP(B711,Conciliação!C714:L1709,5,0),"")</f>
        <v/>
      </c>
      <c r="G711" s="64" t="str">
        <f>IFERROR(VLOOKUP(B711,Conciliação!C714:L1709,6,0),"")</f>
        <v/>
      </c>
      <c r="H711" s="56" t="str">
        <f>IFERROR(VLOOKUP(B711,Conciliação!C714:L1709,7,0),"")</f>
        <v/>
      </c>
      <c r="I711" s="65" t="str">
        <f>IFERROR(VLOOKUP(B711,Conciliação!C714:L1709,8,0),"")</f>
        <v/>
      </c>
      <c r="J711" s="56" t="str">
        <f>IFERROR(VLOOKUP(B711,Conciliação!C714:L1709,9,0),"")</f>
        <v/>
      </c>
      <c r="K711" s="56" t="str">
        <f>IFERROR(VLOOKUP(B711,Conciliação!C714:L1709,10,0),"")</f>
        <v/>
      </c>
      <c r="R711" s="55" t="str">
        <f>IF(Conciliação!G714='Filtro (Categoria)'!$C$2,$C$2,"x")</f>
        <v>x</v>
      </c>
      <c r="S711" s="55" t="str">
        <f>IF(R711="x","x",MAX($S$4:S710)+1)</f>
        <v>x</v>
      </c>
      <c r="T711" s="55">
        <v>707</v>
      </c>
      <c r="U711" s="55" t="str">
        <f t="shared" si="68"/>
        <v/>
      </c>
      <c r="V711" s="55" t="str">
        <f t="shared" si="69"/>
        <v/>
      </c>
      <c r="W711" s="45">
        <f>IF(Conciliação!G714='Filtro (Categoria)'!R711,1,0)</f>
        <v>0</v>
      </c>
      <c r="X711" s="45">
        <f>W711+Conciliação!A714</f>
        <v>707</v>
      </c>
      <c r="Y711" s="45">
        <v>707</v>
      </c>
      <c r="Z711" s="55" t="str">
        <f>IF(X711=Y711,"",Conciliação!C714)</f>
        <v/>
      </c>
      <c r="AA711" s="55">
        <f>IF(Z711="x","x",MAX($S$4:AA710)+1)</f>
        <v>712</v>
      </c>
      <c r="AB711" s="55">
        <v>707</v>
      </c>
      <c r="AC711" s="55" t="str">
        <f t="shared" si="70"/>
        <v/>
      </c>
      <c r="AD711" s="55" t="str">
        <f t="shared" si="71"/>
        <v/>
      </c>
    </row>
    <row r="712" spans="2:30" ht="15" customHeight="1" x14ac:dyDescent="0.2">
      <c r="B712" s="121" t="str">
        <f t="shared" si="66"/>
        <v/>
      </c>
      <c r="C712" s="57" t="str">
        <f>IFERROR(VLOOKUP(B712,Conciliação!C715:L1710,2,0),"")</f>
        <v/>
      </c>
      <c r="D712" s="64" t="str">
        <f t="shared" si="67"/>
        <v/>
      </c>
      <c r="E712" s="64" t="str">
        <f>IFERROR(VLOOKUP(B712,Conciliação!C715:L1710,4,0),"")</f>
        <v/>
      </c>
      <c r="F712" s="64" t="str">
        <f>IFERROR(VLOOKUP(B712,Conciliação!C715:L1710,5,0),"")</f>
        <v/>
      </c>
      <c r="G712" s="64" t="str">
        <f>IFERROR(VLOOKUP(B712,Conciliação!C715:L1710,6,0),"")</f>
        <v/>
      </c>
      <c r="H712" s="56" t="str">
        <f>IFERROR(VLOOKUP(B712,Conciliação!C715:L1710,7,0),"")</f>
        <v/>
      </c>
      <c r="I712" s="65" t="str">
        <f>IFERROR(VLOOKUP(B712,Conciliação!C715:L1710,8,0),"")</f>
        <v/>
      </c>
      <c r="J712" s="56" t="str">
        <f>IFERROR(VLOOKUP(B712,Conciliação!C715:L1710,9,0),"")</f>
        <v/>
      </c>
      <c r="K712" s="56" t="str">
        <f>IFERROR(VLOOKUP(B712,Conciliação!C715:L1710,10,0),"")</f>
        <v/>
      </c>
      <c r="R712" s="55" t="str">
        <f>IF(Conciliação!G715='Filtro (Categoria)'!$C$2,$C$2,"x")</f>
        <v>x</v>
      </c>
      <c r="S712" s="55" t="str">
        <f>IF(R712="x","x",MAX($S$4:S711)+1)</f>
        <v>x</v>
      </c>
      <c r="T712" s="55">
        <v>708</v>
      </c>
      <c r="U712" s="55" t="str">
        <f t="shared" si="68"/>
        <v/>
      </c>
      <c r="V712" s="55" t="str">
        <f t="shared" si="69"/>
        <v/>
      </c>
      <c r="W712" s="45">
        <f>IF(Conciliação!G715='Filtro (Categoria)'!R712,1,0)</f>
        <v>0</v>
      </c>
      <c r="X712" s="45">
        <f>W712+Conciliação!A715</f>
        <v>708</v>
      </c>
      <c r="Y712" s="45">
        <v>708</v>
      </c>
      <c r="Z712" s="55" t="str">
        <f>IF(X712=Y712,"",Conciliação!C715)</f>
        <v/>
      </c>
      <c r="AA712" s="55">
        <f>IF(Z712="x","x",MAX($S$4:AA711)+1)</f>
        <v>713</v>
      </c>
      <c r="AB712" s="55">
        <v>708</v>
      </c>
      <c r="AC712" s="55" t="str">
        <f t="shared" si="70"/>
        <v/>
      </c>
      <c r="AD712" s="55" t="str">
        <f t="shared" si="71"/>
        <v/>
      </c>
    </row>
    <row r="713" spans="2:30" ht="15" customHeight="1" x14ac:dyDescent="0.2">
      <c r="B713" s="121" t="str">
        <f t="shared" si="66"/>
        <v/>
      </c>
      <c r="C713" s="57" t="str">
        <f>IFERROR(VLOOKUP(B713,Conciliação!C716:L1711,2,0),"")</f>
        <v/>
      </c>
      <c r="D713" s="64" t="str">
        <f t="shared" si="67"/>
        <v/>
      </c>
      <c r="E713" s="64" t="str">
        <f>IFERROR(VLOOKUP(B713,Conciliação!C716:L1711,4,0),"")</f>
        <v/>
      </c>
      <c r="F713" s="64" t="str">
        <f>IFERROR(VLOOKUP(B713,Conciliação!C716:L1711,5,0),"")</f>
        <v/>
      </c>
      <c r="G713" s="64" t="str">
        <f>IFERROR(VLOOKUP(B713,Conciliação!C716:L1711,6,0),"")</f>
        <v/>
      </c>
      <c r="H713" s="56" t="str">
        <f>IFERROR(VLOOKUP(B713,Conciliação!C716:L1711,7,0),"")</f>
        <v/>
      </c>
      <c r="I713" s="65" t="str">
        <f>IFERROR(VLOOKUP(B713,Conciliação!C716:L1711,8,0),"")</f>
        <v/>
      </c>
      <c r="J713" s="56" t="str">
        <f>IFERROR(VLOOKUP(B713,Conciliação!C716:L1711,9,0),"")</f>
        <v/>
      </c>
      <c r="K713" s="56" t="str">
        <f>IFERROR(VLOOKUP(B713,Conciliação!C716:L1711,10,0),"")</f>
        <v/>
      </c>
      <c r="R713" s="55" t="str">
        <f>IF(Conciliação!G716='Filtro (Categoria)'!$C$2,$C$2,"x")</f>
        <v>x</v>
      </c>
      <c r="S713" s="55" t="str">
        <f>IF(R713="x","x",MAX($S$4:S712)+1)</f>
        <v>x</v>
      </c>
      <c r="T713" s="55">
        <v>709</v>
      </c>
      <c r="U713" s="55" t="str">
        <f t="shared" si="68"/>
        <v/>
      </c>
      <c r="V713" s="55" t="str">
        <f t="shared" si="69"/>
        <v/>
      </c>
      <c r="W713" s="45">
        <f>IF(Conciliação!G716='Filtro (Categoria)'!R713,1,0)</f>
        <v>0</v>
      </c>
      <c r="X713" s="45">
        <f>W713+Conciliação!A716</f>
        <v>709</v>
      </c>
      <c r="Y713" s="45">
        <v>709</v>
      </c>
      <c r="Z713" s="55" t="str">
        <f>IF(X713=Y713,"",Conciliação!C716)</f>
        <v/>
      </c>
      <c r="AA713" s="55">
        <f>IF(Z713="x","x",MAX($S$4:AA712)+1)</f>
        <v>714</v>
      </c>
      <c r="AB713" s="55">
        <v>709</v>
      </c>
      <c r="AC713" s="55" t="str">
        <f t="shared" si="70"/>
        <v/>
      </c>
      <c r="AD713" s="55" t="str">
        <f t="shared" si="71"/>
        <v/>
      </c>
    </row>
    <row r="714" spans="2:30" ht="15" customHeight="1" x14ac:dyDescent="0.2">
      <c r="B714" s="121" t="str">
        <f t="shared" si="66"/>
        <v/>
      </c>
      <c r="C714" s="57" t="str">
        <f>IFERROR(VLOOKUP(B714,Conciliação!C717:L1712,2,0),"")</f>
        <v/>
      </c>
      <c r="D714" s="64" t="str">
        <f t="shared" si="67"/>
        <v/>
      </c>
      <c r="E714" s="64" t="str">
        <f>IFERROR(VLOOKUP(B714,Conciliação!C717:L1712,4,0),"")</f>
        <v/>
      </c>
      <c r="F714" s="64" t="str">
        <f>IFERROR(VLOOKUP(B714,Conciliação!C717:L1712,5,0),"")</f>
        <v/>
      </c>
      <c r="G714" s="64" t="str">
        <f>IFERROR(VLOOKUP(B714,Conciliação!C717:L1712,6,0),"")</f>
        <v/>
      </c>
      <c r="H714" s="56" t="str">
        <f>IFERROR(VLOOKUP(B714,Conciliação!C717:L1712,7,0),"")</f>
        <v/>
      </c>
      <c r="I714" s="65" t="str">
        <f>IFERROR(VLOOKUP(B714,Conciliação!C717:L1712,8,0),"")</f>
        <v/>
      </c>
      <c r="J714" s="56" t="str">
        <f>IFERROR(VLOOKUP(B714,Conciliação!C717:L1712,9,0),"")</f>
        <v/>
      </c>
      <c r="K714" s="56" t="str">
        <f>IFERROR(VLOOKUP(B714,Conciliação!C717:L1712,10,0),"")</f>
        <v/>
      </c>
      <c r="R714" s="55" t="str">
        <f>IF(Conciliação!G717='Filtro (Categoria)'!$C$2,$C$2,"x")</f>
        <v>x</v>
      </c>
      <c r="S714" s="55" t="str">
        <f>IF(R714="x","x",MAX($S$4:S713)+1)</f>
        <v>x</v>
      </c>
      <c r="T714" s="55">
        <v>710</v>
      </c>
      <c r="U714" s="55" t="str">
        <f t="shared" si="68"/>
        <v/>
      </c>
      <c r="V714" s="55" t="str">
        <f t="shared" si="69"/>
        <v/>
      </c>
      <c r="W714" s="45">
        <f>IF(Conciliação!G717='Filtro (Categoria)'!R714,1,0)</f>
        <v>0</v>
      </c>
      <c r="X714" s="45">
        <f>W714+Conciliação!A717</f>
        <v>710</v>
      </c>
      <c r="Y714" s="45">
        <v>710</v>
      </c>
      <c r="Z714" s="55" t="str">
        <f>IF(X714=Y714,"",Conciliação!C717)</f>
        <v/>
      </c>
      <c r="AA714" s="55">
        <f>IF(Z714="x","x",MAX($S$4:AA713)+1)</f>
        <v>715</v>
      </c>
      <c r="AB714" s="55">
        <v>710</v>
      </c>
      <c r="AC714" s="55" t="str">
        <f t="shared" si="70"/>
        <v/>
      </c>
      <c r="AD714" s="55" t="str">
        <f t="shared" si="71"/>
        <v/>
      </c>
    </row>
    <row r="715" spans="2:30" ht="15" customHeight="1" x14ac:dyDescent="0.2">
      <c r="B715" s="121" t="str">
        <f t="shared" si="66"/>
        <v/>
      </c>
      <c r="C715" s="57" t="str">
        <f>IFERROR(VLOOKUP(B715,Conciliação!C718:L1713,2,0),"")</f>
        <v/>
      </c>
      <c r="D715" s="64" t="str">
        <f t="shared" si="67"/>
        <v/>
      </c>
      <c r="E715" s="64" t="str">
        <f>IFERROR(VLOOKUP(B715,Conciliação!C718:L1713,4,0),"")</f>
        <v/>
      </c>
      <c r="F715" s="64" t="str">
        <f>IFERROR(VLOOKUP(B715,Conciliação!C718:L1713,5,0),"")</f>
        <v/>
      </c>
      <c r="G715" s="64" t="str">
        <f>IFERROR(VLOOKUP(B715,Conciliação!C718:L1713,6,0),"")</f>
        <v/>
      </c>
      <c r="H715" s="56" t="str">
        <f>IFERROR(VLOOKUP(B715,Conciliação!C718:L1713,7,0),"")</f>
        <v/>
      </c>
      <c r="I715" s="65" t="str">
        <f>IFERROR(VLOOKUP(B715,Conciliação!C718:L1713,8,0),"")</f>
        <v/>
      </c>
      <c r="J715" s="56" t="str">
        <f>IFERROR(VLOOKUP(B715,Conciliação!C718:L1713,9,0),"")</f>
        <v/>
      </c>
      <c r="K715" s="56" t="str">
        <f>IFERROR(VLOOKUP(B715,Conciliação!C718:L1713,10,0),"")</f>
        <v/>
      </c>
      <c r="R715" s="55" t="str">
        <f>IF(Conciliação!G718='Filtro (Categoria)'!$C$2,$C$2,"x")</f>
        <v>x</v>
      </c>
      <c r="S715" s="55" t="str">
        <f>IF(R715="x","x",MAX($S$4:S714)+1)</f>
        <v>x</v>
      </c>
      <c r="T715" s="55">
        <v>711</v>
      </c>
      <c r="U715" s="55" t="str">
        <f t="shared" si="68"/>
        <v/>
      </c>
      <c r="V715" s="55" t="str">
        <f t="shared" si="69"/>
        <v/>
      </c>
      <c r="W715" s="45">
        <f>IF(Conciliação!G718='Filtro (Categoria)'!R715,1,0)</f>
        <v>0</v>
      </c>
      <c r="X715" s="45">
        <f>W715+Conciliação!A718</f>
        <v>711</v>
      </c>
      <c r="Y715" s="45">
        <v>711</v>
      </c>
      <c r="Z715" s="55" t="str">
        <f>IF(X715=Y715,"",Conciliação!C718)</f>
        <v/>
      </c>
      <c r="AA715" s="55">
        <f>IF(Z715="x","x",MAX($S$4:AA714)+1)</f>
        <v>716</v>
      </c>
      <c r="AB715" s="55">
        <v>711</v>
      </c>
      <c r="AC715" s="55" t="str">
        <f t="shared" si="70"/>
        <v/>
      </c>
      <c r="AD715" s="55" t="str">
        <f t="shared" si="71"/>
        <v/>
      </c>
    </row>
    <row r="716" spans="2:30" ht="15" customHeight="1" x14ac:dyDescent="0.2">
      <c r="B716" s="121" t="str">
        <f t="shared" si="66"/>
        <v/>
      </c>
      <c r="C716" s="57" t="str">
        <f>IFERROR(VLOOKUP(B716,Conciliação!C719:L1714,2,0),"")</f>
        <v/>
      </c>
      <c r="D716" s="64" t="str">
        <f t="shared" si="67"/>
        <v/>
      </c>
      <c r="E716" s="64" t="str">
        <f>IFERROR(VLOOKUP(B716,Conciliação!C719:L1714,4,0),"")</f>
        <v/>
      </c>
      <c r="F716" s="64" t="str">
        <f>IFERROR(VLOOKUP(B716,Conciliação!C719:L1714,5,0),"")</f>
        <v/>
      </c>
      <c r="G716" s="64" t="str">
        <f>IFERROR(VLOOKUP(B716,Conciliação!C719:L1714,6,0),"")</f>
        <v/>
      </c>
      <c r="H716" s="56" t="str">
        <f>IFERROR(VLOOKUP(B716,Conciliação!C719:L1714,7,0),"")</f>
        <v/>
      </c>
      <c r="I716" s="65" t="str">
        <f>IFERROR(VLOOKUP(B716,Conciliação!C719:L1714,8,0),"")</f>
        <v/>
      </c>
      <c r="J716" s="56" t="str">
        <f>IFERROR(VLOOKUP(B716,Conciliação!C719:L1714,9,0),"")</f>
        <v/>
      </c>
      <c r="K716" s="56" t="str">
        <f>IFERROR(VLOOKUP(B716,Conciliação!C719:L1714,10,0),"")</f>
        <v/>
      </c>
      <c r="R716" s="55" t="str">
        <f>IF(Conciliação!G719='Filtro (Categoria)'!$C$2,$C$2,"x")</f>
        <v>x</v>
      </c>
      <c r="S716" s="55" t="str">
        <f>IF(R716="x","x",MAX($S$4:S715)+1)</f>
        <v>x</v>
      </c>
      <c r="T716" s="55">
        <v>712</v>
      </c>
      <c r="U716" s="55" t="str">
        <f t="shared" si="68"/>
        <v/>
      </c>
      <c r="V716" s="55" t="str">
        <f t="shared" si="69"/>
        <v/>
      </c>
      <c r="W716" s="45">
        <f>IF(Conciliação!G719='Filtro (Categoria)'!R716,1,0)</f>
        <v>0</v>
      </c>
      <c r="X716" s="45">
        <f>W716+Conciliação!A719</f>
        <v>712</v>
      </c>
      <c r="Y716" s="45">
        <v>712</v>
      </c>
      <c r="Z716" s="55" t="str">
        <f>IF(X716=Y716,"",Conciliação!C719)</f>
        <v/>
      </c>
      <c r="AA716" s="55">
        <f>IF(Z716="x","x",MAX($S$4:AA715)+1)</f>
        <v>717</v>
      </c>
      <c r="AB716" s="55">
        <v>712</v>
      </c>
      <c r="AC716" s="55" t="str">
        <f t="shared" si="70"/>
        <v/>
      </c>
      <c r="AD716" s="55" t="str">
        <f t="shared" si="71"/>
        <v/>
      </c>
    </row>
    <row r="717" spans="2:30" ht="15" customHeight="1" x14ac:dyDescent="0.2">
      <c r="B717" s="121" t="str">
        <f t="shared" si="66"/>
        <v/>
      </c>
      <c r="C717" s="57" t="str">
        <f>IFERROR(VLOOKUP(B717,Conciliação!C720:L1715,2,0),"")</f>
        <v/>
      </c>
      <c r="D717" s="64" t="str">
        <f t="shared" si="67"/>
        <v/>
      </c>
      <c r="E717" s="64" t="str">
        <f>IFERROR(VLOOKUP(B717,Conciliação!C720:L1715,4,0),"")</f>
        <v/>
      </c>
      <c r="F717" s="64" t="str">
        <f>IFERROR(VLOOKUP(B717,Conciliação!C720:L1715,5,0),"")</f>
        <v/>
      </c>
      <c r="G717" s="64" t="str">
        <f>IFERROR(VLOOKUP(B717,Conciliação!C720:L1715,6,0),"")</f>
        <v/>
      </c>
      <c r="H717" s="56" t="str">
        <f>IFERROR(VLOOKUP(B717,Conciliação!C720:L1715,7,0),"")</f>
        <v/>
      </c>
      <c r="I717" s="65" t="str">
        <f>IFERROR(VLOOKUP(B717,Conciliação!C720:L1715,8,0),"")</f>
        <v/>
      </c>
      <c r="J717" s="56" t="str">
        <f>IFERROR(VLOOKUP(B717,Conciliação!C720:L1715,9,0),"")</f>
        <v/>
      </c>
      <c r="K717" s="56" t="str">
        <f>IFERROR(VLOOKUP(B717,Conciliação!C720:L1715,10,0),"")</f>
        <v/>
      </c>
      <c r="R717" s="55" t="str">
        <f>IF(Conciliação!G720='Filtro (Categoria)'!$C$2,$C$2,"x")</f>
        <v>x</v>
      </c>
      <c r="S717" s="55" t="str">
        <f>IF(R717="x","x",MAX($S$4:S716)+1)</f>
        <v>x</v>
      </c>
      <c r="T717" s="55">
        <v>713</v>
      </c>
      <c r="U717" s="55" t="str">
        <f t="shared" si="68"/>
        <v/>
      </c>
      <c r="V717" s="55" t="str">
        <f t="shared" si="69"/>
        <v/>
      </c>
      <c r="W717" s="45">
        <f>IF(Conciliação!G720='Filtro (Categoria)'!R717,1,0)</f>
        <v>0</v>
      </c>
      <c r="X717" s="45">
        <f>W717+Conciliação!A720</f>
        <v>713</v>
      </c>
      <c r="Y717" s="45">
        <v>713</v>
      </c>
      <c r="Z717" s="55" t="str">
        <f>IF(X717=Y717,"",Conciliação!C720)</f>
        <v/>
      </c>
      <c r="AA717" s="55">
        <f>IF(Z717="x","x",MAX($S$4:AA716)+1)</f>
        <v>718</v>
      </c>
      <c r="AB717" s="55">
        <v>713</v>
      </c>
      <c r="AC717" s="55" t="str">
        <f t="shared" si="70"/>
        <v/>
      </c>
      <c r="AD717" s="55" t="str">
        <f t="shared" si="71"/>
        <v/>
      </c>
    </row>
    <row r="718" spans="2:30" ht="15" customHeight="1" x14ac:dyDescent="0.2">
      <c r="B718" s="121" t="str">
        <f t="shared" si="66"/>
        <v/>
      </c>
      <c r="C718" s="57" t="str">
        <f>IFERROR(VLOOKUP(B718,Conciliação!C721:L1716,2,0),"")</f>
        <v/>
      </c>
      <c r="D718" s="64" t="str">
        <f t="shared" si="67"/>
        <v/>
      </c>
      <c r="E718" s="64" t="str">
        <f>IFERROR(VLOOKUP(B718,Conciliação!C721:L1716,4,0),"")</f>
        <v/>
      </c>
      <c r="F718" s="64" t="str">
        <f>IFERROR(VLOOKUP(B718,Conciliação!C721:L1716,5,0),"")</f>
        <v/>
      </c>
      <c r="G718" s="64" t="str">
        <f>IFERROR(VLOOKUP(B718,Conciliação!C721:L1716,6,0),"")</f>
        <v/>
      </c>
      <c r="H718" s="56" t="str">
        <f>IFERROR(VLOOKUP(B718,Conciliação!C721:L1716,7,0),"")</f>
        <v/>
      </c>
      <c r="I718" s="65" t="str">
        <f>IFERROR(VLOOKUP(B718,Conciliação!C721:L1716,8,0),"")</f>
        <v/>
      </c>
      <c r="J718" s="56" t="str">
        <f>IFERROR(VLOOKUP(B718,Conciliação!C721:L1716,9,0),"")</f>
        <v/>
      </c>
      <c r="K718" s="56" t="str">
        <f>IFERROR(VLOOKUP(B718,Conciliação!C721:L1716,10,0),"")</f>
        <v/>
      </c>
      <c r="R718" s="55" t="str">
        <f>IF(Conciliação!G721='Filtro (Categoria)'!$C$2,$C$2,"x")</f>
        <v>x</v>
      </c>
      <c r="S718" s="55" t="str">
        <f>IF(R718="x","x",MAX($S$4:S717)+1)</f>
        <v>x</v>
      </c>
      <c r="T718" s="55">
        <v>714</v>
      </c>
      <c r="U718" s="55" t="str">
        <f t="shared" si="68"/>
        <v/>
      </c>
      <c r="V718" s="55" t="str">
        <f t="shared" si="69"/>
        <v/>
      </c>
      <c r="W718" s="45">
        <f>IF(Conciliação!G721='Filtro (Categoria)'!R718,1,0)</f>
        <v>0</v>
      </c>
      <c r="X718" s="45">
        <f>W718+Conciliação!A721</f>
        <v>714</v>
      </c>
      <c r="Y718" s="45">
        <v>714</v>
      </c>
      <c r="Z718" s="55" t="str">
        <f>IF(X718=Y718,"",Conciliação!C721)</f>
        <v/>
      </c>
      <c r="AA718" s="55">
        <f>IF(Z718="x","x",MAX($S$4:AA717)+1)</f>
        <v>719</v>
      </c>
      <c r="AB718" s="55">
        <v>714</v>
      </c>
      <c r="AC718" s="55" t="str">
        <f t="shared" si="70"/>
        <v/>
      </c>
      <c r="AD718" s="55" t="str">
        <f t="shared" si="71"/>
        <v/>
      </c>
    </row>
    <row r="719" spans="2:30" ht="15" customHeight="1" x14ac:dyDescent="0.2">
      <c r="B719" s="121" t="str">
        <f t="shared" si="66"/>
        <v/>
      </c>
      <c r="C719" s="57" t="str">
        <f>IFERROR(VLOOKUP(B719,Conciliação!C722:L1717,2,0),"")</f>
        <v/>
      </c>
      <c r="D719" s="64" t="str">
        <f t="shared" si="67"/>
        <v/>
      </c>
      <c r="E719" s="64" t="str">
        <f>IFERROR(VLOOKUP(B719,Conciliação!C722:L1717,4,0),"")</f>
        <v/>
      </c>
      <c r="F719" s="64" t="str">
        <f>IFERROR(VLOOKUP(B719,Conciliação!C722:L1717,5,0),"")</f>
        <v/>
      </c>
      <c r="G719" s="64" t="str">
        <f>IFERROR(VLOOKUP(B719,Conciliação!C722:L1717,6,0),"")</f>
        <v/>
      </c>
      <c r="H719" s="56" t="str">
        <f>IFERROR(VLOOKUP(B719,Conciliação!C722:L1717,7,0),"")</f>
        <v/>
      </c>
      <c r="I719" s="65" t="str">
        <f>IFERROR(VLOOKUP(B719,Conciliação!C722:L1717,8,0),"")</f>
        <v/>
      </c>
      <c r="J719" s="56" t="str">
        <f>IFERROR(VLOOKUP(B719,Conciliação!C722:L1717,9,0),"")</f>
        <v/>
      </c>
      <c r="K719" s="56" t="str">
        <f>IFERROR(VLOOKUP(B719,Conciliação!C722:L1717,10,0),"")</f>
        <v/>
      </c>
      <c r="R719" s="55" t="str">
        <f>IF(Conciliação!G722='Filtro (Categoria)'!$C$2,$C$2,"x")</f>
        <v>x</v>
      </c>
      <c r="S719" s="55" t="str">
        <f>IF(R719="x","x",MAX($S$4:S718)+1)</f>
        <v>x</v>
      </c>
      <c r="T719" s="55">
        <v>715</v>
      </c>
      <c r="U719" s="55" t="str">
        <f t="shared" si="68"/>
        <v/>
      </c>
      <c r="V719" s="55" t="str">
        <f t="shared" si="69"/>
        <v/>
      </c>
      <c r="W719" s="45">
        <f>IF(Conciliação!G722='Filtro (Categoria)'!R719,1,0)</f>
        <v>0</v>
      </c>
      <c r="X719" s="45">
        <f>W719+Conciliação!A722</f>
        <v>715</v>
      </c>
      <c r="Y719" s="45">
        <v>715</v>
      </c>
      <c r="Z719" s="55" t="str">
        <f>IF(X719=Y719,"",Conciliação!C722)</f>
        <v/>
      </c>
      <c r="AA719" s="55">
        <f>IF(Z719="x","x",MAX($S$4:AA718)+1)</f>
        <v>720</v>
      </c>
      <c r="AB719" s="55">
        <v>715</v>
      </c>
      <c r="AC719" s="55" t="str">
        <f t="shared" si="70"/>
        <v/>
      </c>
      <c r="AD719" s="55" t="str">
        <f t="shared" si="71"/>
        <v/>
      </c>
    </row>
    <row r="720" spans="2:30" ht="15" customHeight="1" x14ac:dyDescent="0.2">
      <c r="B720" s="121" t="str">
        <f t="shared" si="66"/>
        <v/>
      </c>
      <c r="C720" s="57" t="str">
        <f>IFERROR(VLOOKUP(B720,Conciliação!C723:L1718,2,0),"")</f>
        <v/>
      </c>
      <c r="D720" s="64" t="str">
        <f t="shared" si="67"/>
        <v/>
      </c>
      <c r="E720" s="64" t="str">
        <f>IFERROR(VLOOKUP(B720,Conciliação!C723:L1718,4,0),"")</f>
        <v/>
      </c>
      <c r="F720" s="64" t="str">
        <f>IFERROR(VLOOKUP(B720,Conciliação!C723:L1718,5,0),"")</f>
        <v/>
      </c>
      <c r="G720" s="64" t="str">
        <f>IFERROR(VLOOKUP(B720,Conciliação!C723:L1718,6,0),"")</f>
        <v/>
      </c>
      <c r="H720" s="56" t="str">
        <f>IFERROR(VLOOKUP(B720,Conciliação!C723:L1718,7,0),"")</f>
        <v/>
      </c>
      <c r="I720" s="65" t="str">
        <f>IFERROR(VLOOKUP(B720,Conciliação!C723:L1718,8,0),"")</f>
        <v/>
      </c>
      <c r="J720" s="56" t="str">
        <f>IFERROR(VLOOKUP(B720,Conciliação!C723:L1718,9,0),"")</f>
        <v/>
      </c>
      <c r="K720" s="56" t="str">
        <f>IFERROR(VLOOKUP(B720,Conciliação!C723:L1718,10,0),"")</f>
        <v/>
      </c>
      <c r="R720" s="55" t="str">
        <f>IF(Conciliação!G723='Filtro (Categoria)'!$C$2,$C$2,"x")</f>
        <v>x</v>
      </c>
      <c r="S720" s="55" t="str">
        <f>IF(R720="x","x",MAX($S$4:S719)+1)</f>
        <v>x</v>
      </c>
      <c r="T720" s="55">
        <v>716</v>
      </c>
      <c r="U720" s="55" t="str">
        <f t="shared" si="68"/>
        <v/>
      </c>
      <c r="V720" s="55" t="str">
        <f t="shared" si="69"/>
        <v/>
      </c>
      <c r="W720" s="45">
        <f>IF(Conciliação!G723='Filtro (Categoria)'!R720,1,0)</f>
        <v>0</v>
      </c>
      <c r="X720" s="45">
        <f>W720+Conciliação!A723</f>
        <v>716</v>
      </c>
      <c r="Y720" s="45">
        <v>716</v>
      </c>
      <c r="Z720" s="55" t="str">
        <f>IF(X720=Y720,"",Conciliação!C723)</f>
        <v/>
      </c>
      <c r="AA720" s="55">
        <f>IF(Z720="x","x",MAX($S$4:AA719)+1)</f>
        <v>721</v>
      </c>
      <c r="AB720" s="55">
        <v>716</v>
      </c>
      <c r="AC720" s="55" t="str">
        <f t="shared" si="70"/>
        <v/>
      </c>
      <c r="AD720" s="55" t="str">
        <f t="shared" si="71"/>
        <v/>
      </c>
    </row>
    <row r="721" spans="2:30" ht="15" customHeight="1" x14ac:dyDescent="0.2">
      <c r="B721" s="121" t="str">
        <f t="shared" si="66"/>
        <v/>
      </c>
      <c r="C721" s="57" t="str">
        <f>IFERROR(VLOOKUP(B721,Conciliação!C724:L1719,2,0),"")</f>
        <v/>
      </c>
      <c r="D721" s="64" t="str">
        <f t="shared" si="67"/>
        <v/>
      </c>
      <c r="E721" s="64" t="str">
        <f>IFERROR(VLOOKUP(B721,Conciliação!C724:L1719,4,0),"")</f>
        <v/>
      </c>
      <c r="F721" s="64" t="str">
        <f>IFERROR(VLOOKUP(B721,Conciliação!C724:L1719,5,0),"")</f>
        <v/>
      </c>
      <c r="G721" s="64" t="str">
        <f>IFERROR(VLOOKUP(B721,Conciliação!C724:L1719,6,0),"")</f>
        <v/>
      </c>
      <c r="H721" s="56" t="str">
        <f>IFERROR(VLOOKUP(B721,Conciliação!C724:L1719,7,0),"")</f>
        <v/>
      </c>
      <c r="I721" s="65" t="str">
        <f>IFERROR(VLOOKUP(B721,Conciliação!C724:L1719,8,0),"")</f>
        <v/>
      </c>
      <c r="J721" s="56" t="str">
        <f>IFERROR(VLOOKUP(B721,Conciliação!C724:L1719,9,0),"")</f>
        <v/>
      </c>
      <c r="K721" s="56" t="str">
        <f>IFERROR(VLOOKUP(B721,Conciliação!C724:L1719,10,0),"")</f>
        <v/>
      </c>
      <c r="R721" s="55" t="str">
        <f>IF(Conciliação!G724='Filtro (Categoria)'!$C$2,$C$2,"x")</f>
        <v>x</v>
      </c>
      <c r="S721" s="55" t="str">
        <f>IF(R721="x","x",MAX($S$4:S720)+1)</f>
        <v>x</v>
      </c>
      <c r="T721" s="55">
        <v>717</v>
      </c>
      <c r="U721" s="55" t="str">
        <f t="shared" si="68"/>
        <v/>
      </c>
      <c r="V721" s="55" t="str">
        <f t="shared" si="69"/>
        <v/>
      </c>
      <c r="W721" s="45">
        <f>IF(Conciliação!G724='Filtro (Categoria)'!R721,1,0)</f>
        <v>0</v>
      </c>
      <c r="X721" s="45">
        <f>W721+Conciliação!A724</f>
        <v>717</v>
      </c>
      <c r="Y721" s="45">
        <v>717</v>
      </c>
      <c r="Z721" s="55" t="str">
        <f>IF(X721=Y721,"",Conciliação!C724)</f>
        <v/>
      </c>
      <c r="AA721" s="55">
        <f>IF(Z721="x","x",MAX($S$4:AA720)+1)</f>
        <v>722</v>
      </c>
      <c r="AB721" s="55">
        <v>717</v>
      </c>
      <c r="AC721" s="55" t="str">
        <f t="shared" si="70"/>
        <v/>
      </c>
      <c r="AD721" s="55" t="str">
        <f t="shared" si="71"/>
        <v/>
      </c>
    </row>
    <row r="722" spans="2:30" ht="15" customHeight="1" x14ac:dyDescent="0.2">
      <c r="B722" s="121" t="str">
        <f t="shared" si="66"/>
        <v/>
      </c>
      <c r="C722" s="57" t="str">
        <f>IFERROR(VLOOKUP(B722,Conciliação!C725:L1720,2,0),"")</f>
        <v/>
      </c>
      <c r="D722" s="64" t="str">
        <f t="shared" si="67"/>
        <v/>
      </c>
      <c r="E722" s="64" t="str">
        <f>IFERROR(VLOOKUP(B722,Conciliação!C725:L1720,4,0),"")</f>
        <v/>
      </c>
      <c r="F722" s="64" t="str">
        <f>IFERROR(VLOOKUP(B722,Conciliação!C725:L1720,5,0),"")</f>
        <v/>
      </c>
      <c r="G722" s="64" t="str">
        <f>IFERROR(VLOOKUP(B722,Conciliação!C725:L1720,6,0),"")</f>
        <v/>
      </c>
      <c r="H722" s="56" t="str">
        <f>IFERROR(VLOOKUP(B722,Conciliação!C725:L1720,7,0),"")</f>
        <v/>
      </c>
      <c r="I722" s="65" t="str">
        <f>IFERROR(VLOOKUP(B722,Conciliação!C725:L1720,8,0),"")</f>
        <v/>
      </c>
      <c r="J722" s="56" t="str">
        <f>IFERROR(VLOOKUP(B722,Conciliação!C725:L1720,9,0),"")</f>
        <v/>
      </c>
      <c r="K722" s="56" t="str">
        <f>IFERROR(VLOOKUP(B722,Conciliação!C725:L1720,10,0),"")</f>
        <v/>
      </c>
      <c r="R722" s="55" t="str">
        <f>IF(Conciliação!G725='Filtro (Categoria)'!$C$2,$C$2,"x")</f>
        <v>x</v>
      </c>
      <c r="S722" s="55" t="str">
        <f>IF(R722="x","x",MAX($S$4:S721)+1)</f>
        <v>x</v>
      </c>
      <c r="T722" s="55">
        <v>718</v>
      </c>
      <c r="U722" s="55" t="str">
        <f t="shared" si="68"/>
        <v/>
      </c>
      <c r="V722" s="55" t="str">
        <f t="shared" si="69"/>
        <v/>
      </c>
      <c r="W722" s="45">
        <f>IF(Conciliação!G725='Filtro (Categoria)'!R722,1,0)</f>
        <v>0</v>
      </c>
      <c r="X722" s="45">
        <f>W722+Conciliação!A725</f>
        <v>718</v>
      </c>
      <c r="Y722" s="45">
        <v>718</v>
      </c>
      <c r="Z722" s="55" t="str">
        <f>IF(X722=Y722,"",Conciliação!C725)</f>
        <v/>
      </c>
      <c r="AA722" s="55">
        <f>IF(Z722="x","x",MAX($S$4:AA721)+1)</f>
        <v>723</v>
      </c>
      <c r="AB722" s="55">
        <v>718</v>
      </c>
      <c r="AC722" s="55" t="str">
        <f t="shared" si="70"/>
        <v/>
      </c>
      <c r="AD722" s="55" t="str">
        <f t="shared" si="71"/>
        <v/>
      </c>
    </row>
    <row r="723" spans="2:30" ht="15" customHeight="1" x14ac:dyDescent="0.2">
      <c r="B723" s="121" t="str">
        <f t="shared" si="66"/>
        <v/>
      </c>
      <c r="C723" s="57" t="str">
        <f>IFERROR(VLOOKUP(B723,Conciliação!C726:L1721,2,0),"")</f>
        <v/>
      </c>
      <c r="D723" s="64" t="str">
        <f t="shared" si="67"/>
        <v/>
      </c>
      <c r="E723" s="64" t="str">
        <f>IFERROR(VLOOKUP(B723,Conciliação!C726:L1721,4,0),"")</f>
        <v/>
      </c>
      <c r="F723" s="64" t="str">
        <f>IFERROR(VLOOKUP(B723,Conciliação!C726:L1721,5,0),"")</f>
        <v/>
      </c>
      <c r="G723" s="64" t="str">
        <f>IFERROR(VLOOKUP(B723,Conciliação!C726:L1721,6,0),"")</f>
        <v/>
      </c>
      <c r="H723" s="56" t="str">
        <f>IFERROR(VLOOKUP(B723,Conciliação!C726:L1721,7,0),"")</f>
        <v/>
      </c>
      <c r="I723" s="65" t="str">
        <f>IFERROR(VLOOKUP(B723,Conciliação!C726:L1721,8,0),"")</f>
        <v/>
      </c>
      <c r="J723" s="56" t="str">
        <f>IFERROR(VLOOKUP(B723,Conciliação!C726:L1721,9,0),"")</f>
        <v/>
      </c>
      <c r="K723" s="56" t="str">
        <f>IFERROR(VLOOKUP(B723,Conciliação!C726:L1721,10,0),"")</f>
        <v/>
      </c>
      <c r="R723" s="55" t="str">
        <f>IF(Conciliação!G726='Filtro (Categoria)'!$C$2,$C$2,"x")</f>
        <v>x</v>
      </c>
      <c r="S723" s="55" t="str">
        <f>IF(R723="x","x",MAX($S$4:S722)+1)</f>
        <v>x</v>
      </c>
      <c r="T723" s="55">
        <v>719</v>
      </c>
      <c r="U723" s="55" t="str">
        <f t="shared" si="68"/>
        <v/>
      </c>
      <c r="V723" s="55" t="str">
        <f t="shared" si="69"/>
        <v/>
      </c>
      <c r="W723" s="45">
        <f>IF(Conciliação!G726='Filtro (Categoria)'!R723,1,0)</f>
        <v>0</v>
      </c>
      <c r="X723" s="45">
        <f>W723+Conciliação!A726</f>
        <v>719</v>
      </c>
      <c r="Y723" s="45">
        <v>719</v>
      </c>
      <c r="Z723" s="55" t="str">
        <f>IF(X723=Y723,"",Conciliação!C726)</f>
        <v/>
      </c>
      <c r="AA723" s="55">
        <f>IF(Z723="x","x",MAX($S$4:AA722)+1)</f>
        <v>724</v>
      </c>
      <c r="AB723" s="55">
        <v>719</v>
      </c>
      <c r="AC723" s="55" t="str">
        <f t="shared" si="70"/>
        <v/>
      </c>
      <c r="AD723" s="55" t="str">
        <f t="shared" si="71"/>
        <v/>
      </c>
    </row>
    <row r="724" spans="2:30" ht="15" customHeight="1" x14ac:dyDescent="0.2">
      <c r="B724" s="121" t="str">
        <f t="shared" si="66"/>
        <v/>
      </c>
      <c r="C724" s="57" t="str">
        <f>IFERROR(VLOOKUP(B724,Conciliação!C727:L1722,2,0),"")</f>
        <v/>
      </c>
      <c r="D724" s="64" t="str">
        <f t="shared" si="67"/>
        <v/>
      </c>
      <c r="E724" s="64" t="str">
        <f>IFERROR(VLOOKUP(B724,Conciliação!C727:L1722,4,0),"")</f>
        <v/>
      </c>
      <c r="F724" s="64" t="str">
        <f>IFERROR(VLOOKUP(B724,Conciliação!C727:L1722,5,0),"")</f>
        <v/>
      </c>
      <c r="G724" s="64" t="str">
        <f>IFERROR(VLOOKUP(B724,Conciliação!C727:L1722,6,0),"")</f>
        <v/>
      </c>
      <c r="H724" s="56" t="str">
        <f>IFERROR(VLOOKUP(B724,Conciliação!C727:L1722,7,0),"")</f>
        <v/>
      </c>
      <c r="I724" s="65" t="str">
        <f>IFERROR(VLOOKUP(B724,Conciliação!C727:L1722,8,0),"")</f>
        <v/>
      </c>
      <c r="J724" s="56" t="str">
        <f>IFERROR(VLOOKUP(B724,Conciliação!C727:L1722,9,0),"")</f>
        <v/>
      </c>
      <c r="K724" s="56" t="str">
        <f>IFERROR(VLOOKUP(B724,Conciliação!C727:L1722,10,0),"")</f>
        <v/>
      </c>
      <c r="R724" s="55" t="str">
        <f>IF(Conciliação!G727='Filtro (Categoria)'!$C$2,$C$2,"x")</f>
        <v>x</v>
      </c>
      <c r="S724" s="55" t="str">
        <f>IF(R724="x","x",MAX($S$4:S723)+1)</f>
        <v>x</v>
      </c>
      <c r="T724" s="55">
        <v>720</v>
      </c>
      <c r="U724" s="55" t="str">
        <f t="shared" si="68"/>
        <v/>
      </c>
      <c r="V724" s="55" t="str">
        <f t="shared" si="69"/>
        <v/>
      </c>
      <c r="W724" s="45">
        <f>IF(Conciliação!G727='Filtro (Categoria)'!R724,1,0)</f>
        <v>0</v>
      </c>
      <c r="X724" s="45">
        <f>W724+Conciliação!A727</f>
        <v>720</v>
      </c>
      <c r="Y724" s="45">
        <v>720</v>
      </c>
      <c r="Z724" s="55" t="str">
        <f>IF(X724=Y724,"",Conciliação!C727)</f>
        <v/>
      </c>
      <c r="AA724" s="55">
        <f>IF(Z724="x","x",MAX($S$4:AA723)+1)</f>
        <v>725</v>
      </c>
      <c r="AB724" s="55">
        <v>720</v>
      </c>
      <c r="AC724" s="55" t="str">
        <f t="shared" si="70"/>
        <v/>
      </c>
      <c r="AD724" s="55" t="str">
        <f t="shared" si="71"/>
        <v/>
      </c>
    </row>
    <row r="725" spans="2:30" ht="15" customHeight="1" x14ac:dyDescent="0.2">
      <c r="B725" s="121" t="str">
        <f t="shared" si="66"/>
        <v/>
      </c>
      <c r="C725" s="57" t="str">
        <f>IFERROR(VLOOKUP(B725,Conciliação!C728:L1723,2,0),"")</f>
        <v/>
      </c>
      <c r="D725" s="64" t="str">
        <f t="shared" si="67"/>
        <v/>
      </c>
      <c r="E725" s="64" t="str">
        <f>IFERROR(VLOOKUP(B725,Conciliação!C728:L1723,4,0),"")</f>
        <v/>
      </c>
      <c r="F725" s="64" t="str">
        <f>IFERROR(VLOOKUP(B725,Conciliação!C728:L1723,5,0),"")</f>
        <v/>
      </c>
      <c r="G725" s="64" t="str">
        <f>IFERROR(VLOOKUP(B725,Conciliação!C728:L1723,6,0),"")</f>
        <v/>
      </c>
      <c r="H725" s="56" t="str">
        <f>IFERROR(VLOOKUP(B725,Conciliação!C728:L1723,7,0),"")</f>
        <v/>
      </c>
      <c r="I725" s="65" t="str">
        <f>IFERROR(VLOOKUP(B725,Conciliação!C728:L1723,8,0),"")</f>
        <v/>
      </c>
      <c r="J725" s="56" t="str">
        <f>IFERROR(VLOOKUP(B725,Conciliação!C728:L1723,9,0),"")</f>
        <v/>
      </c>
      <c r="K725" s="56" t="str">
        <f>IFERROR(VLOOKUP(B725,Conciliação!C728:L1723,10,0),"")</f>
        <v/>
      </c>
      <c r="R725" s="55" t="str">
        <f>IF(Conciliação!G728='Filtro (Categoria)'!$C$2,$C$2,"x")</f>
        <v>x</v>
      </c>
      <c r="S725" s="55" t="str">
        <f>IF(R725="x","x",MAX($S$4:S724)+1)</f>
        <v>x</v>
      </c>
      <c r="T725" s="55">
        <v>721</v>
      </c>
      <c r="U725" s="55" t="str">
        <f t="shared" si="68"/>
        <v/>
      </c>
      <c r="V725" s="55" t="str">
        <f t="shared" si="69"/>
        <v/>
      </c>
      <c r="W725" s="45">
        <f>IF(Conciliação!G728='Filtro (Categoria)'!R725,1,0)</f>
        <v>0</v>
      </c>
      <c r="X725" s="45">
        <f>W725+Conciliação!A728</f>
        <v>721</v>
      </c>
      <c r="Y725" s="45">
        <v>721</v>
      </c>
      <c r="Z725" s="55" t="str">
        <f>IF(X725=Y725,"",Conciliação!C728)</f>
        <v/>
      </c>
      <c r="AA725" s="55">
        <f>IF(Z725="x","x",MAX($S$4:AA724)+1)</f>
        <v>726</v>
      </c>
      <c r="AB725" s="55">
        <v>721</v>
      </c>
      <c r="AC725" s="55" t="str">
        <f t="shared" si="70"/>
        <v/>
      </c>
      <c r="AD725" s="55" t="str">
        <f t="shared" si="71"/>
        <v/>
      </c>
    </row>
    <row r="726" spans="2:30" ht="15" customHeight="1" x14ac:dyDescent="0.2">
      <c r="B726" s="121" t="str">
        <f t="shared" si="66"/>
        <v/>
      </c>
      <c r="C726" s="57" t="str">
        <f>IFERROR(VLOOKUP(B726,Conciliação!C729:L1724,2,0),"")</f>
        <v/>
      </c>
      <c r="D726" s="64" t="str">
        <f t="shared" si="67"/>
        <v/>
      </c>
      <c r="E726" s="64" t="str">
        <f>IFERROR(VLOOKUP(B726,Conciliação!C729:L1724,4,0),"")</f>
        <v/>
      </c>
      <c r="F726" s="64" t="str">
        <f>IFERROR(VLOOKUP(B726,Conciliação!C729:L1724,5,0),"")</f>
        <v/>
      </c>
      <c r="G726" s="64" t="str">
        <f>IFERROR(VLOOKUP(B726,Conciliação!C729:L1724,6,0),"")</f>
        <v/>
      </c>
      <c r="H726" s="56" t="str">
        <f>IFERROR(VLOOKUP(B726,Conciliação!C729:L1724,7,0),"")</f>
        <v/>
      </c>
      <c r="I726" s="65" t="str">
        <f>IFERROR(VLOOKUP(B726,Conciliação!C729:L1724,8,0),"")</f>
        <v/>
      </c>
      <c r="J726" s="56" t="str">
        <f>IFERROR(VLOOKUP(B726,Conciliação!C729:L1724,9,0),"")</f>
        <v/>
      </c>
      <c r="K726" s="56" t="str">
        <f>IFERROR(VLOOKUP(B726,Conciliação!C729:L1724,10,0),"")</f>
        <v/>
      </c>
      <c r="R726" s="55" t="str">
        <f>IF(Conciliação!G729='Filtro (Categoria)'!$C$2,$C$2,"x")</f>
        <v>x</v>
      </c>
      <c r="S726" s="55" t="str">
        <f>IF(R726="x","x",MAX($S$4:S725)+1)</f>
        <v>x</v>
      </c>
      <c r="T726" s="55">
        <v>722</v>
      </c>
      <c r="U726" s="55" t="str">
        <f t="shared" si="68"/>
        <v/>
      </c>
      <c r="V726" s="55" t="str">
        <f t="shared" si="69"/>
        <v/>
      </c>
      <c r="W726" s="45">
        <f>IF(Conciliação!G729='Filtro (Categoria)'!R726,1,0)</f>
        <v>0</v>
      </c>
      <c r="X726" s="45">
        <f>W726+Conciliação!A729</f>
        <v>722</v>
      </c>
      <c r="Y726" s="45">
        <v>722</v>
      </c>
      <c r="Z726" s="55" t="str">
        <f>IF(X726=Y726,"",Conciliação!C729)</f>
        <v/>
      </c>
      <c r="AA726" s="55">
        <f>IF(Z726="x","x",MAX($S$4:AA725)+1)</f>
        <v>727</v>
      </c>
      <c r="AB726" s="55">
        <v>722</v>
      </c>
      <c r="AC726" s="55" t="str">
        <f t="shared" si="70"/>
        <v/>
      </c>
      <c r="AD726" s="55" t="str">
        <f t="shared" si="71"/>
        <v/>
      </c>
    </row>
    <row r="727" spans="2:30" ht="15" customHeight="1" x14ac:dyDescent="0.2">
      <c r="B727" s="121" t="str">
        <f t="shared" si="66"/>
        <v/>
      </c>
      <c r="C727" s="57" t="str">
        <f>IFERROR(VLOOKUP(B727,Conciliação!C730:L1725,2,0),"")</f>
        <v/>
      </c>
      <c r="D727" s="64" t="str">
        <f t="shared" si="67"/>
        <v/>
      </c>
      <c r="E727" s="64" t="str">
        <f>IFERROR(VLOOKUP(B727,Conciliação!C730:L1725,4,0),"")</f>
        <v/>
      </c>
      <c r="F727" s="64" t="str">
        <f>IFERROR(VLOOKUP(B727,Conciliação!C730:L1725,5,0),"")</f>
        <v/>
      </c>
      <c r="G727" s="64" t="str">
        <f>IFERROR(VLOOKUP(B727,Conciliação!C730:L1725,6,0),"")</f>
        <v/>
      </c>
      <c r="H727" s="56" t="str">
        <f>IFERROR(VLOOKUP(B727,Conciliação!C730:L1725,7,0),"")</f>
        <v/>
      </c>
      <c r="I727" s="65" t="str">
        <f>IFERROR(VLOOKUP(B727,Conciliação!C730:L1725,8,0),"")</f>
        <v/>
      </c>
      <c r="J727" s="56" t="str">
        <f>IFERROR(VLOOKUP(B727,Conciliação!C730:L1725,9,0),"")</f>
        <v/>
      </c>
      <c r="K727" s="56" t="str">
        <f>IFERROR(VLOOKUP(B727,Conciliação!C730:L1725,10,0),"")</f>
        <v/>
      </c>
      <c r="R727" s="55" t="str">
        <f>IF(Conciliação!G730='Filtro (Categoria)'!$C$2,$C$2,"x")</f>
        <v>x</v>
      </c>
      <c r="S727" s="55" t="str">
        <f>IF(R727="x","x",MAX($S$4:S726)+1)</f>
        <v>x</v>
      </c>
      <c r="T727" s="55">
        <v>723</v>
      </c>
      <c r="U727" s="55" t="str">
        <f t="shared" si="68"/>
        <v/>
      </c>
      <c r="V727" s="55" t="str">
        <f t="shared" si="69"/>
        <v/>
      </c>
      <c r="W727" s="45">
        <f>IF(Conciliação!G730='Filtro (Categoria)'!R727,1,0)</f>
        <v>0</v>
      </c>
      <c r="X727" s="45">
        <f>W727+Conciliação!A730</f>
        <v>723</v>
      </c>
      <c r="Y727" s="45">
        <v>723</v>
      </c>
      <c r="Z727" s="55" t="str">
        <f>IF(X727=Y727,"",Conciliação!C730)</f>
        <v/>
      </c>
      <c r="AA727" s="55">
        <f>IF(Z727="x","x",MAX($S$4:AA726)+1)</f>
        <v>728</v>
      </c>
      <c r="AB727" s="55">
        <v>723</v>
      </c>
      <c r="AC727" s="55" t="str">
        <f t="shared" si="70"/>
        <v/>
      </c>
      <c r="AD727" s="55" t="str">
        <f t="shared" si="71"/>
        <v/>
      </c>
    </row>
    <row r="728" spans="2:30" ht="15" customHeight="1" x14ac:dyDescent="0.2">
      <c r="B728" s="121" t="str">
        <f t="shared" si="66"/>
        <v/>
      </c>
      <c r="C728" s="57" t="str">
        <f>IFERROR(VLOOKUP(B728,Conciliação!C731:L1726,2,0),"")</f>
        <v/>
      </c>
      <c r="D728" s="64" t="str">
        <f t="shared" si="67"/>
        <v/>
      </c>
      <c r="E728" s="64" t="str">
        <f>IFERROR(VLOOKUP(B728,Conciliação!C731:L1726,4,0),"")</f>
        <v/>
      </c>
      <c r="F728" s="64" t="str">
        <f>IFERROR(VLOOKUP(B728,Conciliação!C731:L1726,5,0),"")</f>
        <v/>
      </c>
      <c r="G728" s="64" t="str">
        <f>IFERROR(VLOOKUP(B728,Conciliação!C731:L1726,6,0),"")</f>
        <v/>
      </c>
      <c r="H728" s="56" t="str">
        <f>IFERROR(VLOOKUP(B728,Conciliação!C731:L1726,7,0),"")</f>
        <v/>
      </c>
      <c r="I728" s="65" t="str">
        <f>IFERROR(VLOOKUP(B728,Conciliação!C731:L1726,8,0),"")</f>
        <v/>
      </c>
      <c r="J728" s="56" t="str">
        <f>IFERROR(VLOOKUP(B728,Conciliação!C731:L1726,9,0),"")</f>
        <v/>
      </c>
      <c r="K728" s="56" t="str">
        <f>IFERROR(VLOOKUP(B728,Conciliação!C731:L1726,10,0),"")</f>
        <v/>
      </c>
      <c r="R728" s="55" t="str">
        <f>IF(Conciliação!G731='Filtro (Categoria)'!$C$2,$C$2,"x")</f>
        <v>x</v>
      </c>
      <c r="S728" s="55" t="str">
        <f>IF(R728="x","x",MAX($S$4:S727)+1)</f>
        <v>x</v>
      </c>
      <c r="T728" s="55">
        <v>724</v>
      </c>
      <c r="U728" s="55" t="str">
        <f t="shared" si="68"/>
        <v/>
      </c>
      <c r="V728" s="55" t="str">
        <f t="shared" si="69"/>
        <v/>
      </c>
      <c r="W728" s="45">
        <f>IF(Conciliação!G731='Filtro (Categoria)'!R728,1,0)</f>
        <v>0</v>
      </c>
      <c r="X728" s="45">
        <f>W728+Conciliação!A731</f>
        <v>724</v>
      </c>
      <c r="Y728" s="45">
        <v>724</v>
      </c>
      <c r="Z728" s="55" t="str">
        <f>IF(X728=Y728,"",Conciliação!C731)</f>
        <v/>
      </c>
      <c r="AA728" s="55">
        <f>IF(Z728="x","x",MAX($S$4:AA727)+1)</f>
        <v>729</v>
      </c>
      <c r="AB728" s="55">
        <v>724</v>
      </c>
      <c r="AC728" s="55" t="str">
        <f t="shared" si="70"/>
        <v/>
      </c>
      <c r="AD728" s="55" t="str">
        <f t="shared" si="71"/>
        <v/>
      </c>
    </row>
    <row r="729" spans="2:30" ht="15" customHeight="1" x14ac:dyDescent="0.2">
      <c r="B729" s="121" t="str">
        <f t="shared" si="66"/>
        <v/>
      </c>
      <c r="C729" s="57" t="str">
        <f>IFERROR(VLOOKUP(B729,Conciliação!C732:L1727,2,0),"")</f>
        <v/>
      </c>
      <c r="D729" s="64" t="str">
        <f t="shared" si="67"/>
        <v/>
      </c>
      <c r="E729" s="64" t="str">
        <f>IFERROR(VLOOKUP(B729,Conciliação!C732:L1727,4,0),"")</f>
        <v/>
      </c>
      <c r="F729" s="64" t="str">
        <f>IFERROR(VLOOKUP(B729,Conciliação!C732:L1727,5,0),"")</f>
        <v/>
      </c>
      <c r="G729" s="64" t="str">
        <f>IFERROR(VLOOKUP(B729,Conciliação!C732:L1727,6,0),"")</f>
        <v/>
      </c>
      <c r="H729" s="56" t="str">
        <f>IFERROR(VLOOKUP(B729,Conciliação!C732:L1727,7,0),"")</f>
        <v/>
      </c>
      <c r="I729" s="65" t="str">
        <f>IFERROR(VLOOKUP(B729,Conciliação!C732:L1727,8,0),"")</f>
        <v/>
      </c>
      <c r="J729" s="56" t="str">
        <f>IFERROR(VLOOKUP(B729,Conciliação!C732:L1727,9,0),"")</f>
        <v/>
      </c>
      <c r="K729" s="56" t="str">
        <f>IFERROR(VLOOKUP(B729,Conciliação!C732:L1727,10,0),"")</f>
        <v/>
      </c>
      <c r="R729" s="55" t="str">
        <f>IF(Conciliação!G732='Filtro (Categoria)'!$C$2,$C$2,"x")</f>
        <v>x</v>
      </c>
      <c r="S729" s="55" t="str">
        <f>IF(R729="x","x",MAX($S$4:S728)+1)</f>
        <v>x</v>
      </c>
      <c r="T729" s="55">
        <v>725</v>
      </c>
      <c r="U729" s="55" t="str">
        <f t="shared" si="68"/>
        <v/>
      </c>
      <c r="V729" s="55" t="str">
        <f t="shared" si="69"/>
        <v/>
      </c>
      <c r="W729" s="45">
        <f>IF(Conciliação!G732='Filtro (Categoria)'!R729,1,0)</f>
        <v>0</v>
      </c>
      <c r="X729" s="45">
        <f>W729+Conciliação!A732</f>
        <v>725</v>
      </c>
      <c r="Y729" s="45">
        <v>725</v>
      </c>
      <c r="Z729" s="55" t="str">
        <f>IF(X729=Y729,"",Conciliação!C732)</f>
        <v/>
      </c>
      <c r="AA729" s="55">
        <f>IF(Z729="x","x",MAX($S$4:AA728)+1)</f>
        <v>730</v>
      </c>
      <c r="AB729" s="55">
        <v>725</v>
      </c>
      <c r="AC729" s="55" t="str">
        <f t="shared" si="70"/>
        <v/>
      </c>
      <c r="AD729" s="55" t="str">
        <f t="shared" si="71"/>
        <v/>
      </c>
    </row>
    <row r="730" spans="2:30" ht="15" customHeight="1" x14ac:dyDescent="0.2">
      <c r="B730" s="121" t="str">
        <f t="shared" si="66"/>
        <v/>
      </c>
      <c r="C730" s="57" t="str">
        <f>IFERROR(VLOOKUP(B730,Conciliação!C733:L1728,2,0),"")</f>
        <v/>
      </c>
      <c r="D730" s="64" t="str">
        <f t="shared" si="67"/>
        <v/>
      </c>
      <c r="E730" s="64" t="str">
        <f>IFERROR(VLOOKUP(B730,Conciliação!C733:L1728,4,0),"")</f>
        <v/>
      </c>
      <c r="F730" s="64" t="str">
        <f>IFERROR(VLOOKUP(B730,Conciliação!C733:L1728,5,0),"")</f>
        <v/>
      </c>
      <c r="G730" s="64" t="str">
        <f>IFERROR(VLOOKUP(B730,Conciliação!C733:L1728,6,0),"")</f>
        <v/>
      </c>
      <c r="H730" s="56" t="str">
        <f>IFERROR(VLOOKUP(B730,Conciliação!C733:L1728,7,0),"")</f>
        <v/>
      </c>
      <c r="I730" s="65" t="str">
        <f>IFERROR(VLOOKUP(B730,Conciliação!C733:L1728,8,0),"")</f>
        <v/>
      </c>
      <c r="J730" s="56" t="str">
        <f>IFERROR(VLOOKUP(B730,Conciliação!C733:L1728,9,0),"")</f>
        <v/>
      </c>
      <c r="K730" s="56" t="str">
        <f>IFERROR(VLOOKUP(B730,Conciliação!C733:L1728,10,0),"")</f>
        <v/>
      </c>
      <c r="R730" s="55" t="str">
        <f>IF(Conciliação!G733='Filtro (Categoria)'!$C$2,$C$2,"x")</f>
        <v>x</v>
      </c>
      <c r="S730" s="55" t="str">
        <f>IF(R730="x","x",MAX($S$4:S729)+1)</f>
        <v>x</v>
      </c>
      <c r="T730" s="55">
        <v>726</v>
      </c>
      <c r="U730" s="55" t="str">
        <f t="shared" si="68"/>
        <v/>
      </c>
      <c r="V730" s="55" t="str">
        <f t="shared" si="69"/>
        <v/>
      </c>
      <c r="W730" s="45">
        <f>IF(Conciliação!G733='Filtro (Categoria)'!R730,1,0)</f>
        <v>0</v>
      </c>
      <c r="X730" s="45">
        <f>W730+Conciliação!A733</f>
        <v>726</v>
      </c>
      <c r="Y730" s="45">
        <v>726</v>
      </c>
      <c r="Z730" s="55" t="str">
        <f>IF(X730=Y730,"",Conciliação!C733)</f>
        <v/>
      </c>
      <c r="AA730" s="55">
        <f>IF(Z730="x","x",MAX($S$4:AA729)+1)</f>
        <v>731</v>
      </c>
      <c r="AB730" s="55">
        <v>726</v>
      </c>
      <c r="AC730" s="55" t="str">
        <f t="shared" si="70"/>
        <v/>
      </c>
      <c r="AD730" s="55" t="str">
        <f t="shared" si="71"/>
        <v/>
      </c>
    </row>
    <row r="731" spans="2:30" ht="15" customHeight="1" x14ac:dyDescent="0.2">
      <c r="B731" s="121" t="str">
        <f t="shared" si="66"/>
        <v/>
      </c>
      <c r="C731" s="57" t="str">
        <f>IFERROR(VLOOKUP(B731,Conciliação!C734:L1729,2,0),"")</f>
        <v/>
      </c>
      <c r="D731" s="64" t="str">
        <f t="shared" si="67"/>
        <v/>
      </c>
      <c r="E731" s="64" t="str">
        <f>IFERROR(VLOOKUP(B731,Conciliação!C734:L1729,4,0),"")</f>
        <v/>
      </c>
      <c r="F731" s="64" t="str">
        <f>IFERROR(VLOOKUP(B731,Conciliação!C734:L1729,5,0),"")</f>
        <v/>
      </c>
      <c r="G731" s="64" t="str">
        <f>IFERROR(VLOOKUP(B731,Conciliação!C734:L1729,6,0),"")</f>
        <v/>
      </c>
      <c r="H731" s="56" t="str">
        <f>IFERROR(VLOOKUP(B731,Conciliação!C734:L1729,7,0),"")</f>
        <v/>
      </c>
      <c r="I731" s="65" t="str">
        <f>IFERROR(VLOOKUP(B731,Conciliação!C734:L1729,8,0),"")</f>
        <v/>
      </c>
      <c r="J731" s="56" t="str">
        <f>IFERROR(VLOOKUP(B731,Conciliação!C734:L1729,9,0),"")</f>
        <v/>
      </c>
      <c r="K731" s="56" t="str">
        <f>IFERROR(VLOOKUP(B731,Conciliação!C734:L1729,10,0),"")</f>
        <v/>
      </c>
      <c r="R731" s="55" t="str">
        <f>IF(Conciliação!G734='Filtro (Categoria)'!$C$2,$C$2,"x")</f>
        <v>x</v>
      </c>
      <c r="S731" s="55" t="str">
        <f>IF(R731="x","x",MAX($S$4:S730)+1)</f>
        <v>x</v>
      </c>
      <c r="T731" s="55">
        <v>727</v>
      </c>
      <c r="U731" s="55" t="str">
        <f t="shared" si="68"/>
        <v/>
      </c>
      <c r="V731" s="55" t="str">
        <f t="shared" si="69"/>
        <v/>
      </c>
      <c r="W731" s="45">
        <f>IF(Conciliação!G734='Filtro (Categoria)'!R731,1,0)</f>
        <v>0</v>
      </c>
      <c r="X731" s="45">
        <f>W731+Conciliação!A734</f>
        <v>727</v>
      </c>
      <c r="Y731" s="45">
        <v>727</v>
      </c>
      <c r="Z731" s="55" t="str">
        <f>IF(X731=Y731,"",Conciliação!C734)</f>
        <v/>
      </c>
      <c r="AA731" s="55">
        <f>IF(Z731="x","x",MAX($S$4:AA730)+1)</f>
        <v>732</v>
      </c>
      <c r="AB731" s="55">
        <v>727</v>
      </c>
      <c r="AC731" s="55" t="str">
        <f t="shared" si="70"/>
        <v/>
      </c>
      <c r="AD731" s="55" t="str">
        <f t="shared" si="71"/>
        <v/>
      </c>
    </row>
    <row r="732" spans="2:30" ht="15" customHeight="1" x14ac:dyDescent="0.2">
      <c r="B732" s="121" t="str">
        <f t="shared" si="66"/>
        <v/>
      </c>
      <c r="C732" s="57" t="str">
        <f>IFERROR(VLOOKUP(B732,Conciliação!C735:L1730,2,0),"")</f>
        <v/>
      </c>
      <c r="D732" s="64" t="str">
        <f t="shared" si="67"/>
        <v/>
      </c>
      <c r="E732" s="64" t="str">
        <f>IFERROR(VLOOKUP(B732,Conciliação!C735:L1730,4,0),"")</f>
        <v/>
      </c>
      <c r="F732" s="64" t="str">
        <f>IFERROR(VLOOKUP(B732,Conciliação!C735:L1730,5,0),"")</f>
        <v/>
      </c>
      <c r="G732" s="64" t="str">
        <f>IFERROR(VLOOKUP(B732,Conciliação!C735:L1730,6,0),"")</f>
        <v/>
      </c>
      <c r="H732" s="56" t="str">
        <f>IFERROR(VLOOKUP(B732,Conciliação!C735:L1730,7,0),"")</f>
        <v/>
      </c>
      <c r="I732" s="65" t="str">
        <f>IFERROR(VLOOKUP(B732,Conciliação!C735:L1730,8,0),"")</f>
        <v/>
      </c>
      <c r="J732" s="56" t="str">
        <f>IFERROR(VLOOKUP(B732,Conciliação!C735:L1730,9,0),"")</f>
        <v/>
      </c>
      <c r="K732" s="56" t="str">
        <f>IFERROR(VLOOKUP(B732,Conciliação!C735:L1730,10,0),"")</f>
        <v/>
      </c>
      <c r="R732" s="55" t="str">
        <f>IF(Conciliação!G735='Filtro (Categoria)'!$C$2,$C$2,"x")</f>
        <v>x</v>
      </c>
      <c r="S732" s="55" t="str">
        <f>IF(R732="x","x",MAX($S$4:S731)+1)</f>
        <v>x</v>
      </c>
      <c r="T732" s="55">
        <v>728</v>
      </c>
      <c r="U732" s="55" t="str">
        <f t="shared" si="68"/>
        <v/>
      </c>
      <c r="V732" s="55" t="str">
        <f t="shared" si="69"/>
        <v/>
      </c>
      <c r="W732" s="45">
        <f>IF(Conciliação!G735='Filtro (Categoria)'!R732,1,0)</f>
        <v>0</v>
      </c>
      <c r="X732" s="45">
        <f>W732+Conciliação!A735</f>
        <v>728</v>
      </c>
      <c r="Y732" s="45">
        <v>728</v>
      </c>
      <c r="Z732" s="55" t="str">
        <f>IF(X732=Y732,"",Conciliação!C735)</f>
        <v/>
      </c>
      <c r="AA732" s="55">
        <f>IF(Z732="x","x",MAX($S$4:AA731)+1)</f>
        <v>733</v>
      </c>
      <c r="AB732" s="55">
        <v>728</v>
      </c>
      <c r="AC732" s="55" t="str">
        <f t="shared" si="70"/>
        <v/>
      </c>
      <c r="AD732" s="55" t="str">
        <f t="shared" si="71"/>
        <v/>
      </c>
    </row>
    <row r="733" spans="2:30" ht="15" customHeight="1" x14ac:dyDescent="0.2">
      <c r="B733" s="121" t="str">
        <f t="shared" si="66"/>
        <v/>
      </c>
      <c r="C733" s="57" t="str">
        <f>IFERROR(VLOOKUP(B733,Conciliação!C736:L1731,2,0),"")</f>
        <v/>
      </c>
      <c r="D733" s="64" t="str">
        <f t="shared" si="67"/>
        <v/>
      </c>
      <c r="E733" s="64" t="str">
        <f>IFERROR(VLOOKUP(B733,Conciliação!C736:L1731,4,0),"")</f>
        <v/>
      </c>
      <c r="F733" s="64" t="str">
        <f>IFERROR(VLOOKUP(B733,Conciliação!C736:L1731,5,0),"")</f>
        <v/>
      </c>
      <c r="G733" s="64" t="str">
        <f>IFERROR(VLOOKUP(B733,Conciliação!C736:L1731,6,0),"")</f>
        <v/>
      </c>
      <c r="H733" s="56" t="str">
        <f>IFERROR(VLOOKUP(B733,Conciliação!C736:L1731,7,0),"")</f>
        <v/>
      </c>
      <c r="I733" s="65" t="str">
        <f>IFERROR(VLOOKUP(B733,Conciliação!C736:L1731,8,0),"")</f>
        <v/>
      </c>
      <c r="J733" s="56" t="str">
        <f>IFERROR(VLOOKUP(B733,Conciliação!C736:L1731,9,0),"")</f>
        <v/>
      </c>
      <c r="K733" s="56" t="str">
        <f>IFERROR(VLOOKUP(B733,Conciliação!C736:L1731,10,0),"")</f>
        <v/>
      </c>
      <c r="R733" s="55" t="str">
        <f>IF(Conciliação!G736='Filtro (Categoria)'!$C$2,$C$2,"x")</f>
        <v>x</v>
      </c>
      <c r="S733" s="55" t="str">
        <f>IF(R733="x","x",MAX($S$4:S732)+1)</f>
        <v>x</v>
      </c>
      <c r="T733" s="55">
        <v>729</v>
      </c>
      <c r="U733" s="55" t="str">
        <f t="shared" si="68"/>
        <v/>
      </c>
      <c r="V733" s="55" t="str">
        <f t="shared" si="69"/>
        <v/>
      </c>
      <c r="W733" s="45">
        <f>IF(Conciliação!G736='Filtro (Categoria)'!R733,1,0)</f>
        <v>0</v>
      </c>
      <c r="X733" s="45">
        <f>W733+Conciliação!A736</f>
        <v>729</v>
      </c>
      <c r="Y733" s="45">
        <v>729</v>
      </c>
      <c r="Z733" s="55" t="str">
        <f>IF(X733=Y733,"",Conciliação!C736)</f>
        <v/>
      </c>
      <c r="AA733" s="55">
        <f>IF(Z733="x","x",MAX($S$4:AA732)+1)</f>
        <v>734</v>
      </c>
      <c r="AB733" s="55">
        <v>729</v>
      </c>
      <c r="AC733" s="55" t="str">
        <f t="shared" si="70"/>
        <v/>
      </c>
      <c r="AD733" s="55" t="str">
        <f t="shared" si="71"/>
        <v/>
      </c>
    </row>
    <row r="734" spans="2:30" ht="15" customHeight="1" x14ac:dyDescent="0.2">
      <c r="B734" s="121" t="str">
        <f t="shared" si="66"/>
        <v/>
      </c>
      <c r="C734" s="57" t="str">
        <f>IFERROR(VLOOKUP(B734,Conciliação!C737:L1732,2,0),"")</f>
        <v/>
      </c>
      <c r="D734" s="64" t="str">
        <f t="shared" si="67"/>
        <v/>
      </c>
      <c r="E734" s="64" t="str">
        <f>IFERROR(VLOOKUP(B734,Conciliação!C737:L1732,4,0),"")</f>
        <v/>
      </c>
      <c r="F734" s="64" t="str">
        <f>IFERROR(VLOOKUP(B734,Conciliação!C737:L1732,5,0),"")</f>
        <v/>
      </c>
      <c r="G734" s="64" t="str">
        <f>IFERROR(VLOOKUP(B734,Conciliação!C737:L1732,6,0),"")</f>
        <v/>
      </c>
      <c r="H734" s="56" t="str">
        <f>IFERROR(VLOOKUP(B734,Conciliação!C737:L1732,7,0),"")</f>
        <v/>
      </c>
      <c r="I734" s="65" t="str">
        <f>IFERROR(VLOOKUP(B734,Conciliação!C737:L1732,8,0),"")</f>
        <v/>
      </c>
      <c r="J734" s="56" t="str">
        <f>IFERROR(VLOOKUP(B734,Conciliação!C737:L1732,9,0),"")</f>
        <v/>
      </c>
      <c r="K734" s="56" t="str">
        <f>IFERROR(VLOOKUP(B734,Conciliação!C737:L1732,10,0),"")</f>
        <v/>
      </c>
      <c r="R734" s="55" t="str">
        <f>IF(Conciliação!G737='Filtro (Categoria)'!$C$2,$C$2,"x")</f>
        <v>x</v>
      </c>
      <c r="S734" s="55" t="str">
        <f>IF(R734="x","x",MAX($S$4:S733)+1)</f>
        <v>x</v>
      </c>
      <c r="T734" s="55">
        <v>730</v>
      </c>
      <c r="U734" s="55" t="str">
        <f t="shared" si="68"/>
        <v/>
      </c>
      <c r="V734" s="55" t="str">
        <f t="shared" si="69"/>
        <v/>
      </c>
      <c r="W734" s="45">
        <f>IF(Conciliação!G737='Filtro (Categoria)'!R734,1,0)</f>
        <v>0</v>
      </c>
      <c r="X734" s="45">
        <f>W734+Conciliação!A737</f>
        <v>730</v>
      </c>
      <c r="Y734" s="45">
        <v>730</v>
      </c>
      <c r="Z734" s="55" t="str">
        <f>IF(X734=Y734,"",Conciliação!C737)</f>
        <v/>
      </c>
      <c r="AA734" s="55">
        <f>IF(Z734="x","x",MAX($S$4:AA733)+1)</f>
        <v>735</v>
      </c>
      <c r="AB734" s="55">
        <v>730</v>
      </c>
      <c r="AC734" s="55" t="str">
        <f t="shared" si="70"/>
        <v/>
      </c>
      <c r="AD734" s="55" t="str">
        <f t="shared" si="71"/>
        <v/>
      </c>
    </row>
    <row r="735" spans="2:30" ht="15" customHeight="1" x14ac:dyDescent="0.2">
      <c r="B735" s="121" t="str">
        <f t="shared" si="66"/>
        <v/>
      </c>
      <c r="C735" s="57" t="str">
        <f>IFERROR(VLOOKUP(B735,Conciliação!C738:L1733,2,0),"")</f>
        <v/>
      </c>
      <c r="D735" s="64" t="str">
        <f t="shared" si="67"/>
        <v/>
      </c>
      <c r="E735" s="64" t="str">
        <f>IFERROR(VLOOKUP(B735,Conciliação!C738:L1733,4,0),"")</f>
        <v/>
      </c>
      <c r="F735" s="64" t="str">
        <f>IFERROR(VLOOKUP(B735,Conciliação!C738:L1733,5,0),"")</f>
        <v/>
      </c>
      <c r="G735" s="64" t="str">
        <f>IFERROR(VLOOKUP(B735,Conciliação!C738:L1733,6,0),"")</f>
        <v/>
      </c>
      <c r="H735" s="56" t="str">
        <f>IFERROR(VLOOKUP(B735,Conciliação!C738:L1733,7,0),"")</f>
        <v/>
      </c>
      <c r="I735" s="65" t="str">
        <f>IFERROR(VLOOKUP(B735,Conciliação!C738:L1733,8,0),"")</f>
        <v/>
      </c>
      <c r="J735" s="56" t="str">
        <f>IFERROR(VLOOKUP(B735,Conciliação!C738:L1733,9,0),"")</f>
        <v/>
      </c>
      <c r="K735" s="56" t="str">
        <f>IFERROR(VLOOKUP(B735,Conciliação!C738:L1733,10,0),"")</f>
        <v/>
      </c>
      <c r="R735" s="55" t="str">
        <f>IF(Conciliação!G738='Filtro (Categoria)'!$C$2,$C$2,"x")</f>
        <v>x</v>
      </c>
      <c r="S735" s="55" t="str">
        <f>IF(R735="x","x",MAX($S$4:S734)+1)</f>
        <v>x</v>
      </c>
      <c r="T735" s="55">
        <v>731</v>
      </c>
      <c r="U735" s="55" t="str">
        <f t="shared" si="68"/>
        <v/>
      </c>
      <c r="V735" s="55" t="str">
        <f t="shared" si="69"/>
        <v/>
      </c>
      <c r="W735" s="45">
        <f>IF(Conciliação!G738='Filtro (Categoria)'!R735,1,0)</f>
        <v>0</v>
      </c>
      <c r="X735" s="45">
        <f>W735+Conciliação!A738</f>
        <v>731</v>
      </c>
      <c r="Y735" s="45">
        <v>731</v>
      </c>
      <c r="Z735" s="55" t="str">
        <f>IF(X735=Y735,"",Conciliação!C738)</f>
        <v/>
      </c>
      <c r="AA735" s="55">
        <f>IF(Z735="x","x",MAX($S$4:AA734)+1)</f>
        <v>736</v>
      </c>
      <c r="AB735" s="55">
        <v>731</v>
      </c>
      <c r="AC735" s="55" t="str">
        <f t="shared" si="70"/>
        <v/>
      </c>
      <c r="AD735" s="55" t="str">
        <f t="shared" si="71"/>
        <v/>
      </c>
    </row>
    <row r="736" spans="2:30" ht="15" customHeight="1" x14ac:dyDescent="0.2">
      <c r="B736" s="121" t="str">
        <f t="shared" si="66"/>
        <v/>
      </c>
      <c r="C736" s="57" t="str">
        <f>IFERROR(VLOOKUP(B736,Conciliação!C739:L1734,2,0),"")</f>
        <v/>
      </c>
      <c r="D736" s="64" t="str">
        <f t="shared" si="67"/>
        <v/>
      </c>
      <c r="E736" s="64" t="str">
        <f>IFERROR(VLOOKUP(B736,Conciliação!C739:L1734,4,0),"")</f>
        <v/>
      </c>
      <c r="F736" s="64" t="str">
        <f>IFERROR(VLOOKUP(B736,Conciliação!C739:L1734,5,0),"")</f>
        <v/>
      </c>
      <c r="G736" s="64" t="str">
        <f>IFERROR(VLOOKUP(B736,Conciliação!C739:L1734,6,0),"")</f>
        <v/>
      </c>
      <c r="H736" s="56" t="str">
        <f>IFERROR(VLOOKUP(B736,Conciliação!C739:L1734,7,0),"")</f>
        <v/>
      </c>
      <c r="I736" s="65" t="str">
        <f>IFERROR(VLOOKUP(B736,Conciliação!C739:L1734,8,0),"")</f>
        <v/>
      </c>
      <c r="J736" s="56" t="str">
        <f>IFERROR(VLOOKUP(B736,Conciliação!C739:L1734,9,0),"")</f>
        <v/>
      </c>
      <c r="K736" s="56" t="str">
        <f>IFERROR(VLOOKUP(B736,Conciliação!C739:L1734,10,0),"")</f>
        <v/>
      </c>
      <c r="R736" s="55" t="str">
        <f>IF(Conciliação!G739='Filtro (Categoria)'!$C$2,$C$2,"x")</f>
        <v>x</v>
      </c>
      <c r="S736" s="55" t="str">
        <f>IF(R736="x","x",MAX($S$4:S735)+1)</f>
        <v>x</v>
      </c>
      <c r="T736" s="55">
        <v>732</v>
      </c>
      <c r="U736" s="55" t="str">
        <f t="shared" si="68"/>
        <v/>
      </c>
      <c r="V736" s="55" t="str">
        <f t="shared" si="69"/>
        <v/>
      </c>
      <c r="W736" s="45">
        <f>IF(Conciliação!G739='Filtro (Categoria)'!R736,1,0)</f>
        <v>0</v>
      </c>
      <c r="X736" s="45">
        <f>W736+Conciliação!A739</f>
        <v>732</v>
      </c>
      <c r="Y736" s="45">
        <v>732</v>
      </c>
      <c r="Z736" s="55" t="str">
        <f>IF(X736=Y736,"",Conciliação!C739)</f>
        <v/>
      </c>
      <c r="AA736" s="55">
        <f>IF(Z736="x","x",MAX($S$4:AA735)+1)</f>
        <v>737</v>
      </c>
      <c r="AB736" s="55">
        <v>732</v>
      </c>
      <c r="AC736" s="55" t="str">
        <f t="shared" si="70"/>
        <v/>
      </c>
      <c r="AD736" s="55" t="str">
        <f t="shared" si="71"/>
        <v/>
      </c>
    </row>
    <row r="737" spans="2:30" ht="15" customHeight="1" x14ac:dyDescent="0.2">
      <c r="B737" s="121" t="str">
        <f t="shared" si="66"/>
        <v/>
      </c>
      <c r="C737" s="57" t="str">
        <f>IFERROR(VLOOKUP(B737,Conciliação!C740:L1735,2,0),"")</f>
        <v/>
      </c>
      <c r="D737" s="64" t="str">
        <f t="shared" si="67"/>
        <v/>
      </c>
      <c r="E737" s="64" t="str">
        <f>IFERROR(VLOOKUP(B737,Conciliação!C740:L1735,4,0),"")</f>
        <v/>
      </c>
      <c r="F737" s="64" t="str">
        <f>IFERROR(VLOOKUP(B737,Conciliação!C740:L1735,5,0),"")</f>
        <v/>
      </c>
      <c r="G737" s="64" t="str">
        <f>IFERROR(VLOOKUP(B737,Conciliação!C740:L1735,6,0),"")</f>
        <v/>
      </c>
      <c r="H737" s="56" t="str">
        <f>IFERROR(VLOOKUP(B737,Conciliação!C740:L1735,7,0),"")</f>
        <v/>
      </c>
      <c r="I737" s="65" t="str">
        <f>IFERROR(VLOOKUP(B737,Conciliação!C740:L1735,8,0),"")</f>
        <v/>
      </c>
      <c r="J737" s="56" t="str">
        <f>IFERROR(VLOOKUP(B737,Conciliação!C740:L1735,9,0),"")</f>
        <v/>
      </c>
      <c r="K737" s="56" t="str">
        <f>IFERROR(VLOOKUP(B737,Conciliação!C740:L1735,10,0),"")</f>
        <v/>
      </c>
      <c r="R737" s="55" t="str">
        <f>IF(Conciliação!G740='Filtro (Categoria)'!$C$2,$C$2,"x")</f>
        <v>x</v>
      </c>
      <c r="S737" s="55" t="str">
        <f>IF(R737="x","x",MAX($S$4:S736)+1)</f>
        <v>x</v>
      </c>
      <c r="T737" s="55">
        <v>733</v>
      </c>
      <c r="U737" s="55" t="str">
        <f t="shared" si="68"/>
        <v/>
      </c>
      <c r="V737" s="55" t="str">
        <f t="shared" si="69"/>
        <v/>
      </c>
      <c r="W737" s="45">
        <f>IF(Conciliação!G740='Filtro (Categoria)'!R737,1,0)</f>
        <v>0</v>
      </c>
      <c r="X737" s="45">
        <f>W737+Conciliação!A740</f>
        <v>733</v>
      </c>
      <c r="Y737" s="45">
        <v>733</v>
      </c>
      <c r="Z737" s="55" t="str">
        <f>IF(X737=Y737,"",Conciliação!C740)</f>
        <v/>
      </c>
      <c r="AA737" s="55">
        <f>IF(Z737="x","x",MAX($S$4:AA736)+1)</f>
        <v>738</v>
      </c>
      <c r="AB737" s="55">
        <v>733</v>
      </c>
      <c r="AC737" s="55" t="str">
        <f t="shared" si="70"/>
        <v/>
      </c>
      <c r="AD737" s="55" t="str">
        <f t="shared" si="71"/>
        <v/>
      </c>
    </row>
    <row r="738" spans="2:30" ht="15" customHeight="1" x14ac:dyDescent="0.2">
      <c r="B738" s="121" t="str">
        <f t="shared" si="66"/>
        <v/>
      </c>
      <c r="C738" s="57" t="str">
        <f>IFERROR(VLOOKUP(B738,Conciliação!C741:L1736,2,0),"")</f>
        <v/>
      </c>
      <c r="D738" s="64" t="str">
        <f t="shared" si="67"/>
        <v/>
      </c>
      <c r="E738" s="64" t="str">
        <f>IFERROR(VLOOKUP(B738,Conciliação!C741:L1736,4,0),"")</f>
        <v/>
      </c>
      <c r="F738" s="64" t="str">
        <f>IFERROR(VLOOKUP(B738,Conciliação!C741:L1736,5,0),"")</f>
        <v/>
      </c>
      <c r="G738" s="64" t="str">
        <f>IFERROR(VLOOKUP(B738,Conciliação!C741:L1736,6,0),"")</f>
        <v/>
      </c>
      <c r="H738" s="56" t="str">
        <f>IFERROR(VLOOKUP(B738,Conciliação!C741:L1736,7,0),"")</f>
        <v/>
      </c>
      <c r="I738" s="65" t="str">
        <f>IFERROR(VLOOKUP(B738,Conciliação!C741:L1736,8,0),"")</f>
        <v/>
      </c>
      <c r="J738" s="56" t="str">
        <f>IFERROR(VLOOKUP(B738,Conciliação!C741:L1736,9,0),"")</f>
        <v/>
      </c>
      <c r="K738" s="56" t="str">
        <f>IFERROR(VLOOKUP(B738,Conciliação!C741:L1736,10,0),"")</f>
        <v/>
      </c>
      <c r="R738" s="55" t="str">
        <f>IF(Conciliação!G741='Filtro (Categoria)'!$C$2,$C$2,"x")</f>
        <v>x</v>
      </c>
      <c r="S738" s="55" t="str">
        <f>IF(R738="x","x",MAX($S$4:S737)+1)</f>
        <v>x</v>
      </c>
      <c r="T738" s="55">
        <v>734</v>
      </c>
      <c r="U738" s="55" t="str">
        <f t="shared" si="68"/>
        <v/>
      </c>
      <c r="V738" s="55" t="str">
        <f t="shared" si="69"/>
        <v/>
      </c>
      <c r="W738" s="45">
        <f>IF(Conciliação!G741='Filtro (Categoria)'!R738,1,0)</f>
        <v>0</v>
      </c>
      <c r="X738" s="45">
        <f>W738+Conciliação!A741</f>
        <v>734</v>
      </c>
      <c r="Y738" s="45">
        <v>734</v>
      </c>
      <c r="Z738" s="55" t="str">
        <f>IF(X738=Y738,"",Conciliação!C741)</f>
        <v/>
      </c>
      <c r="AA738" s="55">
        <f>IF(Z738="x","x",MAX($S$4:AA737)+1)</f>
        <v>739</v>
      </c>
      <c r="AB738" s="55">
        <v>734</v>
      </c>
      <c r="AC738" s="55" t="str">
        <f t="shared" si="70"/>
        <v/>
      </c>
      <c r="AD738" s="55" t="str">
        <f t="shared" si="71"/>
        <v/>
      </c>
    </row>
    <row r="739" spans="2:30" ht="15" customHeight="1" x14ac:dyDescent="0.2">
      <c r="B739" s="121" t="str">
        <f t="shared" si="66"/>
        <v/>
      </c>
      <c r="C739" s="57" t="str">
        <f>IFERROR(VLOOKUP(B739,Conciliação!C742:L1737,2,0),"")</f>
        <v/>
      </c>
      <c r="D739" s="64" t="str">
        <f t="shared" si="67"/>
        <v/>
      </c>
      <c r="E739" s="64" t="str">
        <f>IFERROR(VLOOKUP(B739,Conciliação!C742:L1737,4,0),"")</f>
        <v/>
      </c>
      <c r="F739" s="64" t="str">
        <f>IFERROR(VLOOKUP(B739,Conciliação!C742:L1737,5,0),"")</f>
        <v/>
      </c>
      <c r="G739" s="64" t="str">
        <f>IFERROR(VLOOKUP(B739,Conciliação!C742:L1737,6,0),"")</f>
        <v/>
      </c>
      <c r="H739" s="56" t="str">
        <f>IFERROR(VLOOKUP(B739,Conciliação!C742:L1737,7,0),"")</f>
        <v/>
      </c>
      <c r="I739" s="65" t="str">
        <f>IFERROR(VLOOKUP(B739,Conciliação!C742:L1737,8,0),"")</f>
        <v/>
      </c>
      <c r="J739" s="56" t="str">
        <f>IFERROR(VLOOKUP(B739,Conciliação!C742:L1737,9,0),"")</f>
        <v/>
      </c>
      <c r="K739" s="56" t="str">
        <f>IFERROR(VLOOKUP(B739,Conciliação!C742:L1737,10,0),"")</f>
        <v/>
      </c>
      <c r="R739" s="55" t="str">
        <f>IF(Conciliação!G742='Filtro (Categoria)'!$C$2,$C$2,"x")</f>
        <v>x</v>
      </c>
      <c r="S739" s="55" t="str">
        <f>IF(R739="x","x",MAX($S$4:S738)+1)</f>
        <v>x</v>
      </c>
      <c r="T739" s="55">
        <v>735</v>
      </c>
      <c r="U739" s="55" t="str">
        <f t="shared" si="68"/>
        <v/>
      </c>
      <c r="V739" s="55" t="str">
        <f t="shared" si="69"/>
        <v/>
      </c>
      <c r="W739" s="45">
        <f>IF(Conciliação!G742='Filtro (Categoria)'!R739,1,0)</f>
        <v>0</v>
      </c>
      <c r="X739" s="45">
        <f>W739+Conciliação!A742</f>
        <v>735</v>
      </c>
      <c r="Y739" s="45">
        <v>735</v>
      </c>
      <c r="Z739" s="55" t="str">
        <f>IF(X739=Y739,"",Conciliação!C742)</f>
        <v/>
      </c>
      <c r="AA739" s="55">
        <f>IF(Z739="x","x",MAX($S$4:AA738)+1)</f>
        <v>740</v>
      </c>
      <c r="AB739" s="55">
        <v>735</v>
      </c>
      <c r="AC739" s="55" t="str">
        <f t="shared" si="70"/>
        <v/>
      </c>
      <c r="AD739" s="55" t="str">
        <f t="shared" si="71"/>
        <v/>
      </c>
    </row>
    <row r="740" spans="2:30" ht="15" customHeight="1" x14ac:dyDescent="0.2">
      <c r="B740" s="121" t="str">
        <f t="shared" si="66"/>
        <v/>
      </c>
      <c r="C740" s="57" t="str">
        <f>IFERROR(VLOOKUP(B740,Conciliação!C743:L1738,2,0),"")</f>
        <v/>
      </c>
      <c r="D740" s="64" t="str">
        <f t="shared" si="67"/>
        <v/>
      </c>
      <c r="E740" s="64" t="str">
        <f>IFERROR(VLOOKUP(B740,Conciliação!C743:L1738,4,0),"")</f>
        <v/>
      </c>
      <c r="F740" s="64" t="str">
        <f>IFERROR(VLOOKUP(B740,Conciliação!C743:L1738,5,0),"")</f>
        <v/>
      </c>
      <c r="G740" s="64" t="str">
        <f>IFERROR(VLOOKUP(B740,Conciliação!C743:L1738,6,0),"")</f>
        <v/>
      </c>
      <c r="H740" s="56" t="str">
        <f>IFERROR(VLOOKUP(B740,Conciliação!C743:L1738,7,0),"")</f>
        <v/>
      </c>
      <c r="I740" s="65" t="str">
        <f>IFERROR(VLOOKUP(B740,Conciliação!C743:L1738,8,0),"")</f>
        <v/>
      </c>
      <c r="J740" s="56" t="str">
        <f>IFERROR(VLOOKUP(B740,Conciliação!C743:L1738,9,0),"")</f>
        <v/>
      </c>
      <c r="K740" s="56" t="str">
        <f>IFERROR(VLOOKUP(B740,Conciliação!C743:L1738,10,0),"")</f>
        <v/>
      </c>
      <c r="R740" s="55" t="str">
        <f>IF(Conciliação!G743='Filtro (Categoria)'!$C$2,$C$2,"x")</f>
        <v>x</v>
      </c>
      <c r="S740" s="55" t="str">
        <f>IF(R740="x","x",MAX($S$4:S739)+1)</f>
        <v>x</v>
      </c>
      <c r="T740" s="55">
        <v>736</v>
      </c>
      <c r="U740" s="55" t="str">
        <f t="shared" si="68"/>
        <v/>
      </c>
      <c r="V740" s="55" t="str">
        <f t="shared" si="69"/>
        <v/>
      </c>
      <c r="W740" s="45">
        <f>IF(Conciliação!G743='Filtro (Categoria)'!R740,1,0)</f>
        <v>0</v>
      </c>
      <c r="X740" s="45">
        <f>W740+Conciliação!A743</f>
        <v>736</v>
      </c>
      <c r="Y740" s="45">
        <v>736</v>
      </c>
      <c r="Z740" s="55" t="str">
        <f>IF(X740=Y740,"",Conciliação!C743)</f>
        <v/>
      </c>
      <c r="AA740" s="55">
        <f>IF(Z740="x","x",MAX($S$4:AA739)+1)</f>
        <v>741</v>
      </c>
      <c r="AB740" s="55">
        <v>736</v>
      </c>
      <c r="AC740" s="55" t="str">
        <f t="shared" si="70"/>
        <v/>
      </c>
      <c r="AD740" s="55" t="str">
        <f t="shared" si="71"/>
        <v/>
      </c>
    </row>
    <row r="741" spans="2:30" ht="15" customHeight="1" x14ac:dyDescent="0.2">
      <c r="B741" s="121" t="str">
        <f t="shared" si="66"/>
        <v/>
      </c>
      <c r="C741" s="57" t="str">
        <f>IFERROR(VLOOKUP(B741,Conciliação!C744:L1739,2,0),"")</f>
        <v/>
      </c>
      <c r="D741" s="64" t="str">
        <f t="shared" si="67"/>
        <v/>
      </c>
      <c r="E741" s="64" t="str">
        <f>IFERROR(VLOOKUP(B741,Conciliação!C744:L1739,4,0),"")</f>
        <v/>
      </c>
      <c r="F741" s="64" t="str">
        <f>IFERROR(VLOOKUP(B741,Conciliação!C744:L1739,5,0),"")</f>
        <v/>
      </c>
      <c r="G741" s="64" t="str">
        <f>IFERROR(VLOOKUP(B741,Conciliação!C744:L1739,6,0),"")</f>
        <v/>
      </c>
      <c r="H741" s="56" t="str">
        <f>IFERROR(VLOOKUP(B741,Conciliação!C744:L1739,7,0),"")</f>
        <v/>
      </c>
      <c r="I741" s="65" t="str">
        <f>IFERROR(VLOOKUP(B741,Conciliação!C744:L1739,8,0),"")</f>
        <v/>
      </c>
      <c r="J741" s="56" t="str">
        <f>IFERROR(VLOOKUP(B741,Conciliação!C744:L1739,9,0),"")</f>
        <v/>
      </c>
      <c r="K741" s="56" t="str">
        <f>IFERROR(VLOOKUP(B741,Conciliação!C744:L1739,10,0),"")</f>
        <v/>
      </c>
      <c r="R741" s="55" t="str">
        <f>IF(Conciliação!G744='Filtro (Categoria)'!$C$2,$C$2,"x")</f>
        <v>x</v>
      </c>
      <c r="S741" s="55" t="str">
        <f>IF(R741="x","x",MAX($S$4:S740)+1)</f>
        <v>x</v>
      </c>
      <c r="T741" s="55">
        <v>737</v>
      </c>
      <c r="U741" s="55" t="str">
        <f t="shared" si="68"/>
        <v/>
      </c>
      <c r="V741" s="55" t="str">
        <f t="shared" si="69"/>
        <v/>
      </c>
      <c r="W741" s="45">
        <f>IF(Conciliação!G744='Filtro (Categoria)'!R741,1,0)</f>
        <v>0</v>
      </c>
      <c r="X741" s="45">
        <f>W741+Conciliação!A744</f>
        <v>737</v>
      </c>
      <c r="Y741" s="45">
        <v>737</v>
      </c>
      <c r="Z741" s="55" t="str">
        <f>IF(X741=Y741,"",Conciliação!C744)</f>
        <v/>
      </c>
      <c r="AA741" s="55">
        <f>IF(Z741="x","x",MAX($S$4:AA740)+1)</f>
        <v>742</v>
      </c>
      <c r="AB741" s="55">
        <v>737</v>
      </c>
      <c r="AC741" s="55" t="str">
        <f t="shared" si="70"/>
        <v/>
      </c>
      <c r="AD741" s="55" t="str">
        <f t="shared" si="71"/>
        <v/>
      </c>
    </row>
    <row r="742" spans="2:30" ht="15" customHeight="1" x14ac:dyDescent="0.2">
      <c r="B742" s="121" t="str">
        <f t="shared" si="66"/>
        <v/>
      </c>
      <c r="C742" s="57" t="str">
        <f>IFERROR(VLOOKUP(B742,Conciliação!C745:L1740,2,0),"")</f>
        <v/>
      </c>
      <c r="D742" s="64" t="str">
        <f t="shared" si="67"/>
        <v/>
      </c>
      <c r="E742" s="64" t="str">
        <f>IFERROR(VLOOKUP(B742,Conciliação!C745:L1740,4,0),"")</f>
        <v/>
      </c>
      <c r="F742" s="64" t="str">
        <f>IFERROR(VLOOKUP(B742,Conciliação!C745:L1740,5,0),"")</f>
        <v/>
      </c>
      <c r="G742" s="64" t="str">
        <f>IFERROR(VLOOKUP(B742,Conciliação!C745:L1740,6,0),"")</f>
        <v/>
      </c>
      <c r="H742" s="56" t="str">
        <f>IFERROR(VLOOKUP(B742,Conciliação!C745:L1740,7,0),"")</f>
        <v/>
      </c>
      <c r="I742" s="65" t="str">
        <f>IFERROR(VLOOKUP(B742,Conciliação!C745:L1740,8,0),"")</f>
        <v/>
      </c>
      <c r="J742" s="56" t="str">
        <f>IFERROR(VLOOKUP(B742,Conciliação!C745:L1740,9,0),"")</f>
        <v/>
      </c>
      <c r="K742" s="56" t="str">
        <f>IFERROR(VLOOKUP(B742,Conciliação!C745:L1740,10,0),"")</f>
        <v/>
      </c>
      <c r="R742" s="55" t="str">
        <f>IF(Conciliação!G745='Filtro (Categoria)'!$C$2,$C$2,"x")</f>
        <v>x</v>
      </c>
      <c r="S742" s="55" t="str">
        <f>IF(R742="x","x",MAX($S$4:S741)+1)</f>
        <v>x</v>
      </c>
      <c r="T742" s="55">
        <v>738</v>
      </c>
      <c r="U742" s="55" t="str">
        <f t="shared" si="68"/>
        <v/>
      </c>
      <c r="V742" s="55" t="str">
        <f t="shared" si="69"/>
        <v/>
      </c>
      <c r="W742" s="45">
        <f>IF(Conciliação!G745='Filtro (Categoria)'!R742,1,0)</f>
        <v>0</v>
      </c>
      <c r="X742" s="45">
        <f>W742+Conciliação!A745</f>
        <v>738</v>
      </c>
      <c r="Y742" s="45">
        <v>738</v>
      </c>
      <c r="Z742" s="55" t="str">
        <f>IF(X742=Y742,"",Conciliação!C745)</f>
        <v/>
      </c>
      <c r="AA742" s="55">
        <f>IF(Z742="x","x",MAX($S$4:AA741)+1)</f>
        <v>743</v>
      </c>
      <c r="AB742" s="55">
        <v>738</v>
      </c>
      <c r="AC742" s="55" t="str">
        <f t="shared" si="70"/>
        <v/>
      </c>
      <c r="AD742" s="55" t="str">
        <f t="shared" si="71"/>
        <v/>
      </c>
    </row>
    <row r="743" spans="2:30" ht="15" customHeight="1" x14ac:dyDescent="0.2">
      <c r="B743" s="121" t="str">
        <f t="shared" si="66"/>
        <v/>
      </c>
      <c r="C743" s="57" t="str">
        <f>IFERROR(VLOOKUP(B743,Conciliação!C746:L1741,2,0),"")</f>
        <v/>
      </c>
      <c r="D743" s="64" t="str">
        <f t="shared" si="67"/>
        <v/>
      </c>
      <c r="E743" s="64" t="str">
        <f>IFERROR(VLOOKUP(B743,Conciliação!C746:L1741,4,0),"")</f>
        <v/>
      </c>
      <c r="F743" s="64" t="str">
        <f>IFERROR(VLOOKUP(B743,Conciliação!C746:L1741,5,0),"")</f>
        <v/>
      </c>
      <c r="G743" s="64" t="str">
        <f>IFERROR(VLOOKUP(B743,Conciliação!C746:L1741,6,0),"")</f>
        <v/>
      </c>
      <c r="H743" s="56" t="str">
        <f>IFERROR(VLOOKUP(B743,Conciliação!C746:L1741,7,0),"")</f>
        <v/>
      </c>
      <c r="I743" s="65" t="str">
        <f>IFERROR(VLOOKUP(B743,Conciliação!C746:L1741,8,0),"")</f>
        <v/>
      </c>
      <c r="J743" s="56" t="str">
        <f>IFERROR(VLOOKUP(B743,Conciliação!C746:L1741,9,0),"")</f>
        <v/>
      </c>
      <c r="K743" s="56" t="str">
        <f>IFERROR(VLOOKUP(B743,Conciliação!C746:L1741,10,0),"")</f>
        <v/>
      </c>
      <c r="R743" s="55" t="str">
        <f>IF(Conciliação!G746='Filtro (Categoria)'!$C$2,$C$2,"x")</f>
        <v>x</v>
      </c>
      <c r="S743" s="55" t="str">
        <f>IF(R743="x","x",MAX($S$4:S742)+1)</f>
        <v>x</v>
      </c>
      <c r="T743" s="55">
        <v>739</v>
      </c>
      <c r="U743" s="55" t="str">
        <f t="shared" si="68"/>
        <v/>
      </c>
      <c r="V743" s="55" t="str">
        <f t="shared" si="69"/>
        <v/>
      </c>
      <c r="W743" s="45">
        <f>IF(Conciliação!G746='Filtro (Categoria)'!R743,1,0)</f>
        <v>0</v>
      </c>
      <c r="X743" s="45">
        <f>W743+Conciliação!A746</f>
        <v>739</v>
      </c>
      <c r="Y743" s="45">
        <v>739</v>
      </c>
      <c r="Z743" s="55" t="str">
        <f>IF(X743=Y743,"",Conciliação!C746)</f>
        <v/>
      </c>
      <c r="AA743" s="55">
        <f>IF(Z743="x","x",MAX($S$4:AA742)+1)</f>
        <v>744</v>
      </c>
      <c r="AB743" s="55">
        <v>739</v>
      </c>
      <c r="AC743" s="55" t="str">
        <f t="shared" si="70"/>
        <v/>
      </c>
      <c r="AD743" s="55" t="str">
        <f t="shared" si="71"/>
        <v/>
      </c>
    </row>
    <row r="744" spans="2:30" ht="15" customHeight="1" x14ac:dyDescent="0.2">
      <c r="B744" s="121" t="str">
        <f t="shared" si="66"/>
        <v/>
      </c>
      <c r="C744" s="57" t="str">
        <f>IFERROR(VLOOKUP(B744,Conciliação!C747:L1742,2,0),"")</f>
        <v/>
      </c>
      <c r="D744" s="64" t="str">
        <f t="shared" si="67"/>
        <v/>
      </c>
      <c r="E744" s="64" t="str">
        <f>IFERROR(VLOOKUP(B744,Conciliação!C747:L1742,4,0),"")</f>
        <v/>
      </c>
      <c r="F744" s="64" t="str">
        <f>IFERROR(VLOOKUP(B744,Conciliação!C747:L1742,5,0),"")</f>
        <v/>
      </c>
      <c r="G744" s="64" t="str">
        <f>IFERROR(VLOOKUP(B744,Conciliação!C747:L1742,6,0),"")</f>
        <v/>
      </c>
      <c r="H744" s="56" t="str">
        <f>IFERROR(VLOOKUP(B744,Conciliação!C747:L1742,7,0),"")</f>
        <v/>
      </c>
      <c r="I744" s="65" t="str">
        <f>IFERROR(VLOOKUP(B744,Conciliação!C747:L1742,8,0),"")</f>
        <v/>
      </c>
      <c r="J744" s="56" t="str">
        <f>IFERROR(VLOOKUP(B744,Conciliação!C747:L1742,9,0),"")</f>
        <v/>
      </c>
      <c r="K744" s="56" t="str">
        <f>IFERROR(VLOOKUP(B744,Conciliação!C747:L1742,10,0),"")</f>
        <v/>
      </c>
      <c r="R744" s="55" t="str">
        <f>IF(Conciliação!G747='Filtro (Categoria)'!$C$2,$C$2,"x")</f>
        <v>x</v>
      </c>
      <c r="S744" s="55" t="str">
        <f>IF(R744="x","x",MAX($S$4:S743)+1)</f>
        <v>x</v>
      </c>
      <c r="T744" s="55">
        <v>740</v>
      </c>
      <c r="U744" s="55" t="str">
        <f t="shared" si="68"/>
        <v/>
      </c>
      <c r="V744" s="55" t="str">
        <f t="shared" si="69"/>
        <v/>
      </c>
      <c r="W744" s="45">
        <f>IF(Conciliação!G747='Filtro (Categoria)'!R744,1,0)</f>
        <v>0</v>
      </c>
      <c r="X744" s="45">
        <f>W744+Conciliação!A747</f>
        <v>740</v>
      </c>
      <c r="Y744" s="45">
        <v>740</v>
      </c>
      <c r="Z744" s="55" t="str">
        <f>IF(X744=Y744,"",Conciliação!C747)</f>
        <v/>
      </c>
      <c r="AA744" s="55">
        <f>IF(Z744="x","x",MAX($S$4:AA743)+1)</f>
        <v>745</v>
      </c>
      <c r="AB744" s="55">
        <v>740</v>
      </c>
      <c r="AC744" s="55" t="str">
        <f t="shared" si="70"/>
        <v/>
      </c>
      <c r="AD744" s="55" t="str">
        <f t="shared" si="71"/>
        <v/>
      </c>
    </row>
    <row r="745" spans="2:30" ht="15" customHeight="1" x14ac:dyDescent="0.2">
      <c r="B745" s="121" t="str">
        <f t="shared" si="66"/>
        <v/>
      </c>
      <c r="C745" s="57" t="str">
        <f>IFERROR(VLOOKUP(B745,Conciliação!C748:L1743,2,0),"")</f>
        <v/>
      </c>
      <c r="D745" s="64" t="str">
        <f t="shared" si="67"/>
        <v/>
      </c>
      <c r="E745" s="64" t="str">
        <f>IFERROR(VLOOKUP(B745,Conciliação!C748:L1743,4,0),"")</f>
        <v/>
      </c>
      <c r="F745" s="64" t="str">
        <f>IFERROR(VLOOKUP(B745,Conciliação!C748:L1743,5,0),"")</f>
        <v/>
      </c>
      <c r="G745" s="64" t="str">
        <f>IFERROR(VLOOKUP(B745,Conciliação!C748:L1743,6,0),"")</f>
        <v/>
      </c>
      <c r="H745" s="56" t="str">
        <f>IFERROR(VLOOKUP(B745,Conciliação!C748:L1743,7,0),"")</f>
        <v/>
      </c>
      <c r="I745" s="65" t="str">
        <f>IFERROR(VLOOKUP(B745,Conciliação!C748:L1743,8,0),"")</f>
        <v/>
      </c>
      <c r="J745" s="56" t="str">
        <f>IFERROR(VLOOKUP(B745,Conciliação!C748:L1743,9,0),"")</f>
        <v/>
      </c>
      <c r="K745" s="56" t="str">
        <f>IFERROR(VLOOKUP(B745,Conciliação!C748:L1743,10,0),"")</f>
        <v/>
      </c>
      <c r="R745" s="55" t="str">
        <f>IF(Conciliação!G748='Filtro (Categoria)'!$C$2,$C$2,"x")</f>
        <v>x</v>
      </c>
      <c r="S745" s="55" t="str">
        <f>IF(R745="x","x",MAX($S$4:S744)+1)</f>
        <v>x</v>
      </c>
      <c r="T745" s="55">
        <v>741</v>
      </c>
      <c r="U745" s="55" t="str">
        <f t="shared" si="68"/>
        <v/>
      </c>
      <c r="V745" s="55" t="str">
        <f t="shared" si="69"/>
        <v/>
      </c>
      <c r="W745" s="45">
        <f>IF(Conciliação!G748='Filtro (Categoria)'!R745,1,0)</f>
        <v>0</v>
      </c>
      <c r="X745" s="45">
        <f>W745+Conciliação!A748</f>
        <v>741</v>
      </c>
      <c r="Y745" s="45">
        <v>741</v>
      </c>
      <c r="Z745" s="55" t="str">
        <f>IF(X745=Y745,"",Conciliação!C748)</f>
        <v/>
      </c>
      <c r="AA745" s="55">
        <f>IF(Z745="x","x",MAX($S$4:AA744)+1)</f>
        <v>746</v>
      </c>
      <c r="AB745" s="55">
        <v>741</v>
      </c>
      <c r="AC745" s="55" t="str">
        <f t="shared" si="70"/>
        <v/>
      </c>
      <c r="AD745" s="55" t="str">
        <f t="shared" si="71"/>
        <v/>
      </c>
    </row>
    <row r="746" spans="2:30" ht="15" customHeight="1" x14ac:dyDescent="0.2">
      <c r="B746" s="121" t="str">
        <f t="shared" si="66"/>
        <v/>
      </c>
      <c r="C746" s="57" t="str">
        <f>IFERROR(VLOOKUP(B746,Conciliação!C749:L1744,2,0),"")</f>
        <v/>
      </c>
      <c r="D746" s="64" t="str">
        <f t="shared" si="67"/>
        <v/>
      </c>
      <c r="E746" s="64" t="str">
        <f>IFERROR(VLOOKUP(B746,Conciliação!C749:L1744,4,0),"")</f>
        <v/>
      </c>
      <c r="F746" s="64" t="str">
        <f>IFERROR(VLOOKUP(B746,Conciliação!C749:L1744,5,0),"")</f>
        <v/>
      </c>
      <c r="G746" s="64" t="str">
        <f>IFERROR(VLOOKUP(B746,Conciliação!C749:L1744,6,0),"")</f>
        <v/>
      </c>
      <c r="H746" s="56" t="str">
        <f>IFERROR(VLOOKUP(B746,Conciliação!C749:L1744,7,0),"")</f>
        <v/>
      </c>
      <c r="I746" s="65" t="str">
        <f>IFERROR(VLOOKUP(B746,Conciliação!C749:L1744,8,0),"")</f>
        <v/>
      </c>
      <c r="J746" s="56" t="str">
        <f>IFERROR(VLOOKUP(B746,Conciliação!C749:L1744,9,0),"")</f>
        <v/>
      </c>
      <c r="K746" s="56" t="str">
        <f>IFERROR(VLOOKUP(B746,Conciliação!C749:L1744,10,0),"")</f>
        <v/>
      </c>
      <c r="R746" s="55" t="str">
        <f>IF(Conciliação!G749='Filtro (Categoria)'!$C$2,$C$2,"x")</f>
        <v>x</v>
      </c>
      <c r="S746" s="55" t="str">
        <f>IF(R746="x","x",MAX($S$4:S745)+1)</f>
        <v>x</v>
      </c>
      <c r="T746" s="55">
        <v>742</v>
      </c>
      <c r="U746" s="55" t="str">
        <f t="shared" si="68"/>
        <v/>
      </c>
      <c r="V746" s="55" t="str">
        <f t="shared" si="69"/>
        <v/>
      </c>
      <c r="W746" s="45">
        <f>IF(Conciliação!G749='Filtro (Categoria)'!R746,1,0)</f>
        <v>0</v>
      </c>
      <c r="X746" s="45">
        <f>W746+Conciliação!A749</f>
        <v>742</v>
      </c>
      <c r="Y746" s="45">
        <v>742</v>
      </c>
      <c r="Z746" s="55" t="str">
        <f>IF(X746=Y746,"",Conciliação!C749)</f>
        <v/>
      </c>
      <c r="AA746" s="55">
        <f>IF(Z746="x","x",MAX($S$4:AA745)+1)</f>
        <v>747</v>
      </c>
      <c r="AB746" s="55">
        <v>742</v>
      </c>
      <c r="AC746" s="55" t="str">
        <f t="shared" si="70"/>
        <v/>
      </c>
      <c r="AD746" s="55" t="str">
        <f t="shared" si="71"/>
        <v/>
      </c>
    </row>
    <row r="747" spans="2:30" ht="15" customHeight="1" x14ac:dyDescent="0.2">
      <c r="B747" s="121" t="str">
        <f t="shared" si="66"/>
        <v/>
      </c>
      <c r="C747" s="57" t="str">
        <f>IFERROR(VLOOKUP(B747,Conciliação!C750:L1745,2,0),"")</f>
        <v/>
      </c>
      <c r="D747" s="64" t="str">
        <f t="shared" si="67"/>
        <v/>
      </c>
      <c r="E747" s="64" t="str">
        <f>IFERROR(VLOOKUP(B747,Conciliação!C750:L1745,4,0),"")</f>
        <v/>
      </c>
      <c r="F747" s="64" t="str">
        <f>IFERROR(VLOOKUP(B747,Conciliação!C750:L1745,5,0),"")</f>
        <v/>
      </c>
      <c r="G747" s="64" t="str">
        <f>IFERROR(VLOOKUP(B747,Conciliação!C750:L1745,6,0),"")</f>
        <v/>
      </c>
      <c r="H747" s="56" t="str">
        <f>IFERROR(VLOOKUP(B747,Conciliação!C750:L1745,7,0),"")</f>
        <v/>
      </c>
      <c r="I747" s="65" t="str">
        <f>IFERROR(VLOOKUP(B747,Conciliação!C750:L1745,8,0),"")</f>
        <v/>
      </c>
      <c r="J747" s="56" t="str">
        <f>IFERROR(VLOOKUP(B747,Conciliação!C750:L1745,9,0),"")</f>
        <v/>
      </c>
      <c r="K747" s="56" t="str">
        <f>IFERROR(VLOOKUP(B747,Conciliação!C750:L1745,10,0),"")</f>
        <v/>
      </c>
      <c r="R747" s="55" t="str">
        <f>IF(Conciliação!G750='Filtro (Categoria)'!$C$2,$C$2,"x")</f>
        <v>x</v>
      </c>
      <c r="S747" s="55" t="str">
        <f>IF(R747="x","x",MAX($S$4:S746)+1)</f>
        <v>x</v>
      </c>
      <c r="T747" s="55">
        <v>743</v>
      </c>
      <c r="U747" s="55" t="str">
        <f t="shared" si="68"/>
        <v/>
      </c>
      <c r="V747" s="55" t="str">
        <f t="shared" si="69"/>
        <v/>
      </c>
      <c r="W747" s="45">
        <f>IF(Conciliação!G750='Filtro (Categoria)'!R747,1,0)</f>
        <v>0</v>
      </c>
      <c r="X747" s="45">
        <f>W747+Conciliação!A750</f>
        <v>743</v>
      </c>
      <c r="Y747" s="45">
        <v>743</v>
      </c>
      <c r="Z747" s="55" t="str">
        <f>IF(X747=Y747,"",Conciliação!C750)</f>
        <v/>
      </c>
      <c r="AA747" s="55">
        <f>IF(Z747="x","x",MAX($S$4:AA746)+1)</f>
        <v>748</v>
      </c>
      <c r="AB747" s="55">
        <v>743</v>
      </c>
      <c r="AC747" s="55" t="str">
        <f t="shared" si="70"/>
        <v/>
      </c>
      <c r="AD747" s="55" t="str">
        <f t="shared" si="71"/>
        <v/>
      </c>
    </row>
    <row r="748" spans="2:30" ht="15" customHeight="1" x14ac:dyDescent="0.2">
      <c r="B748" s="121" t="str">
        <f t="shared" si="66"/>
        <v/>
      </c>
      <c r="C748" s="57" t="str">
        <f>IFERROR(VLOOKUP(B748,Conciliação!C751:L1746,2,0),"")</f>
        <v/>
      </c>
      <c r="D748" s="64" t="str">
        <f t="shared" si="67"/>
        <v/>
      </c>
      <c r="E748" s="64" t="str">
        <f>IFERROR(VLOOKUP(B748,Conciliação!C751:L1746,4,0),"")</f>
        <v/>
      </c>
      <c r="F748" s="64" t="str">
        <f>IFERROR(VLOOKUP(B748,Conciliação!C751:L1746,5,0),"")</f>
        <v/>
      </c>
      <c r="G748" s="64" t="str">
        <f>IFERROR(VLOOKUP(B748,Conciliação!C751:L1746,6,0),"")</f>
        <v/>
      </c>
      <c r="H748" s="56" t="str">
        <f>IFERROR(VLOOKUP(B748,Conciliação!C751:L1746,7,0),"")</f>
        <v/>
      </c>
      <c r="I748" s="65" t="str">
        <f>IFERROR(VLOOKUP(B748,Conciliação!C751:L1746,8,0),"")</f>
        <v/>
      </c>
      <c r="J748" s="56" t="str">
        <f>IFERROR(VLOOKUP(B748,Conciliação!C751:L1746,9,0),"")</f>
        <v/>
      </c>
      <c r="K748" s="56" t="str">
        <f>IFERROR(VLOOKUP(B748,Conciliação!C751:L1746,10,0),"")</f>
        <v/>
      </c>
      <c r="R748" s="55" t="str">
        <f>IF(Conciliação!G751='Filtro (Categoria)'!$C$2,$C$2,"x")</f>
        <v>x</v>
      </c>
      <c r="S748" s="55" t="str">
        <f>IF(R748="x","x",MAX($S$4:S747)+1)</f>
        <v>x</v>
      </c>
      <c r="T748" s="55">
        <v>744</v>
      </c>
      <c r="U748" s="55" t="str">
        <f t="shared" si="68"/>
        <v/>
      </c>
      <c r="V748" s="55" t="str">
        <f t="shared" si="69"/>
        <v/>
      </c>
      <c r="W748" s="45">
        <f>IF(Conciliação!G751='Filtro (Categoria)'!R748,1,0)</f>
        <v>0</v>
      </c>
      <c r="X748" s="45">
        <f>W748+Conciliação!A751</f>
        <v>744</v>
      </c>
      <c r="Y748" s="45">
        <v>744</v>
      </c>
      <c r="Z748" s="55" t="str">
        <f>IF(X748=Y748,"",Conciliação!C751)</f>
        <v/>
      </c>
      <c r="AA748" s="55">
        <f>IF(Z748="x","x",MAX($S$4:AA747)+1)</f>
        <v>749</v>
      </c>
      <c r="AB748" s="55">
        <v>744</v>
      </c>
      <c r="AC748" s="55" t="str">
        <f t="shared" si="70"/>
        <v/>
      </c>
      <c r="AD748" s="55" t="str">
        <f t="shared" si="71"/>
        <v/>
      </c>
    </row>
    <row r="749" spans="2:30" ht="15" customHeight="1" x14ac:dyDescent="0.2">
      <c r="B749" s="121" t="str">
        <f t="shared" si="66"/>
        <v/>
      </c>
      <c r="C749" s="57" t="str">
        <f>IFERROR(VLOOKUP(B749,Conciliação!C752:L1747,2,0),"")</f>
        <v/>
      </c>
      <c r="D749" s="64" t="str">
        <f t="shared" si="67"/>
        <v/>
      </c>
      <c r="E749" s="64" t="str">
        <f>IFERROR(VLOOKUP(B749,Conciliação!C752:L1747,4,0),"")</f>
        <v/>
      </c>
      <c r="F749" s="64" t="str">
        <f>IFERROR(VLOOKUP(B749,Conciliação!C752:L1747,5,0),"")</f>
        <v/>
      </c>
      <c r="G749" s="64" t="str">
        <f>IFERROR(VLOOKUP(B749,Conciliação!C752:L1747,6,0),"")</f>
        <v/>
      </c>
      <c r="H749" s="56" t="str">
        <f>IFERROR(VLOOKUP(B749,Conciliação!C752:L1747,7,0),"")</f>
        <v/>
      </c>
      <c r="I749" s="65" t="str">
        <f>IFERROR(VLOOKUP(B749,Conciliação!C752:L1747,8,0),"")</f>
        <v/>
      </c>
      <c r="J749" s="56" t="str">
        <f>IFERROR(VLOOKUP(B749,Conciliação!C752:L1747,9,0),"")</f>
        <v/>
      </c>
      <c r="K749" s="56" t="str">
        <f>IFERROR(VLOOKUP(B749,Conciliação!C752:L1747,10,0),"")</f>
        <v/>
      </c>
      <c r="R749" s="55" t="str">
        <f>IF(Conciliação!G752='Filtro (Categoria)'!$C$2,$C$2,"x")</f>
        <v>x</v>
      </c>
      <c r="S749" s="55" t="str">
        <f>IF(R749="x","x",MAX($S$4:S748)+1)</f>
        <v>x</v>
      </c>
      <c r="T749" s="55">
        <v>745</v>
      </c>
      <c r="U749" s="55" t="str">
        <f t="shared" si="68"/>
        <v/>
      </c>
      <c r="V749" s="55" t="str">
        <f t="shared" si="69"/>
        <v/>
      </c>
      <c r="W749" s="45">
        <f>IF(Conciliação!G752='Filtro (Categoria)'!R749,1,0)</f>
        <v>0</v>
      </c>
      <c r="X749" s="45">
        <f>W749+Conciliação!A752</f>
        <v>745</v>
      </c>
      <c r="Y749" s="45">
        <v>745</v>
      </c>
      <c r="Z749" s="55" t="str">
        <f>IF(X749=Y749,"",Conciliação!C752)</f>
        <v/>
      </c>
      <c r="AA749" s="55">
        <f>IF(Z749="x","x",MAX($S$4:AA748)+1)</f>
        <v>750</v>
      </c>
      <c r="AB749" s="55">
        <v>745</v>
      </c>
      <c r="AC749" s="55" t="str">
        <f t="shared" si="70"/>
        <v/>
      </c>
      <c r="AD749" s="55" t="str">
        <f t="shared" si="71"/>
        <v/>
      </c>
    </row>
    <row r="750" spans="2:30" ht="15" customHeight="1" x14ac:dyDescent="0.2">
      <c r="B750" s="121" t="str">
        <f t="shared" si="66"/>
        <v/>
      </c>
      <c r="C750" s="57" t="str">
        <f>IFERROR(VLOOKUP(B750,Conciliação!C753:L1748,2,0),"")</f>
        <v/>
      </c>
      <c r="D750" s="64" t="str">
        <f t="shared" si="67"/>
        <v/>
      </c>
      <c r="E750" s="64" t="str">
        <f>IFERROR(VLOOKUP(B750,Conciliação!C753:L1748,4,0),"")</f>
        <v/>
      </c>
      <c r="F750" s="64" t="str">
        <f>IFERROR(VLOOKUP(B750,Conciliação!C753:L1748,5,0),"")</f>
        <v/>
      </c>
      <c r="G750" s="64" t="str">
        <f>IFERROR(VLOOKUP(B750,Conciliação!C753:L1748,6,0),"")</f>
        <v/>
      </c>
      <c r="H750" s="56" t="str">
        <f>IFERROR(VLOOKUP(B750,Conciliação!C753:L1748,7,0),"")</f>
        <v/>
      </c>
      <c r="I750" s="65" t="str">
        <f>IFERROR(VLOOKUP(B750,Conciliação!C753:L1748,8,0),"")</f>
        <v/>
      </c>
      <c r="J750" s="56" t="str">
        <f>IFERROR(VLOOKUP(B750,Conciliação!C753:L1748,9,0),"")</f>
        <v/>
      </c>
      <c r="K750" s="56" t="str">
        <f>IFERROR(VLOOKUP(B750,Conciliação!C753:L1748,10,0),"")</f>
        <v/>
      </c>
      <c r="R750" s="55" t="str">
        <f>IF(Conciliação!G753='Filtro (Categoria)'!$C$2,$C$2,"x")</f>
        <v>x</v>
      </c>
      <c r="S750" s="55" t="str">
        <f>IF(R750="x","x",MAX($S$4:S749)+1)</f>
        <v>x</v>
      </c>
      <c r="T750" s="55">
        <v>746</v>
      </c>
      <c r="U750" s="55" t="str">
        <f t="shared" si="68"/>
        <v/>
      </c>
      <c r="V750" s="55" t="str">
        <f t="shared" si="69"/>
        <v/>
      </c>
      <c r="W750" s="45">
        <f>IF(Conciliação!G753='Filtro (Categoria)'!R750,1,0)</f>
        <v>0</v>
      </c>
      <c r="X750" s="45">
        <f>W750+Conciliação!A753</f>
        <v>746</v>
      </c>
      <c r="Y750" s="45">
        <v>746</v>
      </c>
      <c r="Z750" s="55" t="str">
        <f>IF(X750=Y750,"",Conciliação!C753)</f>
        <v/>
      </c>
      <c r="AA750" s="55">
        <f>IF(Z750="x","x",MAX($S$4:AA749)+1)</f>
        <v>751</v>
      </c>
      <c r="AB750" s="55">
        <v>746</v>
      </c>
      <c r="AC750" s="55" t="str">
        <f t="shared" si="70"/>
        <v/>
      </c>
      <c r="AD750" s="55" t="str">
        <f t="shared" si="71"/>
        <v/>
      </c>
    </row>
    <row r="751" spans="2:30" ht="15" customHeight="1" x14ac:dyDescent="0.2">
      <c r="B751" s="121" t="str">
        <f t="shared" si="66"/>
        <v/>
      </c>
      <c r="C751" s="57" t="str">
        <f>IFERROR(VLOOKUP(B751,Conciliação!C754:L1749,2,0),"")</f>
        <v/>
      </c>
      <c r="D751" s="64" t="str">
        <f t="shared" si="67"/>
        <v/>
      </c>
      <c r="E751" s="64" t="str">
        <f>IFERROR(VLOOKUP(B751,Conciliação!C754:L1749,4,0),"")</f>
        <v/>
      </c>
      <c r="F751" s="64" t="str">
        <f>IFERROR(VLOOKUP(B751,Conciliação!C754:L1749,5,0),"")</f>
        <v/>
      </c>
      <c r="G751" s="64" t="str">
        <f>IFERROR(VLOOKUP(B751,Conciliação!C754:L1749,6,0),"")</f>
        <v/>
      </c>
      <c r="H751" s="56" t="str">
        <f>IFERROR(VLOOKUP(B751,Conciliação!C754:L1749,7,0),"")</f>
        <v/>
      </c>
      <c r="I751" s="65" t="str">
        <f>IFERROR(VLOOKUP(B751,Conciliação!C754:L1749,8,0),"")</f>
        <v/>
      </c>
      <c r="J751" s="56" t="str">
        <f>IFERROR(VLOOKUP(B751,Conciliação!C754:L1749,9,0),"")</f>
        <v/>
      </c>
      <c r="K751" s="56" t="str">
        <f>IFERROR(VLOOKUP(B751,Conciliação!C754:L1749,10,0),"")</f>
        <v/>
      </c>
      <c r="R751" s="55" t="str">
        <f>IF(Conciliação!G754='Filtro (Categoria)'!$C$2,$C$2,"x")</f>
        <v>x</v>
      </c>
      <c r="S751" s="55" t="str">
        <f>IF(R751="x","x",MAX($S$4:S750)+1)</f>
        <v>x</v>
      </c>
      <c r="T751" s="55">
        <v>747</v>
      </c>
      <c r="U751" s="55" t="str">
        <f t="shared" si="68"/>
        <v/>
      </c>
      <c r="V751" s="55" t="str">
        <f t="shared" si="69"/>
        <v/>
      </c>
      <c r="W751" s="45">
        <f>IF(Conciliação!G754='Filtro (Categoria)'!R751,1,0)</f>
        <v>0</v>
      </c>
      <c r="X751" s="45">
        <f>W751+Conciliação!A754</f>
        <v>747</v>
      </c>
      <c r="Y751" s="45">
        <v>747</v>
      </c>
      <c r="Z751" s="55" t="str">
        <f>IF(X751=Y751,"",Conciliação!C754)</f>
        <v/>
      </c>
      <c r="AA751" s="55">
        <f>IF(Z751="x","x",MAX($S$4:AA750)+1)</f>
        <v>752</v>
      </c>
      <c r="AB751" s="55">
        <v>747</v>
      </c>
      <c r="AC751" s="55" t="str">
        <f t="shared" si="70"/>
        <v/>
      </c>
      <c r="AD751" s="55" t="str">
        <f t="shared" si="71"/>
        <v/>
      </c>
    </row>
    <row r="752" spans="2:30" ht="15" customHeight="1" x14ac:dyDescent="0.2">
      <c r="B752" s="121" t="str">
        <f t="shared" si="66"/>
        <v/>
      </c>
      <c r="C752" s="57" t="str">
        <f>IFERROR(VLOOKUP(B752,Conciliação!C755:L1750,2,0),"")</f>
        <v/>
      </c>
      <c r="D752" s="64" t="str">
        <f t="shared" si="67"/>
        <v/>
      </c>
      <c r="E752" s="64" t="str">
        <f>IFERROR(VLOOKUP(B752,Conciliação!C755:L1750,4,0),"")</f>
        <v/>
      </c>
      <c r="F752" s="64" t="str">
        <f>IFERROR(VLOOKUP(B752,Conciliação!C755:L1750,5,0),"")</f>
        <v/>
      </c>
      <c r="G752" s="64" t="str">
        <f>IFERROR(VLOOKUP(B752,Conciliação!C755:L1750,6,0),"")</f>
        <v/>
      </c>
      <c r="H752" s="56" t="str">
        <f>IFERROR(VLOOKUP(B752,Conciliação!C755:L1750,7,0),"")</f>
        <v/>
      </c>
      <c r="I752" s="65" t="str">
        <f>IFERROR(VLOOKUP(B752,Conciliação!C755:L1750,8,0),"")</f>
        <v/>
      </c>
      <c r="J752" s="56" t="str">
        <f>IFERROR(VLOOKUP(B752,Conciliação!C755:L1750,9,0),"")</f>
        <v/>
      </c>
      <c r="K752" s="56" t="str">
        <f>IFERROR(VLOOKUP(B752,Conciliação!C755:L1750,10,0),"")</f>
        <v/>
      </c>
      <c r="R752" s="55" t="str">
        <f>IF(Conciliação!G755='Filtro (Categoria)'!$C$2,$C$2,"x")</f>
        <v>x</v>
      </c>
      <c r="S752" s="55" t="str">
        <f>IF(R752="x","x",MAX($S$4:S751)+1)</f>
        <v>x</v>
      </c>
      <c r="T752" s="55">
        <v>748</v>
      </c>
      <c r="U752" s="55" t="str">
        <f t="shared" si="68"/>
        <v/>
      </c>
      <c r="V752" s="55" t="str">
        <f t="shared" si="69"/>
        <v/>
      </c>
      <c r="W752" s="45">
        <f>IF(Conciliação!G755='Filtro (Categoria)'!R752,1,0)</f>
        <v>0</v>
      </c>
      <c r="X752" s="45">
        <f>W752+Conciliação!A755</f>
        <v>748</v>
      </c>
      <c r="Y752" s="45">
        <v>748</v>
      </c>
      <c r="Z752" s="55" t="str">
        <f>IF(X752=Y752,"",Conciliação!C755)</f>
        <v/>
      </c>
      <c r="AA752" s="55">
        <f>IF(Z752="x","x",MAX($S$4:AA751)+1)</f>
        <v>753</v>
      </c>
      <c r="AB752" s="55">
        <v>748</v>
      </c>
      <c r="AC752" s="55" t="str">
        <f t="shared" si="70"/>
        <v/>
      </c>
      <c r="AD752" s="55" t="str">
        <f t="shared" si="71"/>
        <v/>
      </c>
    </row>
    <row r="753" spans="2:30" ht="15" customHeight="1" x14ac:dyDescent="0.2">
      <c r="B753" s="121" t="str">
        <f t="shared" si="66"/>
        <v/>
      </c>
      <c r="C753" s="57" t="str">
        <f>IFERROR(VLOOKUP(B753,Conciliação!C756:L1751,2,0),"")</f>
        <v/>
      </c>
      <c r="D753" s="64" t="str">
        <f t="shared" si="67"/>
        <v/>
      </c>
      <c r="E753" s="64" t="str">
        <f>IFERROR(VLOOKUP(B753,Conciliação!C756:L1751,4,0),"")</f>
        <v/>
      </c>
      <c r="F753" s="64" t="str">
        <f>IFERROR(VLOOKUP(B753,Conciliação!C756:L1751,5,0),"")</f>
        <v/>
      </c>
      <c r="G753" s="64" t="str">
        <f>IFERROR(VLOOKUP(B753,Conciliação!C756:L1751,6,0),"")</f>
        <v/>
      </c>
      <c r="H753" s="56" t="str">
        <f>IFERROR(VLOOKUP(B753,Conciliação!C756:L1751,7,0),"")</f>
        <v/>
      </c>
      <c r="I753" s="65" t="str">
        <f>IFERROR(VLOOKUP(B753,Conciliação!C756:L1751,8,0),"")</f>
        <v/>
      </c>
      <c r="J753" s="56" t="str">
        <f>IFERROR(VLOOKUP(B753,Conciliação!C756:L1751,9,0),"")</f>
        <v/>
      </c>
      <c r="K753" s="56" t="str">
        <f>IFERROR(VLOOKUP(B753,Conciliação!C756:L1751,10,0),"")</f>
        <v/>
      </c>
      <c r="R753" s="55" t="str">
        <f>IF(Conciliação!G756='Filtro (Categoria)'!$C$2,$C$2,"x")</f>
        <v>x</v>
      </c>
      <c r="S753" s="55" t="str">
        <f>IF(R753="x","x",MAX($S$4:S752)+1)</f>
        <v>x</v>
      </c>
      <c r="T753" s="55">
        <v>749</v>
      </c>
      <c r="U753" s="55" t="str">
        <f t="shared" si="68"/>
        <v/>
      </c>
      <c r="V753" s="55" t="str">
        <f t="shared" si="69"/>
        <v/>
      </c>
      <c r="W753" s="45">
        <f>IF(Conciliação!G756='Filtro (Categoria)'!R753,1,0)</f>
        <v>0</v>
      </c>
      <c r="X753" s="45">
        <f>W753+Conciliação!A756</f>
        <v>749</v>
      </c>
      <c r="Y753" s="45">
        <v>749</v>
      </c>
      <c r="Z753" s="55" t="str">
        <f>IF(X753=Y753,"",Conciliação!C756)</f>
        <v/>
      </c>
      <c r="AA753" s="55">
        <f>IF(Z753="x","x",MAX($S$4:AA752)+1)</f>
        <v>754</v>
      </c>
      <c r="AB753" s="55">
        <v>749</v>
      </c>
      <c r="AC753" s="55" t="str">
        <f t="shared" si="70"/>
        <v/>
      </c>
      <c r="AD753" s="55" t="str">
        <f t="shared" si="71"/>
        <v/>
      </c>
    </row>
    <row r="754" spans="2:30" ht="15" customHeight="1" x14ac:dyDescent="0.2">
      <c r="B754" s="121" t="str">
        <f t="shared" si="66"/>
        <v/>
      </c>
      <c r="C754" s="57" t="str">
        <f>IFERROR(VLOOKUP(B754,Conciliação!C757:L1752,2,0),"")</f>
        <v/>
      </c>
      <c r="D754" s="64" t="str">
        <f t="shared" si="67"/>
        <v/>
      </c>
      <c r="E754" s="64" t="str">
        <f>IFERROR(VLOOKUP(B754,Conciliação!C757:L1752,4,0),"")</f>
        <v/>
      </c>
      <c r="F754" s="64" t="str">
        <f>IFERROR(VLOOKUP(B754,Conciliação!C757:L1752,5,0),"")</f>
        <v/>
      </c>
      <c r="G754" s="64" t="str">
        <f>IFERROR(VLOOKUP(B754,Conciliação!C757:L1752,6,0),"")</f>
        <v/>
      </c>
      <c r="H754" s="56" t="str">
        <f>IFERROR(VLOOKUP(B754,Conciliação!C757:L1752,7,0),"")</f>
        <v/>
      </c>
      <c r="I754" s="65" t="str">
        <f>IFERROR(VLOOKUP(B754,Conciliação!C757:L1752,8,0),"")</f>
        <v/>
      </c>
      <c r="J754" s="56" t="str">
        <f>IFERROR(VLOOKUP(B754,Conciliação!C757:L1752,9,0),"")</f>
        <v/>
      </c>
      <c r="K754" s="56" t="str">
        <f>IFERROR(VLOOKUP(B754,Conciliação!C757:L1752,10,0),"")</f>
        <v/>
      </c>
      <c r="R754" s="55" t="str">
        <f>IF(Conciliação!G757='Filtro (Categoria)'!$C$2,$C$2,"x")</f>
        <v>x</v>
      </c>
      <c r="S754" s="55" t="str">
        <f>IF(R754="x","x",MAX($S$4:S753)+1)</f>
        <v>x</v>
      </c>
      <c r="T754" s="55">
        <v>750</v>
      </c>
      <c r="U754" s="55" t="str">
        <f t="shared" si="68"/>
        <v/>
      </c>
      <c r="V754" s="55" t="str">
        <f t="shared" si="69"/>
        <v/>
      </c>
      <c r="W754" s="45">
        <f>IF(Conciliação!G757='Filtro (Categoria)'!R754,1,0)</f>
        <v>0</v>
      </c>
      <c r="X754" s="45">
        <f>W754+Conciliação!A757</f>
        <v>750</v>
      </c>
      <c r="Y754" s="45">
        <v>750</v>
      </c>
      <c r="Z754" s="55" t="str">
        <f>IF(X754=Y754,"",Conciliação!C757)</f>
        <v/>
      </c>
      <c r="AA754" s="55">
        <f>IF(Z754="x","x",MAX($S$4:AA753)+1)</f>
        <v>755</v>
      </c>
      <c r="AB754" s="55">
        <v>750</v>
      </c>
      <c r="AC754" s="55" t="str">
        <f t="shared" si="70"/>
        <v/>
      </c>
      <c r="AD754" s="55" t="str">
        <f t="shared" si="71"/>
        <v/>
      </c>
    </row>
    <row r="755" spans="2:30" ht="15" customHeight="1" x14ac:dyDescent="0.2">
      <c r="B755" s="121" t="str">
        <f t="shared" si="66"/>
        <v/>
      </c>
      <c r="C755" s="57" t="str">
        <f>IFERROR(VLOOKUP(B755,Conciliação!C758:L1753,2,0),"")</f>
        <v/>
      </c>
      <c r="D755" s="64" t="str">
        <f t="shared" si="67"/>
        <v/>
      </c>
      <c r="E755" s="64" t="str">
        <f>IFERROR(VLOOKUP(B755,Conciliação!C758:L1753,4,0),"")</f>
        <v/>
      </c>
      <c r="F755" s="64" t="str">
        <f>IFERROR(VLOOKUP(B755,Conciliação!C758:L1753,5,0),"")</f>
        <v/>
      </c>
      <c r="G755" s="64" t="str">
        <f>IFERROR(VLOOKUP(B755,Conciliação!C758:L1753,6,0),"")</f>
        <v/>
      </c>
      <c r="H755" s="56" t="str">
        <f>IFERROR(VLOOKUP(B755,Conciliação!C758:L1753,7,0),"")</f>
        <v/>
      </c>
      <c r="I755" s="65" t="str">
        <f>IFERROR(VLOOKUP(B755,Conciliação!C758:L1753,8,0),"")</f>
        <v/>
      </c>
      <c r="J755" s="56" t="str">
        <f>IFERROR(VLOOKUP(B755,Conciliação!C758:L1753,9,0),"")</f>
        <v/>
      </c>
      <c r="K755" s="56" t="str">
        <f>IFERROR(VLOOKUP(B755,Conciliação!C758:L1753,10,0),"")</f>
        <v/>
      </c>
      <c r="R755" s="55" t="str">
        <f>IF(Conciliação!G758='Filtro (Categoria)'!$C$2,$C$2,"x")</f>
        <v>x</v>
      </c>
      <c r="S755" s="55" t="str">
        <f>IF(R755="x","x",MAX($S$4:S754)+1)</f>
        <v>x</v>
      </c>
      <c r="T755" s="55">
        <v>751</v>
      </c>
      <c r="U755" s="55" t="str">
        <f t="shared" si="68"/>
        <v/>
      </c>
      <c r="V755" s="55" t="str">
        <f t="shared" si="69"/>
        <v/>
      </c>
      <c r="W755" s="45">
        <f>IF(Conciliação!G758='Filtro (Categoria)'!R755,1,0)</f>
        <v>0</v>
      </c>
      <c r="X755" s="45">
        <f>W755+Conciliação!A758</f>
        <v>751</v>
      </c>
      <c r="Y755" s="45">
        <v>751</v>
      </c>
      <c r="Z755" s="55" t="str">
        <f>IF(X755=Y755,"",Conciliação!C758)</f>
        <v/>
      </c>
      <c r="AA755" s="55">
        <f>IF(Z755="x","x",MAX($S$4:AA754)+1)</f>
        <v>756</v>
      </c>
      <c r="AB755" s="55">
        <v>751</v>
      </c>
      <c r="AC755" s="55" t="str">
        <f t="shared" si="70"/>
        <v/>
      </c>
      <c r="AD755" s="55" t="str">
        <f t="shared" si="71"/>
        <v/>
      </c>
    </row>
    <row r="756" spans="2:30" ht="15" customHeight="1" x14ac:dyDescent="0.2">
      <c r="B756" s="121" t="str">
        <f t="shared" si="66"/>
        <v/>
      </c>
      <c r="C756" s="57" t="str">
        <f>IFERROR(VLOOKUP(B756,Conciliação!C759:L1754,2,0),"")</f>
        <v/>
      </c>
      <c r="D756" s="64" t="str">
        <f t="shared" si="67"/>
        <v/>
      </c>
      <c r="E756" s="64" t="str">
        <f>IFERROR(VLOOKUP(B756,Conciliação!C759:L1754,4,0),"")</f>
        <v/>
      </c>
      <c r="F756" s="64" t="str">
        <f>IFERROR(VLOOKUP(B756,Conciliação!C759:L1754,5,0),"")</f>
        <v/>
      </c>
      <c r="G756" s="64" t="str">
        <f>IFERROR(VLOOKUP(B756,Conciliação!C759:L1754,6,0),"")</f>
        <v/>
      </c>
      <c r="H756" s="56" t="str">
        <f>IFERROR(VLOOKUP(B756,Conciliação!C759:L1754,7,0),"")</f>
        <v/>
      </c>
      <c r="I756" s="65" t="str">
        <f>IFERROR(VLOOKUP(B756,Conciliação!C759:L1754,8,0),"")</f>
        <v/>
      </c>
      <c r="J756" s="56" t="str">
        <f>IFERROR(VLOOKUP(B756,Conciliação!C759:L1754,9,0),"")</f>
        <v/>
      </c>
      <c r="K756" s="56" t="str">
        <f>IFERROR(VLOOKUP(B756,Conciliação!C759:L1754,10,0),"")</f>
        <v/>
      </c>
      <c r="R756" s="55" t="str">
        <f>IF(Conciliação!G759='Filtro (Categoria)'!$C$2,$C$2,"x")</f>
        <v>x</v>
      </c>
      <c r="S756" s="55" t="str">
        <f>IF(R756="x","x",MAX($S$4:S755)+1)</f>
        <v>x</v>
      </c>
      <c r="T756" s="55">
        <v>752</v>
      </c>
      <c r="U756" s="55" t="str">
        <f t="shared" si="68"/>
        <v/>
      </c>
      <c r="V756" s="55" t="str">
        <f t="shared" si="69"/>
        <v/>
      </c>
      <c r="W756" s="45">
        <f>IF(Conciliação!G759='Filtro (Categoria)'!R756,1,0)</f>
        <v>0</v>
      </c>
      <c r="X756" s="45">
        <f>W756+Conciliação!A759</f>
        <v>752</v>
      </c>
      <c r="Y756" s="45">
        <v>752</v>
      </c>
      <c r="Z756" s="55" t="str">
        <f>IF(X756=Y756,"",Conciliação!C759)</f>
        <v/>
      </c>
      <c r="AA756" s="55">
        <f>IF(Z756="x","x",MAX($S$4:AA755)+1)</f>
        <v>757</v>
      </c>
      <c r="AB756" s="55">
        <v>752</v>
      </c>
      <c r="AC756" s="55" t="str">
        <f t="shared" si="70"/>
        <v/>
      </c>
      <c r="AD756" s="55" t="str">
        <f t="shared" si="71"/>
        <v/>
      </c>
    </row>
    <row r="757" spans="2:30" ht="15" customHeight="1" x14ac:dyDescent="0.2">
      <c r="B757" s="121" t="str">
        <f t="shared" si="66"/>
        <v/>
      </c>
      <c r="C757" s="57" t="str">
        <f>IFERROR(VLOOKUP(B757,Conciliação!C760:L1755,2,0),"")</f>
        <v/>
      </c>
      <c r="D757" s="64" t="str">
        <f t="shared" si="67"/>
        <v/>
      </c>
      <c r="E757" s="64" t="str">
        <f>IFERROR(VLOOKUP(B757,Conciliação!C760:L1755,4,0),"")</f>
        <v/>
      </c>
      <c r="F757" s="64" t="str">
        <f>IFERROR(VLOOKUP(B757,Conciliação!C760:L1755,5,0),"")</f>
        <v/>
      </c>
      <c r="G757" s="64" t="str">
        <f>IFERROR(VLOOKUP(B757,Conciliação!C760:L1755,6,0),"")</f>
        <v/>
      </c>
      <c r="H757" s="56" t="str">
        <f>IFERROR(VLOOKUP(B757,Conciliação!C760:L1755,7,0),"")</f>
        <v/>
      </c>
      <c r="I757" s="65" t="str">
        <f>IFERROR(VLOOKUP(B757,Conciliação!C760:L1755,8,0),"")</f>
        <v/>
      </c>
      <c r="J757" s="56" t="str">
        <f>IFERROR(VLOOKUP(B757,Conciliação!C760:L1755,9,0),"")</f>
        <v/>
      </c>
      <c r="K757" s="56" t="str">
        <f>IFERROR(VLOOKUP(B757,Conciliação!C760:L1755,10,0),"")</f>
        <v/>
      </c>
      <c r="R757" s="55" t="str">
        <f>IF(Conciliação!G760='Filtro (Categoria)'!$C$2,$C$2,"x")</f>
        <v>x</v>
      </c>
      <c r="S757" s="55" t="str">
        <f>IF(R757="x","x",MAX($S$4:S756)+1)</f>
        <v>x</v>
      </c>
      <c r="T757" s="55">
        <v>753</v>
      </c>
      <c r="U757" s="55" t="str">
        <f t="shared" si="68"/>
        <v/>
      </c>
      <c r="V757" s="55" t="str">
        <f t="shared" si="69"/>
        <v/>
      </c>
      <c r="W757" s="45">
        <f>IF(Conciliação!G760='Filtro (Categoria)'!R757,1,0)</f>
        <v>0</v>
      </c>
      <c r="X757" s="45">
        <f>W757+Conciliação!A760</f>
        <v>753</v>
      </c>
      <c r="Y757" s="45">
        <v>753</v>
      </c>
      <c r="Z757" s="55" t="str">
        <f>IF(X757=Y757,"",Conciliação!C760)</f>
        <v/>
      </c>
      <c r="AA757" s="55">
        <f>IF(Z757="x","x",MAX($S$4:AA756)+1)</f>
        <v>758</v>
      </c>
      <c r="AB757" s="55">
        <v>753</v>
      </c>
      <c r="AC757" s="55" t="str">
        <f t="shared" si="70"/>
        <v/>
      </c>
      <c r="AD757" s="55" t="str">
        <f t="shared" si="71"/>
        <v/>
      </c>
    </row>
    <row r="758" spans="2:30" ht="15" customHeight="1" x14ac:dyDescent="0.2">
      <c r="B758" s="121" t="str">
        <f t="shared" si="66"/>
        <v/>
      </c>
      <c r="C758" s="57" t="str">
        <f>IFERROR(VLOOKUP(B758,Conciliação!C761:L1756,2,0),"")</f>
        <v/>
      </c>
      <c r="D758" s="64" t="str">
        <f t="shared" si="67"/>
        <v/>
      </c>
      <c r="E758" s="64" t="str">
        <f>IFERROR(VLOOKUP(B758,Conciliação!C761:L1756,4,0),"")</f>
        <v/>
      </c>
      <c r="F758" s="64" t="str">
        <f>IFERROR(VLOOKUP(B758,Conciliação!C761:L1756,5,0),"")</f>
        <v/>
      </c>
      <c r="G758" s="64" t="str">
        <f>IFERROR(VLOOKUP(B758,Conciliação!C761:L1756,6,0),"")</f>
        <v/>
      </c>
      <c r="H758" s="56" t="str">
        <f>IFERROR(VLOOKUP(B758,Conciliação!C761:L1756,7,0),"")</f>
        <v/>
      </c>
      <c r="I758" s="65" t="str">
        <f>IFERROR(VLOOKUP(B758,Conciliação!C761:L1756,8,0),"")</f>
        <v/>
      </c>
      <c r="J758" s="56" t="str">
        <f>IFERROR(VLOOKUP(B758,Conciliação!C761:L1756,9,0),"")</f>
        <v/>
      </c>
      <c r="K758" s="56" t="str">
        <f>IFERROR(VLOOKUP(B758,Conciliação!C761:L1756,10,0),"")</f>
        <v/>
      </c>
      <c r="R758" s="55" t="str">
        <f>IF(Conciliação!G761='Filtro (Categoria)'!$C$2,$C$2,"x")</f>
        <v>x</v>
      </c>
      <c r="S758" s="55" t="str">
        <f>IF(R758="x","x",MAX($S$4:S757)+1)</f>
        <v>x</v>
      </c>
      <c r="T758" s="55">
        <v>754</v>
      </c>
      <c r="U758" s="55" t="str">
        <f t="shared" si="68"/>
        <v/>
      </c>
      <c r="V758" s="55" t="str">
        <f t="shared" si="69"/>
        <v/>
      </c>
      <c r="W758" s="45">
        <f>IF(Conciliação!G761='Filtro (Categoria)'!R758,1,0)</f>
        <v>0</v>
      </c>
      <c r="X758" s="45">
        <f>W758+Conciliação!A761</f>
        <v>754</v>
      </c>
      <c r="Y758" s="45">
        <v>754</v>
      </c>
      <c r="Z758" s="55" t="str">
        <f>IF(X758=Y758,"",Conciliação!C761)</f>
        <v/>
      </c>
      <c r="AA758" s="55">
        <f>IF(Z758="x","x",MAX($S$4:AA757)+1)</f>
        <v>759</v>
      </c>
      <c r="AB758" s="55">
        <v>754</v>
      </c>
      <c r="AC758" s="55" t="str">
        <f t="shared" si="70"/>
        <v/>
      </c>
      <c r="AD758" s="55" t="str">
        <f t="shared" si="71"/>
        <v/>
      </c>
    </row>
    <row r="759" spans="2:30" ht="15" customHeight="1" x14ac:dyDescent="0.2">
      <c r="B759" s="121" t="str">
        <f t="shared" si="66"/>
        <v/>
      </c>
      <c r="C759" s="57" t="str">
        <f>IFERROR(VLOOKUP(B759,Conciliação!C762:L1757,2,0),"")</f>
        <v/>
      </c>
      <c r="D759" s="64" t="str">
        <f t="shared" si="67"/>
        <v/>
      </c>
      <c r="E759" s="64" t="str">
        <f>IFERROR(VLOOKUP(B759,Conciliação!C762:L1757,4,0),"")</f>
        <v/>
      </c>
      <c r="F759" s="64" t="str">
        <f>IFERROR(VLOOKUP(B759,Conciliação!C762:L1757,5,0),"")</f>
        <v/>
      </c>
      <c r="G759" s="64" t="str">
        <f>IFERROR(VLOOKUP(B759,Conciliação!C762:L1757,6,0),"")</f>
        <v/>
      </c>
      <c r="H759" s="56" t="str">
        <f>IFERROR(VLOOKUP(B759,Conciliação!C762:L1757,7,0),"")</f>
        <v/>
      </c>
      <c r="I759" s="65" t="str">
        <f>IFERROR(VLOOKUP(B759,Conciliação!C762:L1757,8,0),"")</f>
        <v/>
      </c>
      <c r="J759" s="56" t="str">
        <f>IFERROR(VLOOKUP(B759,Conciliação!C762:L1757,9,0),"")</f>
        <v/>
      </c>
      <c r="K759" s="56" t="str">
        <f>IFERROR(VLOOKUP(B759,Conciliação!C762:L1757,10,0),"")</f>
        <v/>
      </c>
      <c r="R759" s="55" t="str">
        <f>IF(Conciliação!G762='Filtro (Categoria)'!$C$2,$C$2,"x")</f>
        <v>x</v>
      </c>
      <c r="S759" s="55" t="str">
        <f>IF(R759="x","x",MAX($S$4:S758)+1)</f>
        <v>x</v>
      </c>
      <c r="T759" s="55">
        <v>755</v>
      </c>
      <c r="U759" s="55" t="str">
        <f t="shared" si="68"/>
        <v/>
      </c>
      <c r="V759" s="55" t="str">
        <f t="shared" si="69"/>
        <v/>
      </c>
      <c r="W759" s="45">
        <f>IF(Conciliação!G762='Filtro (Categoria)'!R759,1,0)</f>
        <v>0</v>
      </c>
      <c r="X759" s="45">
        <f>W759+Conciliação!A762</f>
        <v>755</v>
      </c>
      <c r="Y759" s="45">
        <v>755</v>
      </c>
      <c r="Z759" s="55" t="str">
        <f>IF(X759=Y759,"",Conciliação!C762)</f>
        <v/>
      </c>
      <c r="AA759" s="55">
        <f>IF(Z759="x","x",MAX($S$4:AA758)+1)</f>
        <v>760</v>
      </c>
      <c r="AB759" s="55">
        <v>755</v>
      </c>
      <c r="AC759" s="55" t="str">
        <f t="shared" si="70"/>
        <v/>
      </c>
      <c r="AD759" s="55" t="str">
        <f t="shared" si="71"/>
        <v/>
      </c>
    </row>
    <row r="760" spans="2:30" ht="15" customHeight="1" x14ac:dyDescent="0.2">
      <c r="B760" s="121" t="str">
        <f t="shared" si="66"/>
        <v/>
      </c>
      <c r="C760" s="57" t="str">
        <f>IFERROR(VLOOKUP(B760,Conciliação!C763:L1758,2,0),"")</f>
        <v/>
      </c>
      <c r="D760" s="64" t="str">
        <f t="shared" si="67"/>
        <v/>
      </c>
      <c r="E760" s="64" t="str">
        <f>IFERROR(VLOOKUP(B760,Conciliação!C763:L1758,4,0),"")</f>
        <v/>
      </c>
      <c r="F760" s="64" t="str">
        <f>IFERROR(VLOOKUP(B760,Conciliação!C763:L1758,5,0),"")</f>
        <v/>
      </c>
      <c r="G760" s="64" t="str">
        <f>IFERROR(VLOOKUP(B760,Conciliação!C763:L1758,6,0),"")</f>
        <v/>
      </c>
      <c r="H760" s="56" t="str">
        <f>IFERROR(VLOOKUP(B760,Conciliação!C763:L1758,7,0),"")</f>
        <v/>
      </c>
      <c r="I760" s="65" t="str">
        <f>IFERROR(VLOOKUP(B760,Conciliação!C763:L1758,8,0),"")</f>
        <v/>
      </c>
      <c r="J760" s="56" t="str">
        <f>IFERROR(VLOOKUP(B760,Conciliação!C763:L1758,9,0),"")</f>
        <v/>
      </c>
      <c r="K760" s="56" t="str">
        <f>IFERROR(VLOOKUP(B760,Conciliação!C763:L1758,10,0),"")</f>
        <v/>
      </c>
      <c r="R760" s="55" t="str">
        <f>IF(Conciliação!G763='Filtro (Categoria)'!$C$2,$C$2,"x")</f>
        <v>x</v>
      </c>
      <c r="S760" s="55" t="str">
        <f>IF(R760="x","x",MAX($S$4:S759)+1)</f>
        <v>x</v>
      </c>
      <c r="T760" s="55">
        <v>756</v>
      </c>
      <c r="U760" s="55" t="str">
        <f t="shared" si="68"/>
        <v/>
      </c>
      <c r="V760" s="55" t="str">
        <f t="shared" si="69"/>
        <v/>
      </c>
      <c r="W760" s="45">
        <f>IF(Conciliação!G763='Filtro (Categoria)'!R760,1,0)</f>
        <v>0</v>
      </c>
      <c r="X760" s="45">
        <f>W760+Conciliação!A763</f>
        <v>756</v>
      </c>
      <c r="Y760" s="45">
        <v>756</v>
      </c>
      <c r="Z760" s="55" t="str">
        <f>IF(X760=Y760,"",Conciliação!C763)</f>
        <v/>
      </c>
      <c r="AA760" s="55">
        <f>IF(Z760="x","x",MAX($S$4:AA759)+1)</f>
        <v>761</v>
      </c>
      <c r="AB760" s="55">
        <v>756</v>
      </c>
      <c r="AC760" s="55" t="str">
        <f t="shared" si="70"/>
        <v/>
      </c>
      <c r="AD760" s="55" t="str">
        <f t="shared" si="71"/>
        <v/>
      </c>
    </row>
    <row r="761" spans="2:30" ht="15" customHeight="1" x14ac:dyDescent="0.2">
      <c r="B761" s="121" t="str">
        <f t="shared" si="66"/>
        <v/>
      </c>
      <c r="C761" s="57" t="str">
        <f>IFERROR(VLOOKUP(B761,Conciliação!C764:L1759,2,0),"")</f>
        <v/>
      </c>
      <c r="D761" s="64" t="str">
        <f t="shared" si="67"/>
        <v/>
      </c>
      <c r="E761" s="64" t="str">
        <f>IFERROR(VLOOKUP(B761,Conciliação!C764:L1759,4,0),"")</f>
        <v/>
      </c>
      <c r="F761" s="64" t="str">
        <f>IFERROR(VLOOKUP(B761,Conciliação!C764:L1759,5,0),"")</f>
        <v/>
      </c>
      <c r="G761" s="64" t="str">
        <f>IFERROR(VLOOKUP(B761,Conciliação!C764:L1759,6,0),"")</f>
        <v/>
      </c>
      <c r="H761" s="56" t="str">
        <f>IFERROR(VLOOKUP(B761,Conciliação!C764:L1759,7,0),"")</f>
        <v/>
      </c>
      <c r="I761" s="65" t="str">
        <f>IFERROR(VLOOKUP(B761,Conciliação!C764:L1759,8,0),"")</f>
        <v/>
      </c>
      <c r="J761" s="56" t="str">
        <f>IFERROR(VLOOKUP(B761,Conciliação!C764:L1759,9,0),"")</f>
        <v/>
      </c>
      <c r="K761" s="56" t="str">
        <f>IFERROR(VLOOKUP(B761,Conciliação!C764:L1759,10,0),"")</f>
        <v/>
      </c>
      <c r="R761" s="55" t="str">
        <f>IF(Conciliação!G764='Filtro (Categoria)'!$C$2,$C$2,"x")</f>
        <v>x</v>
      </c>
      <c r="S761" s="55" t="str">
        <f>IF(R761="x","x",MAX($S$4:S760)+1)</f>
        <v>x</v>
      </c>
      <c r="T761" s="55">
        <v>757</v>
      </c>
      <c r="U761" s="55" t="str">
        <f t="shared" si="68"/>
        <v/>
      </c>
      <c r="V761" s="55" t="str">
        <f t="shared" si="69"/>
        <v/>
      </c>
      <c r="W761" s="45">
        <f>IF(Conciliação!G764='Filtro (Categoria)'!R761,1,0)</f>
        <v>0</v>
      </c>
      <c r="X761" s="45">
        <f>W761+Conciliação!A764</f>
        <v>757</v>
      </c>
      <c r="Y761" s="45">
        <v>757</v>
      </c>
      <c r="Z761" s="55" t="str">
        <f>IF(X761=Y761,"",Conciliação!C764)</f>
        <v/>
      </c>
      <c r="AA761" s="55">
        <f>IF(Z761="x","x",MAX($S$4:AA760)+1)</f>
        <v>762</v>
      </c>
      <c r="AB761" s="55">
        <v>757</v>
      </c>
      <c r="AC761" s="55" t="str">
        <f t="shared" si="70"/>
        <v/>
      </c>
      <c r="AD761" s="55" t="str">
        <f t="shared" si="71"/>
        <v/>
      </c>
    </row>
    <row r="762" spans="2:30" ht="15" customHeight="1" x14ac:dyDescent="0.2">
      <c r="B762" s="121" t="str">
        <f t="shared" si="66"/>
        <v/>
      </c>
      <c r="C762" s="57" t="str">
        <f>IFERROR(VLOOKUP(B762,Conciliação!C765:L1760,2,0),"")</f>
        <v/>
      </c>
      <c r="D762" s="64" t="str">
        <f t="shared" si="67"/>
        <v/>
      </c>
      <c r="E762" s="64" t="str">
        <f>IFERROR(VLOOKUP(B762,Conciliação!C765:L1760,4,0),"")</f>
        <v/>
      </c>
      <c r="F762" s="64" t="str">
        <f>IFERROR(VLOOKUP(B762,Conciliação!C765:L1760,5,0),"")</f>
        <v/>
      </c>
      <c r="G762" s="64" t="str">
        <f>IFERROR(VLOOKUP(B762,Conciliação!C765:L1760,6,0),"")</f>
        <v/>
      </c>
      <c r="H762" s="56" t="str">
        <f>IFERROR(VLOOKUP(B762,Conciliação!C765:L1760,7,0),"")</f>
        <v/>
      </c>
      <c r="I762" s="65" t="str">
        <f>IFERROR(VLOOKUP(B762,Conciliação!C765:L1760,8,0),"")</f>
        <v/>
      </c>
      <c r="J762" s="56" t="str">
        <f>IFERROR(VLOOKUP(B762,Conciliação!C765:L1760,9,0),"")</f>
        <v/>
      </c>
      <c r="K762" s="56" t="str">
        <f>IFERROR(VLOOKUP(B762,Conciliação!C765:L1760,10,0),"")</f>
        <v/>
      </c>
      <c r="R762" s="55" t="str">
        <f>IF(Conciliação!G765='Filtro (Categoria)'!$C$2,$C$2,"x")</f>
        <v>x</v>
      </c>
      <c r="S762" s="55" t="str">
        <f>IF(R762="x","x",MAX($S$4:S761)+1)</f>
        <v>x</v>
      </c>
      <c r="T762" s="55">
        <v>758</v>
      </c>
      <c r="U762" s="55" t="str">
        <f t="shared" si="68"/>
        <v/>
      </c>
      <c r="V762" s="55" t="str">
        <f t="shared" si="69"/>
        <v/>
      </c>
      <c r="W762" s="45">
        <f>IF(Conciliação!G765='Filtro (Categoria)'!R762,1,0)</f>
        <v>0</v>
      </c>
      <c r="X762" s="45">
        <f>W762+Conciliação!A765</f>
        <v>758</v>
      </c>
      <c r="Y762" s="45">
        <v>758</v>
      </c>
      <c r="Z762" s="55" t="str">
        <f>IF(X762=Y762,"",Conciliação!C765)</f>
        <v/>
      </c>
      <c r="AA762" s="55">
        <f>IF(Z762="x","x",MAX($S$4:AA761)+1)</f>
        <v>763</v>
      </c>
      <c r="AB762" s="55">
        <v>758</v>
      </c>
      <c r="AC762" s="55" t="str">
        <f t="shared" si="70"/>
        <v/>
      </c>
      <c r="AD762" s="55" t="str">
        <f t="shared" si="71"/>
        <v/>
      </c>
    </row>
    <row r="763" spans="2:30" ht="15" customHeight="1" x14ac:dyDescent="0.2">
      <c r="B763" s="121" t="str">
        <f t="shared" si="66"/>
        <v/>
      </c>
      <c r="C763" s="57" t="str">
        <f>IFERROR(VLOOKUP(B763,Conciliação!C766:L1761,2,0),"")</f>
        <v/>
      </c>
      <c r="D763" s="64" t="str">
        <f t="shared" si="67"/>
        <v/>
      </c>
      <c r="E763" s="64" t="str">
        <f>IFERROR(VLOOKUP(B763,Conciliação!C766:L1761,4,0),"")</f>
        <v/>
      </c>
      <c r="F763" s="64" t="str">
        <f>IFERROR(VLOOKUP(B763,Conciliação!C766:L1761,5,0),"")</f>
        <v/>
      </c>
      <c r="G763" s="64" t="str">
        <f>IFERROR(VLOOKUP(B763,Conciliação!C766:L1761,6,0),"")</f>
        <v/>
      </c>
      <c r="H763" s="56" t="str">
        <f>IFERROR(VLOOKUP(B763,Conciliação!C766:L1761,7,0),"")</f>
        <v/>
      </c>
      <c r="I763" s="65" t="str">
        <f>IFERROR(VLOOKUP(B763,Conciliação!C766:L1761,8,0),"")</f>
        <v/>
      </c>
      <c r="J763" s="56" t="str">
        <f>IFERROR(VLOOKUP(B763,Conciliação!C766:L1761,9,0),"")</f>
        <v/>
      </c>
      <c r="K763" s="56" t="str">
        <f>IFERROR(VLOOKUP(B763,Conciliação!C766:L1761,10,0),"")</f>
        <v/>
      </c>
      <c r="R763" s="55" t="str">
        <f>IF(Conciliação!G766='Filtro (Categoria)'!$C$2,$C$2,"x")</f>
        <v>x</v>
      </c>
      <c r="S763" s="55" t="str">
        <f>IF(R763="x","x",MAX($S$4:S762)+1)</f>
        <v>x</v>
      </c>
      <c r="T763" s="55">
        <v>759</v>
      </c>
      <c r="U763" s="55" t="str">
        <f t="shared" si="68"/>
        <v/>
      </c>
      <c r="V763" s="55" t="str">
        <f t="shared" si="69"/>
        <v/>
      </c>
      <c r="W763" s="45">
        <f>IF(Conciliação!G766='Filtro (Categoria)'!R763,1,0)</f>
        <v>0</v>
      </c>
      <c r="X763" s="45">
        <f>W763+Conciliação!A766</f>
        <v>759</v>
      </c>
      <c r="Y763" s="45">
        <v>759</v>
      </c>
      <c r="Z763" s="55" t="str">
        <f>IF(X763=Y763,"",Conciliação!C766)</f>
        <v/>
      </c>
      <c r="AA763" s="55">
        <f>IF(Z763="x","x",MAX($S$4:AA762)+1)</f>
        <v>764</v>
      </c>
      <c r="AB763" s="55">
        <v>759</v>
      </c>
      <c r="AC763" s="55" t="str">
        <f t="shared" si="70"/>
        <v/>
      </c>
      <c r="AD763" s="55" t="str">
        <f t="shared" si="71"/>
        <v/>
      </c>
    </row>
    <row r="764" spans="2:30" ht="15" customHeight="1" x14ac:dyDescent="0.2">
      <c r="B764" s="121" t="str">
        <f t="shared" si="66"/>
        <v/>
      </c>
      <c r="C764" s="57" t="str">
        <f>IFERROR(VLOOKUP(B764,Conciliação!C767:L1762,2,0),"")</f>
        <v/>
      </c>
      <c r="D764" s="64" t="str">
        <f t="shared" si="67"/>
        <v/>
      </c>
      <c r="E764" s="64" t="str">
        <f>IFERROR(VLOOKUP(B764,Conciliação!C767:L1762,4,0),"")</f>
        <v/>
      </c>
      <c r="F764" s="64" t="str">
        <f>IFERROR(VLOOKUP(B764,Conciliação!C767:L1762,5,0),"")</f>
        <v/>
      </c>
      <c r="G764" s="64" t="str">
        <f>IFERROR(VLOOKUP(B764,Conciliação!C767:L1762,6,0),"")</f>
        <v/>
      </c>
      <c r="H764" s="56" t="str">
        <f>IFERROR(VLOOKUP(B764,Conciliação!C767:L1762,7,0),"")</f>
        <v/>
      </c>
      <c r="I764" s="65" t="str">
        <f>IFERROR(VLOOKUP(B764,Conciliação!C767:L1762,8,0),"")</f>
        <v/>
      </c>
      <c r="J764" s="56" t="str">
        <f>IFERROR(VLOOKUP(B764,Conciliação!C767:L1762,9,0),"")</f>
        <v/>
      </c>
      <c r="K764" s="56" t="str">
        <f>IFERROR(VLOOKUP(B764,Conciliação!C767:L1762,10,0),"")</f>
        <v/>
      </c>
      <c r="R764" s="55" t="str">
        <f>IF(Conciliação!G767='Filtro (Categoria)'!$C$2,$C$2,"x")</f>
        <v>x</v>
      </c>
      <c r="S764" s="55" t="str">
        <f>IF(R764="x","x",MAX($S$4:S763)+1)</f>
        <v>x</v>
      </c>
      <c r="T764" s="55">
        <v>760</v>
      </c>
      <c r="U764" s="55" t="str">
        <f t="shared" si="68"/>
        <v/>
      </c>
      <c r="V764" s="55" t="str">
        <f t="shared" si="69"/>
        <v/>
      </c>
      <c r="W764" s="45">
        <f>IF(Conciliação!G767='Filtro (Categoria)'!R764,1,0)</f>
        <v>0</v>
      </c>
      <c r="X764" s="45">
        <f>W764+Conciliação!A767</f>
        <v>760</v>
      </c>
      <c r="Y764" s="45">
        <v>760</v>
      </c>
      <c r="Z764" s="55" t="str">
        <f>IF(X764=Y764,"",Conciliação!C767)</f>
        <v/>
      </c>
      <c r="AA764" s="55">
        <f>IF(Z764="x","x",MAX($S$4:AA763)+1)</f>
        <v>765</v>
      </c>
      <c r="AB764" s="55">
        <v>760</v>
      </c>
      <c r="AC764" s="55" t="str">
        <f t="shared" si="70"/>
        <v/>
      </c>
      <c r="AD764" s="55" t="str">
        <f t="shared" si="71"/>
        <v/>
      </c>
    </row>
    <row r="765" spans="2:30" ht="15" customHeight="1" x14ac:dyDescent="0.2">
      <c r="B765" s="121" t="str">
        <f t="shared" si="66"/>
        <v/>
      </c>
      <c r="C765" s="57" t="str">
        <f>IFERROR(VLOOKUP(B765,Conciliação!C768:L1763,2,0),"")</f>
        <v/>
      </c>
      <c r="D765" s="64" t="str">
        <f t="shared" si="67"/>
        <v/>
      </c>
      <c r="E765" s="64" t="str">
        <f>IFERROR(VLOOKUP(B765,Conciliação!C768:L1763,4,0),"")</f>
        <v/>
      </c>
      <c r="F765" s="64" t="str">
        <f>IFERROR(VLOOKUP(B765,Conciliação!C768:L1763,5,0),"")</f>
        <v/>
      </c>
      <c r="G765" s="64" t="str">
        <f>IFERROR(VLOOKUP(B765,Conciliação!C768:L1763,6,0),"")</f>
        <v/>
      </c>
      <c r="H765" s="56" t="str">
        <f>IFERROR(VLOOKUP(B765,Conciliação!C768:L1763,7,0),"")</f>
        <v/>
      </c>
      <c r="I765" s="65" t="str">
        <f>IFERROR(VLOOKUP(B765,Conciliação!C768:L1763,8,0),"")</f>
        <v/>
      </c>
      <c r="J765" s="56" t="str">
        <f>IFERROR(VLOOKUP(B765,Conciliação!C768:L1763,9,0),"")</f>
        <v/>
      </c>
      <c r="K765" s="56" t="str">
        <f>IFERROR(VLOOKUP(B765,Conciliação!C768:L1763,10,0),"")</f>
        <v/>
      </c>
      <c r="R765" s="55" t="str">
        <f>IF(Conciliação!G768='Filtro (Categoria)'!$C$2,$C$2,"x")</f>
        <v>x</v>
      </c>
      <c r="S765" s="55" t="str">
        <f>IF(R765="x","x",MAX($S$4:S764)+1)</f>
        <v>x</v>
      </c>
      <c r="T765" s="55">
        <v>761</v>
      </c>
      <c r="U765" s="55" t="str">
        <f t="shared" si="68"/>
        <v/>
      </c>
      <c r="V765" s="55" t="str">
        <f t="shared" si="69"/>
        <v/>
      </c>
      <c r="W765" s="45">
        <f>IF(Conciliação!G768='Filtro (Categoria)'!R765,1,0)</f>
        <v>0</v>
      </c>
      <c r="X765" s="45">
        <f>W765+Conciliação!A768</f>
        <v>761</v>
      </c>
      <c r="Y765" s="45">
        <v>761</v>
      </c>
      <c r="Z765" s="55" t="str">
        <f>IF(X765=Y765,"",Conciliação!C768)</f>
        <v/>
      </c>
      <c r="AA765" s="55">
        <f>IF(Z765="x","x",MAX($S$4:AA764)+1)</f>
        <v>766</v>
      </c>
      <c r="AB765" s="55">
        <v>761</v>
      </c>
      <c r="AC765" s="55" t="str">
        <f t="shared" si="70"/>
        <v/>
      </c>
      <c r="AD765" s="55" t="str">
        <f t="shared" si="71"/>
        <v/>
      </c>
    </row>
    <row r="766" spans="2:30" ht="15" customHeight="1" x14ac:dyDescent="0.2">
      <c r="B766" s="121" t="str">
        <f t="shared" si="66"/>
        <v/>
      </c>
      <c r="C766" s="57" t="str">
        <f>IFERROR(VLOOKUP(B766,Conciliação!C769:L1764,2,0),"")</f>
        <v/>
      </c>
      <c r="D766" s="64" t="str">
        <f t="shared" si="67"/>
        <v/>
      </c>
      <c r="E766" s="64" t="str">
        <f>IFERROR(VLOOKUP(B766,Conciliação!C769:L1764,4,0),"")</f>
        <v/>
      </c>
      <c r="F766" s="64" t="str">
        <f>IFERROR(VLOOKUP(B766,Conciliação!C769:L1764,5,0),"")</f>
        <v/>
      </c>
      <c r="G766" s="64" t="str">
        <f>IFERROR(VLOOKUP(B766,Conciliação!C769:L1764,6,0),"")</f>
        <v/>
      </c>
      <c r="H766" s="56" t="str">
        <f>IFERROR(VLOOKUP(B766,Conciliação!C769:L1764,7,0),"")</f>
        <v/>
      </c>
      <c r="I766" s="65" t="str">
        <f>IFERROR(VLOOKUP(B766,Conciliação!C769:L1764,8,0),"")</f>
        <v/>
      </c>
      <c r="J766" s="56" t="str">
        <f>IFERROR(VLOOKUP(B766,Conciliação!C769:L1764,9,0),"")</f>
        <v/>
      </c>
      <c r="K766" s="56" t="str">
        <f>IFERROR(VLOOKUP(B766,Conciliação!C769:L1764,10,0),"")</f>
        <v/>
      </c>
      <c r="R766" s="55" t="str">
        <f>IF(Conciliação!G769='Filtro (Categoria)'!$C$2,$C$2,"x")</f>
        <v>x</v>
      </c>
      <c r="S766" s="55" t="str">
        <f>IF(R766="x","x",MAX($S$4:S765)+1)</f>
        <v>x</v>
      </c>
      <c r="T766" s="55">
        <v>762</v>
      </c>
      <c r="U766" s="55" t="str">
        <f t="shared" si="68"/>
        <v/>
      </c>
      <c r="V766" s="55" t="str">
        <f t="shared" si="69"/>
        <v/>
      </c>
      <c r="W766" s="45">
        <f>IF(Conciliação!G769='Filtro (Categoria)'!R766,1,0)</f>
        <v>0</v>
      </c>
      <c r="X766" s="45">
        <f>W766+Conciliação!A769</f>
        <v>762</v>
      </c>
      <c r="Y766" s="45">
        <v>762</v>
      </c>
      <c r="Z766" s="55" t="str">
        <f>IF(X766=Y766,"",Conciliação!C769)</f>
        <v/>
      </c>
      <c r="AA766" s="55">
        <f>IF(Z766="x","x",MAX($S$4:AA765)+1)</f>
        <v>767</v>
      </c>
      <c r="AB766" s="55">
        <v>762</v>
      </c>
      <c r="AC766" s="55" t="str">
        <f t="shared" si="70"/>
        <v/>
      </c>
      <c r="AD766" s="55" t="str">
        <f t="shared" si="71"/>
        <v/>
      </c>
    </row>
    <row r="767" spans="2:30" ht="15" customHeight="1" x14ac:dyDescent="0.2">
      <c r="B767" s="121" t="str">
        <f t="shared" si="66"/>
        <v/>
      </c>
      <c r="C767" s="57" t="str">
        <f>IFERROR(VLOOKUP(B767,Conciliação!C770:L1765,2,0),"")</f>
        <v/>
      </c>
      <c r="D767" s="64" t="str">
        <f t="shared" si="67"/>
        <v/>
      </c>
      <c r="E767" s="64" t="str">
        <f>IFERROR(VLOOKUP(B767,Conciliação!C770:L1765,4,0),"")</f>
        <v/>
      </c>
      <c r="F767" s="64" t="str">
        <f>IFERROR(VLOOKUP(B767,Conciliação!C770:L1765,5,0),"")</f>
        <v/>
      </c>
      <c r="G767" s="64" t="str">
        <f>IFERROR(VLOOKUP(B767,Conciliação!C770:L1765,6,0),"")</f>
        <v/>
      </c>
      <c r="H767" s="56" t="str">
        <f>IFERROR(VLOOKUP(B767,Conciliação!C770:L1765,7,0),"")</f>
        <v/>
      </c>
      <c r="I767" s="65" t="str">
        <f>IFERROR(VLOOKUP(B767,Conciliação!C770:L1765,8,0),"")</f>
        <v/>
      </c>
      <c r="J767" s="56" t="str">
        <f>IFERROR(VLOOKUP(B767,Conciliação!C770:L1765,9,0),"")</f>
        <v/>
      </c>
      <c r="K767" s="56" t="str">
        <f>IFERROR(VLOOKUP(B767,Conciliação!C770:L1765,10,0),"")</f>
        <v/>
      </c>
      <c r="R767" s="55" t="str">
        <f>IF(Conciliação!G770='Filtro (Categoria)'!$C$2,$C$2,"x")</f>
        <v>x</v>
      </c>
      <c r="S767" s="55" t="str">
        <f>IF(R767="x","x",MAX($S$4:S766)+1)</f>
        <v>x</v>
      </c>
      <c r="T767" s="55">
        <v>763</v>
      </c>
      <c r="U767" s="55" t="str">
        <f t="shared" si="68"/>
        <v/>
      </c>
      <c r="V767" s="55" t="str">
        <f t="shared" si="69"/>
        <v/>
      </c>
      <c r="W767" s="45">
        <f>IF(Conciliação!G770='Filtro (Categoria)'!R767,1,0)</f>
        <v>0</v>
      </c>
      <c r="X767" s="45">
        <f>W767+Conciliação!A770</f>
        <v>763</v>
      </c>
      <c r="Y767" s="45">
        <v>763</v>
      </c>
      <c r="Z767" s="55" t="str">
        <f>IF(X767=Y767,"",Conciliação!C770)</f>
        <v/>
      </c>
      <c r="AA767" s="55">
        <f>IF(Z767="x","x",MAX($S$4:AA766)+1)</f>
        <v>768</v>
      </c>
      <c r="AB767" s="55">
        <v>763</v>
      </c>
      <c r="AC767" s="55" t="str">
        <f t="shared" si="70"/>
        <v/>
      </c>
      <c r="AD767" s="55" t="str">
        <f t="shared" si="71"/>
        <v/>
      </c>
    </row>
    <row r="768" spans="2:30" ht="15" customHeight="1" x14ac:dyDescent="0.2">
      <c r="B768" s="121" t="str">
        <f t="shared" si="66"/>
        <v/>
      </c>
      <c r="C768" s="57" t="str">
        <f>IFERROR(VLOOKUP(B768,Conciliação!C771:L1766,2,0),"")</f>
        <v/>
      </c>
      <c r="D768" s="64" t="str">
        <f t="shared" si="67"/>
        <v/>
      </c>
      <c r="E768" s="64" t="str">
        <f>IFERROR(VLOOKUP(B768,Conciliação!C771:L1766,4,0),"")</f>
        <v/>
      </c>
      <c r="F768" s="64" t="str">
        <f>IFERROR(VLOOKUP(B768,Conciliação!C771:L1766,5,0),"")</f>
        <v/>
      </c>
      <c r="G768" s="64" t="str">
        <f>IFERROR(VLOOKUP(B768,Conciliação!C771:L1766,6,0),"")</f>
        <v/>
      </c>
      <c r="H768" s="56" t="str">
        <f>IFERROR(VLOOKUP(B768,Conciliação!C771:L1766,7,0),"")</f>
        <v/>
      </c>
      <c r="I768" s="65" t="str">
        <f>IFERROR(VLOOKUP(B768,Conciliação!C771:L1766,8,0),"")</f>
        <v/>
      </c>
      <c r="J768" s="56" t="str">
        <f>IFERROR(VLOOKUP(B768,Conciliação!C771:L1766,9,0),"")</f>
        <v/>
      </c>
      <c r="K768" s="56" t="str">
        <f>IFERROR(VLOOKUP(B768,Conciliação!C771:L1766,10,0),"")</f>
        <v/>
      </c>
      <c r="R768" s="55" t="str">
        <f>IF(Conciliação!G771='Filtro (Categoria)'!$C$2,$C$2,"x")</f>
        <v>x</v>
      </c>
      <c r="S768" s="55" t="str">
        <f>IF(R768="x","x",MAX($S$4:S767)+1)</f>
        <v>x</v>
      </c>
      <c r="T768" s="55">
        <v>764</v>
      </c>
      <c r="U768" s="55" t="str">
        <f t="shared" si="68"/>
        <v/>
      </c>
      <c r="V768" s="55" t="str">
        <f t="shared" si="69"/>
        <v/>
      </c>
      <c r="W768" s="45">
        <f>IF(Conciliação!G771='Filtro (Categoria)'!R768,1,0)</f>
        <v>0</v>
      </c>
      <c r="X768" s="45">
        <f>W768+Conciliação!A771</f>
        <v>764</v>
      </c>
      <c r="Y768" s="45">
        <v>764</v>
      </c>
      <c r="Z768" s="55" t="str">
        <f>IF(X768=Y768,"",Conciliação!C771)</f>
        <v/>
      </c>
      <c r="AA768" s="55">
        <f>IF(Z768="x","x",MAX($S$4:AA767)+1)</f>
        <v>769</v>
      </c>
      <c r="AB768" s="55">
        <v>764</v>
      </c>
      <c r="AC768" s="55" t="str">
        <f t="shared" si="70"/>
        <v/>
      </c>
      <c r="AD768" s="55" t="str">
        <f t="shared" si="71"/>
        <v/>
      </c>
    </row>
    <row r="769" spans="2:30" ht="15" customHeight="1" x14ac:dyDescent="0.2">
      <c r="B769" s="121" t="str">
        <f t="shared" si="66"/>
        <v/>
      </c>
      <c r="C769" s="57" t="str">
        <f>IFERROR(VLOOKUP(B769,Conciliação!C772:L1767,2,0),"")</f>
        <v/>
      </c>
      <c r="D769" s="64" t="str">
        <f t="shared" si="67"/>
        <v/>
      </c>
      <c r="E769" s="64" t="str">
        <f>IFERROR(VLOOKUP(B769,Conciliação!C772:L1767,4,0),"")</f>
        <v/>
      </c>
      <c r="F769" s="64" t="str">
        <f>IFERROR(VLOOKUP(B769,Conciliação!C772:L1767,5,0),"")</f>
        <v/>
      </c>
      <c r="G769" s="64" t="str">
        <f>IFERROR(VLOOKUP(B769,Conciliação!C772:L1767,6,0),"")</f>
        <v/>
      </c>
      <c r="H769" s="56" t="str">
        <f>IFERROR(VLOOKUP(B769,Conciliação!C772:L1767,7,0),"")</f>
        <v/>
      </c>
      <c r="I769" s="65" t="str">
        <f>IFERROR(VLOOKUP(B769,Conciliação!C772:L1767,8,0),"")</f>
        <v/>
      </c>
      <c r="J769" s="56" t="str">
        <f>IFERROR(VLOOKUP(B769,Conciliação!C772:L1767,9,0),"")</f>
        <v/>
      </c>
      <c r="K769" s="56" t="str">
        <f>IFERROR(VLOOKUP(B769,Conciliação!C772:L1767,10,0),"")</f>
        <v/>
      </c>
      <c r="R769" s="55" t="str">
        <f>IF(Conciliação!G772='Filtro (Categoria)'!$C$2,$C$2,"x")</f>
        <v>x</v>
      </c>
      <c r="S769" s="55" t="str">
        <f>IF(R769="x","x",MAX($S$4:S768)+1)</f>
        <v>x</v>
      </c>
      <c r="T769" s="55">
        <v>765</v>
      </c>
      <c r="U769" s="55" t="str">
        <f t="shared" si="68"/>
        <v/>
      </c>
      <c r="V769" s="55" t="str">
        <f t="shared" si="69"/>
        <v/>
      </c>
      <c r="W769" s="45">
        <f>IF(Conciliação!G772='Filtro (Categoria)'!R769,1,0)</f>
        <v>0</v>
      </c>
      <c r="X769" s="45">
        <f>W769+Conciliação!A772</f>
        <v>765</v>
      </c>
      <c r="Y769" s="45">
        <v>765</v>
      </c>
      <c r="Z769" s="55" t="str">
        <f>IF(X769=Y769,"",Conciliação!C772)</f>
        <v/>
      </c>
      <c r="AA769" s="55">
        <f>IF(Z769="x","x",MAX($S$4:AA768)+1)</f>
        <v>770</v>
      </c>
      <c r="AB769" s="55">
        <v>765</v>
      </c>
      <c r="AC769" s="55" t="str">
        <f t="shared" si="70"/>
        <v/>
      </c>
      <c r="AD769" s="55" t="str">
        <f t="shared" si="71"/>
        <v/>
      </c>
    </row>
    <row r="770" spans="2:30" ht="15" customHeight="1" x14ac:dyDescent="0.2">
      <c r="B770" s="121" t="str">
        <f t="shared" si="66"/>
        <v/>
      </c>
      <c r="C770" s="57" t="str">
        <f>IFERROR(VLOOKUP(B770,Conciliação!C773:L1768,2,0),"")</f>
        <v/>
      </c>
      <c r="D770" s="64" t="str">
        <f t="shared" si="67"/>
        <v/>
      </c>
      <c r="E770" s="64" t="str">
        <f>IFERROR(VLOOKUP(B770,Conciliação!C773:L1768,4,0),"")</f>
        <v/>
      </c>
      <c r="F770" s="64" t="str">
        <f>IFERROR(VLOOKUP(B770,Conciliação!C773:L1768,5,0),"")</f>
        <v/>
      </c>
      <c r="G770" s="64" t="str">
        <f>IFERROR(VLOOKUP(B770,Conciliação!C773:L1768,6,0),"")</f>
        <v/>
      </c>
      <c r="H770" s="56" t="str">
        <f>IFERROR(VLOOKUP(B770,Conciliação!C773:L1768,7,0),"")</f>
        <v/>
      </c>
      <c r="I770" s="65" t="str">
        <f>IFERROR(VLOOKUP(B770,Conciliação!C773:L1768,8,0),"")</f>
        <v/>
      </c>
      <c r="J770" s="56" t="str">
        <f>IFERROR(VLOOKUP(B770,Conciliação!C773:L1768,9,0),"")</f>
        <v/>
      </c>
      <c r="K770" s="56" t="str">
        <f>IFERROR(VLOOKUP(B770,Conciliação!C773:L1768,10,0),"")</f>
        <v/>
      </c>
      <c r="R770" s="55" t="str">
        <f>IF(Conciliação!G773='Filtro (Categoria)'!$C$2,$C$2,"x")</f>
        <v>x</v>
      </c>
      <c r="S770" s="55" t="str">
        <f>IF(R770="x","x",MAX($S$4:S769)+1)</f>
        <v>x</v>
      </c>
      <c r="T770" s="55">
        <v>766</v>
      </c>
      <c r="U770" s="55" t="str">
        <f t="shared" si="68"/>
        <v/>
      </c>
      <c r="V770" s="55" t="str">
        <f t="shared" si="69"/>
        <v/>
      </c>
      <c r="W770" s="45">
        <f>IF(Conciliação!G773='Filtro (Categoria)'!R770,1,0)</f>
        <v>0</v>
      </c>
      <c r="X770" s="45">
        <f>W770+Conciliação!A773</f>
        <v>766</v>
      </c>
      <c r="Y770" s="45">
        <v>766</v>
      </c>
      <c r="Z770" s="55" t="str">
        <f>IF(X770=Y770,"",Conciliação!C773)</f>
        <v/>
      </c>
      <c r="AA770" s="55">
        <f>IF(Z770="x","x",MAX($S$4:AA769)+1)</f>
        <v>771</v>
      </c>
      <c r="AB770" s="55">
        <v>766</v>
      </c>
      <c r="AC770" s="55" t="str">
        <f t="shared" si="70"/>
        <v/>
      </c>
      <c r="AD770" s="55" t="str">
        <f t="shared" si="71"/>
        <v/>
      </c>
    </row>
    <row r="771" spans="2:30" ht="15" customHeight="1" x14ac:dyDescent="0.2">
      <c r="B771" s="121" t="str">
        <f t="shared" si="66"/>
        <v/>
      </c>
      <c r="C771" s="57" t="str">
        <f>IFERROR(VLOOKUP(B771,Conciliação!C774:L1769,2,0),"")</f>
        <v/>
      </c>
      <c r="D771" s="64" t="str">
        <f t="shared" si="67"/>
        <v/>
      </c>
      <c r="E771" s="64" t="str">
        <f>IFERROR(VLOOKUP(B771,Conciliação!C774:L1769,4,0),"")</f>
        <v/>
      </c>
      <c r="F771" s="64" t="str">
        <f>IFERROR(VLOOKUP(B771,Conciliação!C774:L1769,5,0),"")</f>
        <v/>
      </c>
      <c r="G771" s="64" t="str">
        <f>IFERROR(VLOOKUP(B771,Conciliação!C774:L1769,6,0),"")</f>
        <v/>
      </c>
      <c r="H771" s="56" t="str">
        <f>IFERROR(VLOOKUP(B771,Conciliação!C774:L1769,7,0),"")</f>
        <v/>
      </c>
      <c r="I771" s="65" t="str">
        <f>IFERROR(VLOOKUP(B771,Conciliação!C774:L1769,8,0),"")</f>
        <v/>
      </c>
      <c r="J771" s="56" t="str">
        <f>IFERROR(VLOOKUP(B771,Conciliação!C774:L1769,9,0),"")</f>
        <v/>
      </c>
      <c r="K771" s="56" t="str">
        <f>IFERROR(VLOOKUP(B771,Conciliação!C774:L1769,10,0),"")</f>
        <v/>
      </c>
      <c r="R771" s="55" t="str">
        <f>IF(Conciliação!G774='Filtro (Categoria)'!$C$2,$C$2,"x")</f>
        <v>x</v>
      </c>
      <c r="S771" s="55" t="str">
        <f>IF(R771="x","x",MAX($S$4:S770)+1)</f>
        <v>x</v>
      </c>
      <c r="T771" s="55">
        <v>767</v>
      </c>
      <c r="U771" s="55" t="str">
        <f t="shared" si="68"/>
        <v/>
      </c>
      <c r="V771" s="55" t="str">
        <f t="shared" si="69"/>
        <v/>
      </c>
      <c r="W771" s="45">
        <f>IF(Conciliação!G774='Filtro (Categoria)'!R771,1,0)</f>
        <v>0</v>
      </c>
      <c r="X771" s="45">
        <f>W771+Conciliação!A774</f>
        <v>767</v>
      </c>
      <c r="Y771" s="45">
        <v>767</v>
      </c>
      <c r="Z771" s="55" t="str">
        <f>IF(X771=Y771,"",Conciliação!C774)</f>
        <v/>
      </c>
      <c r="AA771" s="55">
        <f>IF(Z771="x","x",MAX($S$4:AA770)+1)</f>
        <v>772</v>
      </c>
      <c r="AB771" s="55">
        <v>767</v>
      </c>
      <c r="AC771" s="55" t="str">
        <f t="shared" si="70"/>
        <v/>
      </c>
      <c r="AD771" s="55" t="str">
        <f t="shared" si="71"/>
        <v/>
      </c>
    </row>
    <row r="772" spans="2:30" ht="15" customHeight="1" x14ac:dyDescent="0.2">
      <c r="B772" s="121" t="str">
        <f t="shared" si="66"/>
        <v/>
      </c>
      <c r="C772" s="57" t="str">
        <f>IFERROR(VLOOKUP(B772,Conciliação!C775:L1770,2,0),"")</f>
        <v/>
      </c>
      <c r="D772" s="64" t="str">
        <f t="shared" si="67"/>
        <v/>
      </c>
      <c r="E772" s="64" t="str">
        <f>IFERROR(VLOOKUP(B772,Conciliação!C775:L1770,4,0),"")</f>
        <v/>
      </c>
      <c r="F772" s="64" t="str">
        <f>IFERROR(VLOOKUP(B772,Conciliação!C775:L1770,5,0),"")</f>
        <v/>
      </c>
      <c r="G772" s="64" t="str">
        <f>IFERROR(VLOOKUP(B772,Conciliação!C775:L1770,6,0),"")</f>
        <v/>
      </c>
      <c r="H772" s="56" t="str">
        <f>IFERROR(VLOOKUP(B772,Conciliação!C775:L1770,7,0),"")</f>
        <v/>
      </c>
      <c r="I772" s="65" t="str">
        <f>IFERROR(VLOOKUP(B772,Conciliação!C775:L1770,8,0),"")</f>
        <v/>
      </c>
      <c r="J772" s="56" t="str">
        <f>IFERROR(VLOOKUP(B772,Conciliação!C775:L1770,9,0),"")</f>
        <v/>
      </c>
      <c r="K772" s="56" t="str">
        <f>IFERROR(VLOOKUP(B772,Conciliação!C775:L1770,10,0),"")</f>
        <v/>
      </c>
      <c r="R772" s="55" t="str">
        <f>IF(Conciliação!G775='Filtro (Categoria)'!$C$2,$C$2,"x")</f>
        <v>x</v>
      </c>
      <c r="S772" s="55" t="str">
        <f>IF(R772="x","x",MAX($S$4:S771)+1)</f>
        <v>x</v>
      </c>
      <c r="T772" s="55">
        <v>768</v>
      </c>
      <c r="U772" s="55" t="str">
        <f t="shared" si="68"/>
        <v/>
      </c>
      <c r="V772" s="55" t="str">
        <f t="shared" si="69"/>
        <v/>
      </c>
      <c r="W772" s="45">
        <f>IF(Conciliação!G775='Filtro (Categoria)'!R772,1,0)</f>
        <v>0</v>
      </c>
      <c r="X772" s="45">
        <f>W772+Conciliação!A775</f>
        <v>768</v>
      </c>
      <c r="Y772" s="45">
        <v>768</v>
      </c>
      <c r="Z772" s="55" t="str">
        <f>IF(X772=Y772,"",Conciliação!C775)</f>
        <v/>
      </c>
      <c r="AA772" s="55">
        <f>IF(Z772="x","x",MAX($S$4:AA771)+1)</f>
        <v>773</v>
      </c>
      <c r="AB772" s="55">
        <v>768</v>
      </c>
      <c r="AC772" s="55" t="str">
        <f t="shared" si="70"/>
        <v/>
      </c>
      <c r="AD772" s="55" t="str">
        <f t="shared" si="71"/>
        <v/>
      </c>
    </row>
    <row r="773" spans="2:30" ht="15" customHeight="1" x14ac:dyDescent="0.2">
      <c r="B773" s="121" t="str">
        <f t="shared" ref="B773:B836" si="72">(AD773)</f>
        <v/>
      </c>
      <c r="C773" s="57" t="str">
        <f>IFERROR(VLOOKUP(B773,Conciliação!C776:L1771,2,0),"")</f>
        <v/>
      </c>
      <c r="D773" s="64" t="str">
        <f t="shared" ref="D773:D836" si="73">(V773)</f>
        <v/>
      </c>
      <c r="E773" s="64" t="str">
        <f>IFERROR(VLOOKUP(B773,Conciliação!C776:L1771,4,0),"")</f>
        <v/>
      </c>
      <c r="F773" s="64" t="str">
        <f>IFERROR(VLOOKUP(B773,Conciliação!C776:L1771,5,0),"")</f>
        <v/>
      </c>
      <c r="G773" s="64" t="str">
        <f>IFERROR(VLOOKUP(B773,Conciliação!C776:L1771,6,0),"")</f>
        <v/>
      </c>
      <c r="H773" s="56" t="str">
        <f>IFERROR(VLOOKUP(B773,Conciliação!C776:L1771,7,0),"")</f>
        <v/>
      </c>
      <c r="I773" s="65" t="str">
        <f>IFERROR(VLOOKUP(B773,Conciliação!C776:L1771,8,0),"")</f>
        <v/>
      </c>
      <c r="J773" s="56" t="str">
        <f>IFERROR(VLOOKUP(B773,Conciliação!C776:L1771,9,0),"")</f>
        <v/>
      </c>
      <c r="K773" s="56" t="str">
        <f>IFERROR(VLOOKUP(B773,Conciliação!C776:L1771,10,0),"")</f>
        <v/>
      </c>
      <c r="R773" s="55" t="str">
        <f>IF(Conciliação!G776='Filtro (Categoria)'!$C$2,$C$2,"x")</f>
        <v>x</v>
      </c>
      <c r="S773" s="55" t="str">
        <f>IF(R773="x","x",MAX($S$4:S772)+1)</f>
        <v>x</v>
      </c>
      <c r="T773" s="55">
        <v>769</v>
      </c>
      <c r="U773" s="55" t="str">
        <f t="shared" ref="U773:U836" si="74">IFERROR(MATCH(T773,$S$5:$S$1001,0),"")</f>
        <v/>
      </c>
      <c r="V773" s="55" t="str">
        <f t="shared" ref="V773:V836" si="75">IFERROR(INDEX(R$5:R$1048576,U773),"")</f>
        <v/>
      </c>
      <c r="W773" s="45">
        <f>IF(Conciliação!G776='Filtro (Categoria)'!R773,1,0)</f>
        <v>0</v>
      </c>
      <c r="X773" s="45">
        <f>W773+Conciliação!A776</f>
        <v>769</v>
      </c>
      <c r="Y773" s="45">
        <v>769</v>
      </c>
      <c r="Z773" s="55" t="str">
        <f>IF(X773=Y773,"",Conciliação!C776)</f>
        <v/>
      </c>
      <c r="AA773" s="55">
        <f>IF(Z773="x","x",MAX($S$4:AA772)+1)</f>
        <v>774</v>
      </c>
      <c r="AB773" s="55">
        <v>769</v>
      </c>
      <c r="AC773" s="55" t="str">
        <f t="shared" ref="AC773:AC836" si="76">IFERROR(MATCH(AB773,$S$5:$S$1001,0),"")</f>
        <v/>
      </c>
      <c r="AD773" s="55" t="str">
        <f t="shared" ref="AD773:AD836" si="77">IFERROR(INDEX(Z$5:Z$1048576,AC773),"")</f>
        <v/>
      </c>
    </row>
    <row r="774" spans="2:30" ht="15" customHeight="1" x14ac:dyDescent="0.2">
      <c r="B774" s="121" t="str">
        <f t="shared" si="72"/>
        <v/>
      </c>
      <c r="C774" s="57" t="str">
        <f>IFERROR(VLOOKUP(B774,Conciliação!C777:L1772,2,0),"")</f>
        <v/>
      </c>
      <c r="D774" s="64" t="str">
        <f t="shared" si="73"/>
        <v/>
      </c>
      <c r="E774" s="64" t="str">
        <f>IFERROR(VLOOKUP(B774,Conciliação!C777:L1772,4,0),"")</f>
        <v/>
      </c>
      <c r="F774" s="64" t="str">
        <f>IFERROR(VLOOKUP(B774,Conciliação!C777:L1772,5,0),"")</f>
        <v/>
      </c>
      <c r="G774" s="64" t="str">
        <f>IFERROR(VLOOKUP(B774,Conciliação!C777:L1772,6,0),"")</f>
        <v/>
      </c>
      <c r="H774" s="56" t="str">
        <f>IFERROR(VLOOKUP(B774,Conciliação!C777:L1772,7,0),"")</f>
        <v/>
      </c>
      <c r="I774" s="65" t="str">
        <f>IFERROR(VLOOKUP(B774,Conciliação!C777:L1772,8,0),"")</f>
        <v/>
      </c>
      <c r="J774" s="56" t="str">
        <f>IFERROR(VLOOKUP(B774,Conciliação!C777:L1772,9,0),"")</f>
        <v/>
      </c>
      <c r="K774" s="56" t="str">
        <f>IFERROR(VLOOKUP(B774,Conciliação!C777:L1772,10,0),"")</f>
        <v/>
      </c>
      <c r="R774" s="55" t="str">
        <f>IF(Conciliação!G777='Filtro (Categoria)'!$C$2,$C$2,"x")</f>
        <v>x</v>
      </c>
      <c r="S774" s="55" t="str">
        <f>IF(R774="x","x",MAX($S$4:S773)+1)</f>
        <v>x</v>
      </c>
      <c r="T774" s="55">
        <v>770</v>
      </c>
      <c r="U774" s="55" t="str">
        <f t="shared" si="74"/>
        <v/>
      </c>
      <c r="V774" s="55" t="str">
        <f t="shared" si="75"/>
        <v/>
      </c>
      <c r="W774" s="45">
        <f>IF(Conciliação!G777='Filtro (Categoria)'!R774,1,0)</f>
        <v>0</v>
      </c>
      <c r="X774" s="45">
        <f>W774+Conciliação!A777</f>
        <v>770</v>
      </c>
      <c r="Y774" s="45">
        <v>770</v>
      </c>
      <c r="Z774" s="55" t="str">
        <f>IF(X774=Y774,"",Conciliação!C777)</f>
        <v/>
      </c>
      <c r="AA774" s="55">
        <f>IF(Z774="x","x",MAX($S$4:AA773)+1)</f>
        <v>775</v>
      </c>
      <c r="AB774" s="55">
        <v>770</v>
      </c>
      <c r="AC774" s="55" t="str">
        <f t="shared" si="76"/>
        <v/>
      </c>
      <c r="AD774" s="55" t="str">
        <f t="shared" si="77"/>
        <v/>
      </c>
    </row>
    <row r="775" spans="2:30" ht="15" customHeight="1" x14ac:dyDescent="0.2">
      <c r="B775" s="121" t="str">
        <f t="shared" si="72"/>
        <v/>
      </c>
      <c r="C775" s="57" t="str">
        <f>IFERROR(VLOOKUP(B775,Conciliação!C778:L1773,2,0),"")</f>
        <v/>
      </c>
      <c r="D775" s="64" t="str">
        <f t="shared" si="73"/>
        <v/>
      </c>
      <c r="E775" s="64" t="str">
        <f>IFERROR(VLOOKUP(B775,Conciliação!C778:L1773,4,0),"")</f>
        <v/>
      </c>
      <c r="F775" s="64" t="str">
        <f>IFERROR(VLOOKUP(B775,Conciliação!C778:L1773,5,0),"")</f>
        <v/>
      </c>
      <c r="G775" s="64" t="str">
        <f>IFERROR(VLOOKUP(B775,Conciliação!C778:L1773,6,0),"")</f>
        <v/>
      </c>
      <c r="H775" s="56" t="str">
        <f>IFERROR(VLOOKUP(B775,Conciliação!C778:L1773,7,0),"")</f>
        <v/>
      </c>
      <c r="I775" s="65" t="str">
        <f>IFERROR(VLOOKUP(B775,Conciliação!C778:L1773,8,0),"")</f>
        <v/>
      </c>
      <c r="J775" s="56" t="str">
        <f>IFERROR(VLOOKUP(B775,Conciliação!C778:L1773,9,0),"")</f>
        <v/>
      </c>
      <c r="K775" s="56" t="str">
        <f>IFERROR(VLOOKUP(B775,Conciliação!C778:L1773,10,0),"")</f>
        <v/>
      </c>
      <c r="R775" s="55" t="str">
        <f>IF(Conciliação!G778='Filtro (Categoria)'!$C$2,$C$2,"x")</f>
        <v>x</v>
      </c>
      <c r="S775" s="55" t="str">
        <f>IF(R775="x","x",MAX($S$4:S774)+1)</f>
        <v>x</v>
      </c>
      <c r="T775" s="55">
        <v>771</v>
      </c>
      <c r="U775" s="55" t="str">
        <f t="shared" si="74"/>
        <v/>
      </c>
      <c r="V775" s="55" t="str">
        <f t="shared" si="75"/>
        <v/>
      </c>
      <c r="W775" s="45">
        <f>IF(Conciliação!G778='Filtro (Categoria)'!R775,1,0)</f>
        <v>0</v>
      </c>
      <c r="X775" s="45">
        <f>W775+Conciliação!A778</f>
        <v>771</v>
      </c>
      <c r="Y775" s="45">
        <v>771</v>
      </c>
      <c r="Z775" s="55" t="str">
        <f>IF(X775=Y775,"",Conciliação!C778)</f>
        <v/>
      </c>
      <c r="AA775" s="55">
        <f>IF(Z775="x","x",MAX($S$4:AA774)+1)</f>
        <v>776</v>
      </c>
      <c r="AB775" s="55">
        <v>771</v>
      </c>
      <c r="AC775" s="55" t="str">
        <f t="shared" si="76"/>
        <v/>
      </c>
      <c r="AD775" s="55" t="str">
        <f t="shared" si="77"/>
        <v/>
      </c>
    </row>
    <row r="776" spans="2:30" ht="15" customHeight="1" x14ac:dyDescent="0.2">
      <c r="B776" s="121" t="str">
        <f t="shared" si="72"/>
        <v/>
      </c>
      <c r="C776" s="57" t="str">
        <f>IFERROR(VLOOKUP(B776,Conciliação!C779:L1774,2,0),"")</f>
        <v/>
      </c>
      <c r="D776" s="64" t="str">
        <f t="shared" si="73"/>
        <v/>
      </c>
      <c r="E776" s="64" t="str">
        <f>IFERROR(VLOOKUP(B776,Conciliação!C779:L1774,4,0),"")</f>
        <v/>
      </c>
      <c r="F776" s="64" t="str">
        <f>IFERROR(VLOOKUP(B776,Conciliação!C779:L1774,5,0),"")</f>
        <v/>
      </c>
      <c r="G776" s="64" t="str">
        <f>IFERROR(VLOOKUP(B776,Conciliação!C779:L1774,6,0),"")</f>
        <v/>
      </c>
      <c r="H776" s="56" t="str">
        <f>IFERROR(VLOOKUP(B776,Conciliação!C779:L1774,7,0),"")</f>
        <v/>
      </c>
      <c r="I776" s="65" t="str">
        <f>IFERROR(VLOOKUP(B776,Conciliação!C779:L1774,8,0),"")</f>
        <v/>
      </c>
      <c r="J776" s="56" t="str">
        <f>IFERROR(VLOOKUP(B776,Conciliação!C779:L1774,9,0),"")</f>
        <v/>
      </c>
      <c r="K776" s="56" t="str">
        <f>IFERROR(VLOOKUP(B776,Conciliação!C779:L1774,10,0),"")</f>
        <v/>
      </c>
      <c r="R776" s="55" t="str">
        <f>IF(Conciliação!G779='Filtro (Categoria)'!$C$2,$C$2,"x")</f>
        <v>x</v>
      </c>
      <c r="S776" s="55" t="str">
        <f>IF(R776="x","x",MAX($S$4:S775)+1)</f>
        <v>x</v>
      </c>
      <c r="T776" s="55">
        <v>772</v>
      </c>
      <c r="U776" s="55" t="str">
        <f t="shared" si="74"/>
        <v/>
      </c>
      <c r="V776" s="55" t="str">
        <f t="shared" si="75"/>
        <v/>
      </c>
      <c r="W776" s="45">
        <f>IF(Conciliação!G779='Filtro (Categoria)'!R776,1,0)</f>
        <v>0</v>
      </c>
      <c r="X776" s="45">
        <f>W776+Conciliação!A779</f>
        <v>772</v>
      </c>
      <c r="Y776" s="45">
        <v>772</v>
      </c>
      <c r="Z776" s="55" t="str">
        <f>IF(X776=Y776,"",Conciliação!C779)</f>
        <v/>
      </c>
      <c r="AA776" s="55">
        <f>IF(Z776="x","x",MAX($S$4:AA775)+1)</f>
        <v>777</v>
      </c>
      <c r="AB776" s="55">
        <v>772</v>
      </c>
      <c r="AC776" s="55" t="str">
        <f t="shared" si="76"/>
        <v/>
      </c>
      <c r="AD776" s="55" t="str">
        <f t="shared" si="77"/>
        <v/>
      </c>
    </row>
    <row r="777" spans="2:30" ht="15" customHeight="1" x14ac:dyDescent="0.2">
      <c r="B777" s="121" t="str">
        <f t="shared" si="72"/>
        <v/>
      </c>
      <c r="C777" s="57" t="str">
        <f>IFERROR(VLOOKUP(B777,Conciliação!C780:L1775,2,0),"")</f>
        <v/>
      </c>
      <c r="D777" s="64" t="str">
        <f t="shared" si="73"/>
        <v/>
      </c>
      <c r="E777" s="64" t="str">
        <f>IFERROR(VLOOKUP(B777,Conciliação!C780:L1775,4,0),"")</f>
        <v/>
      </c>
      <c r="F777" s="64" t="str">
        <f>IFERROR(VLOOKUP(B777,Conciliação!C780:L1775,5,0),"")</f>
        <v/>
      </c>
      <c r="G777" s="64" t="str">
        <f>IFERROR(VLOOKUP(B777,Conciliação!C780:L1775,6,0),"")</f>
        <v/>
      </c>
      <c r="H777" s="56" t="str">
        <f>IFERROR(VLOOKUP(B777,Conciliação!C780:L1775,7,0),"")</f>
        <v/>
      </c>
      <c r="I777" s="65" t="str">
        <f>IFERROR(VLOOKUP(B777,Conciliação!C780:L1775,8,0),"")</f>
        <v/>
      </c>
      <c r="J777" s="56" t="str">
        <f>IFERROR(VLOOKUP(B777,Conciliação!C780:L1775,9,0),"")</f>
        <v/>
      </c>
      <c r="K777" s="56" t="str">
        <f>IFERROR(VLOOKUP(B777,Conciliação!C780:L1775,10,0),"")</f>
        <v/>
      </c>
      <c r="R777" s="55" t="str">
        <f>IF(Conciliação!G780='Filtro (Categoria)'!$C$2,$C$2,"x")</f>
        <v>x</v>
      </c>
      <c r="S777" s="55" t="str">
        <f>IF(R777="x","x",MAX($S$4:S776)+1)</f>
        <v>x</v>
      </c>
      <c r="T777" s="55">
        <v>773</v>
      </c>
      <c r="U777" s="55" t="str">
        <f t="shared" si="74"/>
        <v/>
      </c>
      <c r="V777" s="55" t="str">
        <f t="shared" si="75"/>
        <v/>
      </c>
      <c r="W777" s="45">
        <f>IF(Conciliação!G780='Filtro (Categoria)'!R777,1,0)</f>
        <v>0</v>
      </c>
      <c r="X777" s="45">
        <f>W777+Conciliação!A780</f>
        <v>773</v>
      </c>
      <c r="Y777" s="45">
        <v>773</v>
      </c>
      <c r="Z777" s="55" t="str">
        <f>IF(X777=Y777,"",Conciliação!C780)</f>
        <v/>
      </c>
      <c r="AA777" s="55">
        <f>IF(Z777="x","x",MAX($S$4:AA776)+1)</f>
        <v>778</v>
      </c>
      <c r="AB777" s="55">
        <v>773</v>
      </c>
      <c r="AC777" s="55" t="str">
        <f t="shared" si="76"/>
        <v/>
      </c>
      <c r="AD777" s="55" t="str">
        <f t="shared" si="77"/>
        <v/>
      </c>
    </row>
    <row r="778" spans="2:30" ht="15" customHeight="1" x14ac:dyDescent="0.2">
      <c r="B778" s="121" t="str">
        <f t="shared" si="72"/>
        <v/>
      </c>
      <c r="C778" s="57" t="str">
        <f>IFERROR(VLOOKUP(B778,Conciliação!C781:L1776,2,0),"")</f>
        <v/>
      </c>
      <c r="D778" s="64" t="str">
        <f t="shared" si="73"/>
        <v/>
      </c>
      <c r="E778" s="64" t="str">
        <f>IFERROR(VLOOKUP(B778,Conciliação!C781:L1776,4,0),"")</f>
        <v/>
      </c>
      <c r="F778" s="64" t="str">
        <f>IFERROR(VLOOKUP(B778,Conciliação!C781:L1776,5,0),"")</f>
        <v/>
      </c>
      <c r="G778" s="64" t="str">
        <f>IFERROR(VLOOKUP(B778,Conciliação!C781:L1776,6,0),"")</f>
        <v/>
      </c>
      <c r="H778" s="56" t="str">
        <f>IFERROR(VLOOKUP(B778,Conciliação!C781:L1776,7,0),"")</f>
        <v/>
      </c>
      <c r="I778" s="65" t="str">
        <f>IFERROR(VLOOKUP(B778,Conciliação!C781:L1776,8,0),"")</f>
        <v/>
      </c>
      <c r="J778" s="56" t="str">
        <f>IFERROR(VLOOKUP(B778,Conciliação!C781:L1776,9,0),"")</f>
        <v/>
      </c>
      <c r="K778" s="56" t="str">
        <f>IFERROR(VLOOKUP(B778,Conciliação!C781:L1776,10,0),"")</f>
        <v/>
      </c>
      <c r="R778" s="55" t="str">
        <f>IF(Conciliação!G781='Filtro (Categoria)'!$C$2,$C$2,"x")</f>
        <v>x</v>
      </c>
      <c r="S778" s="55" t="str">
        <f>IF(R778="x","x",MAX($S$4:S777)+1)</f>
        <v>x</v>
      </c>
      <c r="T778" s="55">
        <v>774</v>
      </c>
      <c r="U778" s="55" t="str">
        <f t="shared" si="74"/>
        <v/>
      </c>
      <c r="V778" s="55" t="str">
        <f t="shared" si="75"/>
        <v/>
      </c>
      <c r="W778" s="45">
        <f>IF(Conciliação!G781='Filtro (Categoria)'!R778,1,0)</f>
        <v>0</v>
      </c>
      <c r="X778" s="45">
        <f>W778+Conciliação!A781</f>
        <v>774</v>
      </c>
      <c r="Y778" s="45">
        <v>774</v>
      </c>
      <c r="Z778" s="55" t="str">
        <f>IF(X778=Y778,"",Conciliação!C781)</f>
        <v/>
      </c>
      <c r="AA778" s="55">
        <f>IF(Z778="x","x",MAX($S$4:AA777)+1)</f>
        <v>779</v>
      </c>
      <c r="AB778" s="55">
        <v>774</v>
      </c>
      <c r="AC778" s="55" t="str">
        <f t="shared" si="76"/>
        <v/>
      </c>
      <c r="AD778" s="55" t="str">
        <f t="shared" si="77"/>
        <v/>
      </c>
    </row>
    <row r="779" spans="2:30" ht="15" customHeight="1" x14ac:dyDescent="0.2">
      <c r="B779" s="121" t="str">
        <f t="shared" si="72"/>
        <v/>
      </c>
      <c r="C779" s="57" t="str">
        <f>IFERROR(VLOOKUP(B779,Conciliação!C782:L1777,2,0),"")</f>
        <v/>
      </c>
      <c r="D779" s="64" t="str">
        <f t="shared" si="73"/>
        <v/>
      </c>
      <c r="E779" s="64" t="str">
        <f>IFERROR(VLOOKUP(B779,Conciliação!C782:L1777,4,0),"")</f>
        <v/>
      </c>
      <c r="F779" s="64" t="str">
        <f>IFERROR(VLOOKUP(B779,Conciliação!C782:L1777,5,0),"")</f>
        <v/>
      </c>
      <c r="G779" s="64" t="str">
        <f>IFERROR(VLOOKUP(B779,Conciliação!C782:L1777,6,0),"")</f>
        <v/>
      </c>
      <c r="H779" s="56" t="str">
        <f>IFERROR(VLOOKUP(B779,Conciliação!C782:L1777,7,0),"")</f>
        <v/>
      </c>
      <c r="I779" s="65" t="str">
        <f>IFERROR(VLOOKUP(B779,Conciliação!C782:L1777,8,0),"")</f>
        <v/>
      </c>
      <c r="J779" s="56" t="str">
        <f>IFERROR(VLOOKUP(B779,Conciliação!C782:L1777,9,0),"")</f>
        <v/>
      </c>
      <c r="K779" s="56" t="str">
        <f>IFERROR(VLOOKUP(B779,Conciliação!C782:L1777,10,0),"")</f>
        <v/>
      </c>
      <c r="R779" s="55" t="str">
        <f>IF(Conciliação!G782='Filtro (Categoria)'!$C$2,$C$2,"x")</f>
        <v>x</v>
      </c>
      <c r="S779" s="55" t="str">
        <f>IF(R779="x","x",MAX($S$4:S778)+1)</f>
        <v>x</v>
      </c>
      <c r="T779" s="55">
        <v>775</v>
      </c>
      <c r="U779" s="55" t="str">
        <f t="shared" si="74"/>
        <v/>
      </c>
      <c r="V779" s="55" t="str">
        <f t="shared" si="75"/>
        <v/>
      </c>
      <c r="W779" s="45">
        <f>IF(Conciliação!G782='Filtro (Categoria)'!R779,1,0)</f>
        <v>0</v>
      </c>
      <c r="X779" s="45">
        <f>W779+Conciliação!A782</f>
        <v>775</v>
      </c>
      <c r="Y779" s="45">
        <v>775</v>
      </c>
      <c r="Z779" s="55" t="str">
        <f>IF(X779=Y779,"",Conciliação!C782)</f>
        <v/>
      </c>
      <c r="AA779" s="55">
        <f>IF(Z779="x","x",MAX($S$4:AA778)+1)</f>
        <v>780</v>
      </c>
      <c r="AB779" s="55">
        <v>775</v>
      </c>
      <c r="AC779" s="55" t="str">
        <f t="shared" si="76"/>
        <v/>
      </c>
      <c r="AD779" s="55" t="str">
        <f t="shared" si="77"/>
        <v/>
      </c>
    </row>
    <row r="780" spans="2:30" ht="15" customHeight="1" x14ac:dyDescent="0.2">
      <c r="B780" s="121" t="str">
        <f t="shared" si="72"/>
        <v/>
      </c>
      <c r="C780" s="57" t="str">
        <f>IFERROR(VLOOKUP(B780,Conciliação!C783:L1778,2,0),"")</f>
        <v/>
      </c>
      <c r="D780" s="64" t="str">
        <f t="shared" si="73"/>
        <v/>
      </c>
      <c r="E780" s="64" t="str">
        <f>IFERROR(VLOOKUP(B780,Conciliação!C783:L1778,4,0),"")</f>
        <v/>
      </c>
      <c r="F780" s="64" t="str">
        <f>IFERROR(VLOOKUP(B780,Conciliação!C783:L1778,5,0),"")</f>
        <v/>
      </c>
      <c r="G780" s="64" t="str">
        <f>IFERROR(VLOOKUP(B780,Conciliação!C783:L1778,6,0),"")</f>
        <v/>
      </c>
      <c r="H780" s="56" t="str">
        <f>IFERROR(VLOOKUP(B780,Conciliação!C783:L1778,7,0),"")</f>
        <v/>
      </c>
      <c r="I780" s="65" t="str">
        <f>IFERROR(VLOOKUP(B780,Conciliação!C783:L1778,8,0),"")</f>
        <v/>
      </c>
      <c r="J780" s="56" t="str">
        <f>IFERROR(VLOOKUP(B780,Conciliação!C783:L1778,9,0),"")</f>
        <v/>
      </c>
      <c r="K780" s="56" t="str">
        <f>IFERROR(VLOOKUP(B780,Conciliação!C783:L1778,10,0),"")</f>
        <v/>
      </c>
      <c r="R780" s="55" t="str">
        <f>IF(Conciliação!G783='Filtro (Categoria)'!$C$2,$C$2,"x")</f>
        <v>x</v>
      </c>
      <c r="S780" s="55" t="str">
        <f>IF(R780="x","x",MAX($S$4:S779)+1)</f>
        <v>x</v>
      </c>
      <c r="T780" s="55">
        <v>776</v>
      </c>
      <c r="U780" s="55" t="str">
        <f t="shared" si="74"/>
        <v/>
      </c>
      <c r="V780" s="55" t="str">
        <f t="shared" si="75"/>
        <v/>
      </c>
      <c r="W780" s="45">
        <f>IF(Conciliação!G783='Filtro (Categoria)'!R780,1,0)</f>
        <v>0</v>
      </c>
      <c r="X780" s="45">
        <f>W780+Conciliação!A783</f>
        <v>776</v>
      </c>
      <c r="Y780" s="45">
        <v>776</v>
      </c>
      <c r="Z780" s="55" t="str">
        <f>IF(X780=Y780,"",Conciliação!C783)</f>
        <v/>
      </c>
      <c r="AA780" s="55">
        <f>IF(Z780="x","x",MAX($S$4:AA779)+1)</f>
        <v>781</v>
      </c>
      <c r="AB780" s="55">
        <v>776</v>
      </c>
      <c r="AC780" s="55" t="str">
        <f t="shared" si="76"/>
        <v/>
      </c>
      <c r="AD780" s="55" t="str">
        <f t="shared" si="77"/>
        <v/>
      </c>
    </row>
    <row r="781" spans="2:30" ht="15" customHeight="1" x14ac:dyDescent="0.2">
      <c r="B781" s="121" t="str">
        <f t="shared" si="72"/>
        <v/>
      </c>
      <c r="C781" s="57" t="str">
        <f>IFERROR(VLOOKUP(B781,Conciliação!C784:L1779,2,0),"")</f>
        <v/>
      </c>
      <c r="D781" s="64" t="str">
        <f t="shared" si="73"/>
        <v/>
      </c>
      <c r="E781" s="64" t="str">
        <f>IFERROR(VLOOKUP(B781,Conciliação!C784:L1779,4,0),"")</f>
        <v/>
      </c>
      <c r="F781" s="64" t="str">
        <f>IFERROR(VLOOKUP(B781,Conciliação!C784:L1779,5,0),"")</f>
        <v/>
      </c>
      <c r="G781" s="64" t="str">
        <f>IFERROR(VLOOKUP(B781,Conciliação!C784:L1779,6,0),"")</f>
        <v/>
      </c>
      <c r="H781" s="56" t="str">
        <f>IFERROR(VLOOKUP(B781,Conciliação!C784:L1779,7,0),"")</f>
        <v/>
      </c>
      <c r="I781" s="65" t="str">
        <f>IFERROR(VLOOKUP(B781,Conciliação!C784:L1779,8,0),"")</f>
        <v/>
      </c>
      <c r="J781" s="56" t="str">
        <f>IFERROR(VLOOKUP(B781,Conciliação!C784:L1779,9,0),"")</f>
        <v/>
      </c>
      <c r="K781" s="56" t="str">
        <f>IFERROR(VLOOKUP(B781,Conciliação!C784:L1779,10,0),"")</f>
        <v/>
      </c>
      <c r="R781" s="55" t="str">
        <f>IF(Conciliação!G784='Filtro (Categoria)'!$C$2,$C$2,"x")</f>
        <v>x</v>
      </c>
      <c r="S781" s="55" t="str">
        <f>IF(R781="x","x",MAX($S$4:S780)+1)</f>
        <v>x</v>
      </c>
      <c r="T781" s="55">
        <v>777</v>
      </c>
      <c r="U781" s="55" t="str">
        <f t="shared" si="74"/>
        <v/>
      </c>
      <c r="V781" s="55" t="str">
        <f t="shared" si="75"/>
        <v/>
      </c>
      <c r="W781" s="45">
        <f>IF(Conciliação!G784='Filtro (Categoria)'!R781,1,0)</f>
        <v>0</v>
      </c>
      <c r="X781" s="45">
        <f>W781+Conciliação!A784</f>
        <v>777</v>
      </c>
      <c r="Y781" s="45">
        <v>777</v>
      </c>
      <c r="Z781" s="55" t="str">
        <f>IF(X781=Y781,"",Conciliação!C784)</f>
        <v/>
      </c>
      <c r="AA781" s="55">
        <f>IF(Z781="x","x",MAX($S$4:AA780)+1)</f>
        <v>782</v>
      </c>
      <c r="AB781" s="55">
        <v>777</v>
      </c>
      <c r="AC781" s="55" t="str">
        <f t="shared" si="76"/>
        <v/>
      </c>
      <c r="AD781" s="55" t="str">
        <f t="shared" si="77"/>
        <v/>
      </c>
    </row>
    <row r="782" spans="2:30" ht="15" customHeight="1" x14ac:dyDescent="0.2">
      <c r="B782" s="121" t="str">
        <f t="shared" si="72"/>
        <v/>
      </c>
      <c r="C782" s="57" t="str">
        <f>IFERROR(VLOOKUP(B782,Conciliação!C785:L1780,2,0),"")</f>
        <v/>
      </c>
      <c r="D782" s="64" t="str">
        <f t="shared" si="73"/>
        <v/>
      </c>
      <c r="E782" s="64" t="str">
        <f>IFERROR(VLOOKUP(B782,Conciliação!C785:L1780,4,0),"")</f>
        <v/>
      </c>
      <c r="F782" s="64" t="str">
        <f>IFERROR(VLOOKUP(B782,Conciliação!C785:L1780,5,0),"")</f>
        <v/>
      </c>
      <c r="G782" s="64" t="str">
        <f>IFERROR(VLOOKUP(B782,Conciliação!C785:L1780,6,0),"")</f>
        <v/>
      </c>
      <c r="H782" s="56" t="str">
        <f>IFERROR(VLOOKUP(B782,Conciliação!C785:L1780,7,0),"")</f>
        <v/>
      </c>
      <c r="I782" s="65" t="str">
        <f>IFERROR(VLOOKUP(B782,Conciliação!C785:L1780,8,0),"")</f>
        <v/>
      </c>
      <c r="J782" s="56" t="str">
        <f>IFERROR(VLOOKUP(B782,Conciliação!C785:L1780,9,0),"")</f>
        <v/>
      </c>
      <c r="K782" s="56" t="str">
        <f>IFERROR(VLOOKUP(B782,Conciliação!C785:L1780,10,0),"")</f>
        <v/>
      </c>
      <c r="R782" s="55" t="str">
        <f>IF(Conciliação!G785='Filtro (Categoria)'!$C$2,$C$2,"x")</f>
        <v>x</v>
      </c>
      <c r="S782" s="55" t="str">
        <f>IF(R782="x","x",MAX($S$4:S781)+1)</f>
        <v>x</v>
      </c>
      <c r="T782" s="55">
        <v>778</v>
      </c>
      <c r="U782" s="55" t="str">
        <f t="shared" si="74"/>
        <v/>
      </c>
      <c r="V782" s="55" t="str">
        <f t="shared" si="75"/>
        <v/>
      </c>
      <c r="W782" s="45">
        <f>IF(Conciliação!G785='Filtro (Categoria)'!R782,1,0)</f>
        <v>0</v>
      </c>
      <c r="X782" s="45">
        <f>W782+Conciliação!A785</f>
        <v>778</v>
      </c>
      <c r="Y782" s="45">
        <v>778</v>
      </c>
      <c r="Z782" s="55" t="str">
        <f>IF(X782=Y782,"",Conciliação!C785)</f>
        <v/>
      </c>
      <c r="AA782" s="55">
        <f>IF(Z782="x","x",MAX($S$4:AA781)+1)</f>
        <v>783</v>
      </c>
      <c r="AB782" s="55">
        <v>778</v>
      </c>
      <c r="AC782" s="55" t="str">
        <f t="shared" si="76"/>
        <v/>
      </c>
      <c r="AD782" s="55" t="str">
        <f t="shared" si="77"/>
        <v/>
      </c>
    </row>
    <row r="783" spans="2:30" ht="15" customHeight="1" x14ac:dyDescent="0.2">
      <c r="B783" s="121" t="str">
        <f t="shared" si="72"/>
        <v/>
      </c>
      <c r="C783" s="57" t="str">
        <f>IFERROR(VLOOKUP(B783,Conciliação!C786:L1781,2,0),"")</f>
        <v/>
      </c>
      <c r="D783" s="64" t="str">
        <f t="shared" si="73"/>
        <v/>
      </c>
      <c r="E783" s="64" t="str">
        <f>IFERROR(VLOOKUP(B783,Conciliação!C786:L1781,4,0),"")</f>
        <v/>
      </c>
      <c r="F783" s="64" t="str">
        <f>IFERROR(VLOOKUP(B783,Conciliação!C786:L1781,5,0),"")</f>
        <v/>
      </c>
      <c r="G783" s="64" t="str">
        <f>IFERROR(VLOOKUP(B783,Conciliação!C786:L1781,6,0),"")</f>
        <v/>
      </c>
      <c r="H783" s="56" t="str">
        <f>IFERROR(VLOOKUP(B783,Conciliação!C786:L1781,7,0),"")</f>
        <v/>
      </c>
      <c r="I783" s="65" t="str">
        <f>IFERROR(VLOOKUP(B783,Conciliação!C786:L1781,8,0),"")</f>
        <v/>
      </c>
      <c r="J783" s="56" t="str">
        <f>IFERROR(VLOOKUP(B783,Conciliação!C786:L1781,9,0),"")</f>
        <v/>
      </c>
      <c r="K783" s="56" t="str">
        <f>IFERROR(VLOOKUP(B783,Conciliação!C786:L1781,10,0),"")</f>
        <v/>
      </c>
      <c r="R783" s="55" t="str">
        <f>IF(Conciliação!G786='Filtro (Categoria)'!$C$2,$C$2,"x")</f>
        <v>x</v>
      </c>
      <c r="S783" s="55" t="str">
        <f>IF(R783="x","x",MAX($S$4:S782)+1)</f>
        <v>x</v>
      </c>
      <c r="T783" s="55">
        <v>779</v>
      </c>
      <c r="U783" s="55" t="str">
        <f t="shared" si="74"/>
        <v/>
      </c>
      <c r="V783" s="55" t="str">
        <f t="shared" si="75"/>
        <v/>
      </c>
      <c r="W783" s="45">
        <f>IF(Conciliação!G786='Filtro (Categoria)'!R783,1,0)</f>
        <v>0</v>
      </c>
      <c r="X783" s="45">
        <f>W783+Conciliação!A786</f>
        <v>779</v>
      </c>
      <c r="Y783" s="45">
        <v>779</v>
      </c>
      <c r="Z783" s="55" t="str">
        <f>IF(X783=Y783,"",Conciliação!C786)</f>
        <v/>
      </c>
      <c r="AA783" s="55">
        <f>IF(Z783="x","x",MAX($S$4:AA782)+1)</f>
        <v>784</v>
      </c>
      <c r="AB783" s="55">
        <v>779</v>
      </c>
      <c r="AC783" s="55" t="str">
        <f t="shared" si="76"/>
        <v/>
      </c>
      <c r="AD783" s="55" t="str">
        <f t="shared" si="77"/>
        <v/>
      </c>
    </row>
    <row r="784" spans="2:30" ht="15" customHeight="1" x14ac:dyDescent="0.2">
      <c r="B784" s="121" t="str">
        <f t="shared" si="72"/>
        <v/>
      </c>
      <c r="C784" s="57" t="str">
        <f>IFERROR(VLOOKUP(B784,Conciliação!C787:L1782,2,0),"")</f>
        <v/>
      </c>
      <c r="D784" s="64" t="str">
        <f t="shared" si="73"/>
        <v/>
      </c>
      <c r="E784" s="64" t="str">
        <f>IFERROR(VLOOKUP(B784,Conciliação!C787:L1782,4,0),"")</f>
        <v/>
      </c>
      <c r="F784" s="64" t="str">
        <f>IFERROR(VLOOKUP(B784,Conciliação!C787:L1782,5,0),"")</f>
        <v/>
      </c>
      <c r="G784" s="64" t="str">
        <f>IFERROR(VLOOKUP(B784,Conciliação!C787:L1782,6,0),"")</f>
        <v/>
      </c>
      <c r="H784" s="56" t="str">
        <f>IFERROR(VLOOKUP(B784,Conciliação!C787:L1782,7,0),"")</f>
        <v/>
      </c>
      <c r="I784" s="65" t="str">
        <f>IFERROR(VLOOKUP(B784,Conciliação!C787:L1782,8,0),"")</f>
        <v/>
      </c>
      <c r="J784" s="56" t="str">
        <f>IFERROR(VLOOKUP(B784,Conciliação!C787:L1782,9,0),"")</f>
        <v/>
      </c>
      <c r="K784" s="56" t="str">
        <f>IFERROR(VLOOKUP(B784,Conciliação!C787:L1782,10,0),"")</f>
        <v/>
      </c>
      <c r="R784" s="55" t="str">
        <f>IF(Conciliação!G787='Filtro (Categoria)'!$C$2,$C$2,"x")</f>
        <v>x</v>
      </c>
      <c r="S784" s="55" t="str">
        <f>IF(R784="x","x",MAX($S$4:S783)+1)</f>
        <v>x</v>
      </c>
      <c r="T784" s="55">
        <v>780</v>
      </c>
      <c r="U784" s="55" t="str">
        <f t="shared" si="74"/>
        <v/>
      </c>
      <c r="V784" s="55" t="str">
        <f t="shared" si="75"/>
        <v/>
      </c>
      <c r="W784" s="45">
        <f>IF(Conciliação!G787='Filtro (Categoria)'!R784,1,0)</f>
        <v>0</v>
      </c>
      <c r="X784" s="45">
        <f>W784+Conciliação!A787</f>
        <v>780</v>
      </c>
      <c r="Y784" s="45">
        <v>780</v>
      </c>
      <c r="Z784" s="55" t="str">
        <f>IF(X784=Y784,"",Conciliação!C787)</f>
        <v/>
      </c>
      <c r="AA784" s="55">
        <f>IF(Z784="x","x",MAX($S$4:AA783)+1)</f>
        <v>785</v>
      </c>
      <c r="AB784" s="55">
        <v>780</v>
      </c>
      <c r="AC784" s="55" t="str">
        <f t="shared" si="76"/>
        <v/>
      </c>
      <c r="AD784" s="55" t="str">
        <f t="shared" si="77"/>
        <v/>
      </c>
    </row>
    <row r="785" spans="2:30" ht="15" customHeight="1" x14ac:dyDescent="0.2">
      <c r="B785" s="121" t="str">
        <f t="shared" si="72"/>
        <v/>
      </c>
      <c r="C785" s="57" t="str">
        <f>IFERROR(VLOOKUP(B785,Conciliação!C788:L1783,2,0),"")</f>
        <v/>
      </c>
      <c r="D785" s="64" t="str">
        <f t="shared" si="73"/>
        <v/>
      </c>
      <c r="E785" s="64" t="str">
        <f>IFERROR(VLOOKUP(B785,Conciliação!C788:L1783,4,0),"")</f>
        <v/>
      </c>
      <c r="F785" s="64" t="str">
        <f>IFERROR(VLOOKUP(B785,Conciliação!C788:L1783,5,0),"")</f>
        <v/>
      </c>
      <c r="G785" s="64" t="str">
        <f>IFERROR(VLOOKUP(B785,Conciliação!C788:L1783,6,0),"")</f>
        <v/>
      </c>
      <c r="H785" s="56" t="str">
        <f>IFERROR(VLOOKUP(B785,Conciliação!C788:L1783,7,0),"")</f>
        <v/>
      </c>
      <c r="I785" s="65" t="str">
        <f>IFERROR(VLOOKUP(B785,Conciliação!C788:L1783,8,0),"")</f>
        <v/>
      </c>
      <c r="J785" s="56" t="str">
        <f>IFERROR(VLOOKUP(B785,Conciliação!C788:L1783,9,0),"")</f>
        <v/>
      </c>
      <c r="K785" s="56" t="str">
        <f>IFERROR(VLOOKUP(B785,Conciliação!C788:L1783,10,0),"")</f>
        <v/>
      </c>
      <c r="R785" s="55" t="str">
        <f>IF(Conciliação!G788='Filtro (Categoria)'!$C$2,$C$2,"x")</f>
        <v>x</v>
      </c>
      <c r="S785" s="55" t="str">
        <f>IF(R785="x","x",MAX($S$4:S784)+1)</f>
        <v>x</v>
      </c>
      <c r="T785" s="55">
        <v>781</v>
      </c>
      <c r="U785" s="55" t="str">
        <f t="shared" si="74"/>
        <v/>
      </c>
      <c r="V785" s="55" t="str">
        <f t="shared" si="75"/>
        <v/>
      </c>
      <c r="W785" s="45">
        <f>IF(Conciliação!G788='Filtro (Categoria)'!R785,1,0)</f>
        <v>0</v>
      </c>
      <c r="X785" s="45">
        <f>W785+Conciliação!A788</f>
        <v>781</v>
      </c>
      <c r="Y785" s="45">
        <v>781</v>
      </c>
      <c r="Z785" s="55" t="str">
        <f>IF(X785=Y785,"",Conciliação!C788)</f>
        <v/>
      </c>
      <c r="AA785" s="55">
        <f>IF(Z785="x","x",MAX($S$4:AA784)+1)</f>
        <v>786</v>
      </c>
      <c r="AB785" s="55">
        <v>781</v>
      </c>
      <c r="AC785" s="55" t="str">
        <f t="shared" si="76"/>
        <v/>
      </c>
      <c r="AD785" s="55" t="str">
        <f t="shared" si="77"/>
        <v/>
      </c>
    </row>
    <row r="786" spans="2:30" ht="15" customHeight="1" x14ac:dyDescent="0.2">
      <c r="B786" s="121" t="str">
        <f t="shared" si="72"/>
        <v/>
      </c>
      <c r="C786" s="57" t="str">
        <f>IFERROR(VLOOKUP(B786,Conciliação!C789:L1784,2,0),"")</f>
        <v/>
      </c>
      <c r="D786" s="64" t="str">
        <f t="shared" si="73"/>
        <v/>
      </c>
      <c r="E786" s="64" t="str">
        <f>IFERROR(VLOOKUP(B786,Conciliação!C789:L1784,4,0),"")</f>
        <v/>
      </c>
      <c r="F786" s="64" t="str">
        <f>IFERROR(VLOOKUP(B786,Conciliação!C789:L1784,5,0),"")</f>
        <v/>
      </c>
      <c r="G786" s="64" t="str">
        <f>IFERROR(VLOOKUP(B786,Conciliação!C789:L1784,6,0),"")</f>
        <v/>
      </c>
      <c r="H786" s="56" t="str">
        <f>IFERROR(VLOOKUP(B786,Conciliação!C789:L1784,7,0),"")</f>
        <v/>
      </c>
      <c r="I786" s="65" t="str">
        <f>IFERROR(VLOOKUP(B786,Conciliação!C789:L1784,8,0),"")</f>
        <v/>
      </c>
      <c r="J786" s="56" t="str">
        <f>IFERROR(VLOOKUP(B786,Conciliação!C789:L1784,9,0),"")</f>
        <v/>
      </c>
      <c r="K786" s="56" t="str">
        <f>IFERROR(VLOOKUP(B786,Conciliação!C789:L1784,10,0),"")</f>
        <v/>
      </c>
      <c r="R786" s="55" t="str">
        <f>IF(Conciliação!G789='Filtro (Categoria)'!$C$2,$C$2,"x")</f>
        <v>x</v>
      </c>
      <c r="S786" s="55" t="str">
        <f>IF(R786="x","x",MAX($S$4:S785)+1)</f>
        <v>x</v>
      </c>
      <c r="T786" s="55">
        <v>782</v>
      </c>
      <c r="U786" s="55" t="str">
        <f t="shared" si="74"/>
        <v/>
      </c>
      <c r="V786" s="55" t="str">
        <f t="shared" si="75"/>
        <v/>
      </c>
      <c r="W786" s="45">
        <f>IF(Conciliação!G789='Filtro (Categoria)'!R786,1,0)</f>
        <v>0</v>
      </c>
      <c r="X786" s="45">
        <f>W786+Conciliação!A789</f>
        <v>782</v>
      </c>
      <c r="Y786" s="45">
        <v>782</v>
      </c>
      <c r="Z786" s="55" t="str">
        <f>IF(X786=Y786,"",Conciliação!C789)</f>
        <v/>
      </c>
      <c r="AA786" s="55">
        <f>IF(Z786="x","x",MAX($S$4:AA785)+1)</f>
        <v>787</v>
      </c>
      <c r="AB786" s="55">
        <v>782</v>
      </c>
      <c r="AC786" s="55" t="str">
        <f t="shared" si="76"/>
        <v/>
      </c>
      <c r="AD786" s="55" t="str">
        <f t="shared" si="77"/>
        <v/>
      </c>
    </row>
    <row r="787" spans="2:30" ht="15" customHeight="1" x14ac:dyDescent="0.2">
      <c r="B787" s="121" t="str">
        <f t="shared" si="72"/>
        <v/>
      </c>
      <c r="C787" s="57" t="str">
        <f>IFERROR(VLOOKUP(B787,Conciliação!C790:L1785,2,0),"")</f>
        <v/>
      </c>
      <c r="D787" s="64" t="str">
        <f t="shared" si="73"/>
        <v/>
      </c>
      <c r="E787" s="64" t="str">
        <f>IFERROR(VLOOKUP(B787,Conciliação!C790:L1785,4,0),"")</f>
        <v/>
      </c>
      <c r="F787" s="64" t="str">
        <f>IFERROR(VLOOKUP(B787,Conciliação!C790:L1785,5,0),"")</f>
        <v/>
      </c>
      <c r="G787" s="64" t="str">
        <f>IFERROR(VLOOKUP(B787,Conciliação!C790:L1785,6,0),"")</f>
        <v/>
      </c>
      <c r="H787" s="56" t="str">
        <f>IFERROR(VLOOKUP(B787,Conciliação!C790:L1785,7,0),"")</f>
        <v/>
      </c>
      <c r="I787" s="65" t="str">
        <f>IFERROR(VLOOKUP(B787,Conciliação!C790:L1785,8,0),"")</f>
        <v/>
      </c>
      <c r="J787" s="56" t="str">
        <f>IFERROR(VLOOKUP(B787,Conciliação!C790:L1785,9,0),"")</f>
        <v/>
      </c>
      <c r="K787" s="56" t="str">
        <f>IFERROR(VLOOKUP(B787,Conciliação!C790:L1785,10,0),"")</f>
        <v/>
      </c>
      <c r="R787" s="55" t="str">
        <f>IF(Conciliação!G790='Filtro (Categoria)'!$C$2,$C$2,"x")</f>
        <v>x</v>
      </c>
      <c r="S787" s="55" t="str">
        <f>IF(R787="x","x",MAX($S$4:S786)+1)</f>
        <v>x</v>
      </c>
      <c r="T787" s="55">
        <v>783</v>
      </c>
      <c r="U787" s="55" t="str">
        <f t="shared" si="74"/>
        <v/>
      </c>
      <c r="V787" s="55" t="str">
        <f t="shared" si="75"/>
        <v/>
      </c>
      <c r="W787" s="45">
        <f>IF(Conciliação!G790='Filtro (Categoria)'!R787,1,0)</f>
        <v>0</v>
      </c>
      <c r="X787" s="45">
        <f>W787+Conciliação!A790</f>
        <v>783</v>
      </c>
      <c r="Y787" s="45">
        <v>783</v>
      </c>
      <c r="Z787" s="55" t="str">
        <f>IF(X787=Y787,"",Conciliação!C790)</f>
        <v/>
      </c>
      <c r="AA787" s="55">
        <f>IF(Z787="x","x",MAX($S$4:AA786)+1)</f>
        <v>788</v>
      </c>
      <c r="AB787" s="55">
        <v>783</v>
      </c>
      <c r="AC787" s="55" t="str">
        <f t="shared" si="76"/>
        <v/>
      </c>
      <c r="AD787" s="55" t="str">
        <f t="shared" si="77"/>
        <v/>
      </c>
    </row>
    <row r="788" spans="2:30" ht="15" customHeight="1" x14ac:dyDescent="0.2">
      <c r="B788" s="121" t="str">
        <f t="shared" si="72"/>
        <v/>
      </c>
      <c r="C788" s="57" t="str">
        <f>IFERROR(VLOOKUP(B788,Conciliação!C791:L1786,2,0),"")</f>
        <v/>
      </c>
      <c r="D788" s="64" t="str">
        <f t="shared" si="73"/>
        <v/>
      </c>
      <c r="E788" s="64" t="str">
        <f>IFERROR(VLOOKUP(B788,Conciliação!C791:L1786,4,0),"")</f>
        <v/>
      </c>
      <c r="F788" s="64" t="str">
        <f>IFERROR(VLOOKUP(B788,Conciliação!C791:L1786,5,0),"")</f>
        <v/>
      </c>
      <c r="G788" s="64" t="str">
        <f>IFERROR(VLOOKUP(B788,Conciliação!C791:L1786,6,0),"")</f>
        <v/>
      </c>
      <c r="H788" s="56" t="str">
        <f>IFERROR(VLOOKUP(B788,Conciliação!C791:L1786,7,0),"")</f>
        <v/>
      </c>
      <c r="I788" s="65" t="str">
        <f>IFERROR(VLOOKUP(B788,Conciliação!C791:L1786,8,0),"")</f>
        <v/>
      </c>
      <c r="J788" s="56" t="str">
        <f>IFERROR(VLOOKUP(B788,Conciliação!C791:L1786,9,0),"")</f>
        <v/>
      </c>
      <c r="K788" s="56" t="str">
        <f>IFERROR(VLOOKUP(B788,Conciliação!C791:L1786,10,0),"")</f>
        <v/>
      </c>
      <c r="R788" s="55" t="str">
        <f>IF(Conciliação!G791='Filtro (Categoria)'!$C$2,$C$2,"x")</f>
        <v>x</v>
      </c>
      <c r="S788" s="55" t="str">
        <f>IF(R788="x","x",MAX($S$4:S787)+1)</f>
        <v>x</v>
      </c>
      <c r="T788" s="55">
        <v>784</v>
      </c>
      <c r="U788" s="55" t="str">
        <f t="shared" si="74"/>
        <v/>
      </c>
      <c r="V788" s="55" t="str">
        <f t="shared" si="75"/>
        <v/>
      </c>
      <c r="W788" s="45">
        <f>IF(Conciliação!G791='Filtro (Categoria)'!R788,1,0)</f>
        <v>0</v>
      </c>
      <c r="X788" s="45">
        <f>W788+Conciliação!A791</f>
        <v>784</v>
      </c>
      <c r="Y788" s="45">
        <v>784</v>
      </c>
      <c r="Z788" s="55" t="str">
        <f>IF(X788=Y788,"",Conciliação!C791)</f>
        <v/>
      </c>
      <c r="AA788" s="55">
        <f>IF(Z788="x","x",MAX($S$4:AA787)+1)</f>
        <v>789</v>
      </c>
      <c r="AB788" s="55">
        <v>784</v>
      </c>
      <c r="AC788" s="55" t="str">
        <f t="shared" si="76"/>
        <v/>
      </c>
      <c r="AD788" s="55" t="str">
        <f t="shared" si="77"/>
        <v/>
      </c>
    </row>
    <row r="789" spans="2:30" ht="15" customHeight="1" x14ac:dyDescent="0.2">
      <c r="B789" s="121" t="str">
        <f t="shared" si="72"/>
        <v/>
      </c>
      <c r="C789" s="57" t="str">
        <f>IFERROR(VLOOKUP(B789,Conciliação!C792:L1787,2,0),"")</f>
        <v/>
      </c>
      <c r="D789" s="64" t="str">
        <f t="shared" si="73"/>
        <v/>
      </c>
      <c r="E789" s="64" t="str">
        <f>IFERROR(VLOOKUP(B789,Conciliação!C792:L1787,4,0),"")</f>
        <v/>
      </c>
      <c r="F789" s="64" t="str">
        <f>IFERROR(VLOOKUP(B789,Conciliação!C792:L1787,5,0),"")</f>
        <v/>
      </c>
      <c r="G789" s="64" t="str">
        <f>IFERROR(VLOOKUP(B789,Conciliação!C792:L1787,6,0),"")</f>
        <v/>
      </c>
      <c r="H789" s="56" t="str">
        <f>IFERROR(VLOOKUP(B789,Conciliação!C792:L1787,7,0),"")</f>
        <v/>
      </c>
      <c r="I789" s="65" t="str">
        <f>IFERROR(VLOOKUP(B789,Conciliação!C792:L1787,8,0),"")</f>
        <v/>
      </c>
      <c r="J789" s="56" t="str">
        <f>IFERROR(VLOOKUP(B789,Conciliação!C792:L1787,9,0),"")</f>
        <v/>
      </c>
      <c r="K789" s="56" t="str">
        <f>IFERROR(VLOOKUP(B789,Conciliação!C792:L1787,10,0),"")</f>
        <v/>
      </c>
      <c r="R789" s="55" t="str">
        <f>IF(Conciliação!G792='Filtro (Categoria)'!$C$2,$C$2,"x")</f>
        <v>x</v>
      </c>
      <c r="S789" s="55" t="str">
        <f>IF(R789="x","x",MAX($S$4:S788)+1)</f>
        <v>x</v>
      </c>
      <c r="T789" s="55">
        <v>785</v>
      </c>
      <c r="U789" s="55" t="str">
        <f t="shared" si="74"/>
        <v/>
      </c>
      <c r="V789" s="55" t="str">
        <f t="shared" si="75"/>
        <v/>
      </c>
      <c r="W789" s="45">
        <f>IF(Conciliação!G792='Filtro (Categoria)'!R789,1,0)</f>
        <v>0</v>
      </c>
      <c r="X789" s="45">
        <f>W789+Conciliação!A792</f>
        <v>785</v>
      </c>
      <c r="Y789" s="45">
        <v>785</v>
      </c>
      <c r="Z789" s="55" t="str">
        <f>IF(X789=Y789,"",Conciliação!C792)</f>
        <v/>
      </c>
      <c r="AA789" s="55">
        <f>IF(Z789="x","x",MAX($S$4:AA788)+1)</f>
        <v>790</v>
      </c>
      <c r="AB789" s="55">
        <v>785</v>
      </c>
      <c r="AC789" s="55" t="str">
        <f t="shared" si="76"/>
        <v/>
      </c>
      <c r="AD789" s="55" t="str">
        <f t="shared" si="77"/>
        <v/>
      </c>
    </row>
    <row r="790" spans="2:30" ht="15" customHeight="1" x14ac:dyDescent="0.2">
      <c r="B790" s="121" t="str">
        <f t="shared" si="72"/>
        <v/>
      </c>
      <c r="C790" s="57" t="str">
        <f>IFERROR(VLOOKUP(B790,Conciliação!C793:L1788,2,0),"")</f>
        <v/>
      </c>
      <c r="D790" s="64" t="str">
        <f t="shared" si="73"/>
        <v/>
      </c>
      <c r="E790" s="64" t="str">
        <f>IFERROR(VLOOKUP(B790,Conciliação!C793:L1788,4,0),"")</f>
        <v/>
      </c>
      <c r="F790" s="64" t="str">
        <f>IFERROR(VLOOKUP(B790,Conciliação!C793:L1788,5,0),"")</f>
        <v/>
      </c>
      <c r="G790" s="64" t="str">
        <f>IFERROR(VLOOKUP(B790,Conciliação!C793:L1788,6,0),"")</f>
        <v/>
      </c>
      <c r="H790" s="56" t="str">
        <f>IFERROR(VLOOKUP(B790,Conciliação!C793:L1788,7,0),"")</f>
        <v/>
      </c>
      <c r="I790" s="65" t="str">
        <f>IFERROR(VLOOKUP(B790,Conciliação!C793:L1788,8,0),"")</f>
        <v/>
      </c>
      <c r="J790" s="56" t="str">
        <f>IFERROR(VLOOKUP(B790,Conciliação!C793:L1788,9,0),"")</f>
        <v/>
      </c>
      <c r="K790" s="56" t="str">
        <f>IFERROR(VLOOKUP(B790,Conciliação!C793:L1788,10,0),"")</f>
        <v/>
      </c>
      <c r="R790" s="55" t="str">
        <f>IF(Conciliação!G793='Filtro (Categoria)'!$C$2,$C$2,"x")</f>
        <v>x</v>
      </c>
      <c r="S790" s="55" t="str">
        <f>IF(R790="x","x",MAX($S$4:S789)+1)</f>
        <v>x</v>
      </c>
      <c r="T790" s="55">
        <v>786</v>
      </c>
      <c r="U790" s="55" t="str">
        <f t="shared" si="74"/>
        <v/>
      </c>
      <c r="V790" s="55" t="str">
        <f t="shared" si="75"/>
        <v/>
      </c>
      <c r="W790" s="45">
        <f>IF(Conciliação!G793='Filtro (Categoria)'!R790,1,0)</f>
        <v>0</v>
      </c>
      <c r="X790" s="45">
        <f>W790+Conciliação!A793</f>
        <v>786</v>
      </c>
      <c r="Y790" s="45">
        <v>786</v>
      </c>
      <c r="Z790" s="55" t="str">
        <f>IF(X790=Y790,"",Conciliação!C793)</f>
        <v/>
      </c>
      <c r="AA790" s="55">
        <f>IF(Z790="x","x",MAX($S$4:AA789)+1)</f>
        <v>791</v>
      </c>
      <c r="AB790" s="55">
        <v>786</v>
      </c>
      <c r="AC790" s="55" t="str">
        <f t="shared" si="76"/>
        <v/>
      </c>
      <c r="AD790" s="55" t="str">
        <f t="shared" si="77"/>
        <v/>
      </c>
    </row>
    <row r="791" spans="2:30" ht="15" customHeight="1" x14ac:dyDescent="0.2">
      <c r="B791" s="121" t="str">
        <f t="shared" si="72"/>
        <v/>
      </c>
      <c r="C791" s="57" t="str">
        <f>IFERROR(VLOOKUP(B791,Conciliação!C794:L1789,2,0),"")</f>
        <v/>
      </c>
      <c r="D791" s="64" t="str">
        <f t="shared" si="73"/>
        <v/>
      </c>
      <c r="E791" s="64" t="str">
        <f>IFERROR(VLOOKUP(B791,Conciliação!C794:L1789,4,0),"")</f>
        <v/>
      </c>
      <c r="F791" s="64" t="str">
        <f>IFERROR(VLOOKUP(B791,Conciliação!C794:L1789,5,0),"")</f>
        <v/>
      </c>
      <c r="G791" s="64" t="str">
        <f>IFERROR(VLOOKUP(B791,Conciliação!C794:L1789,6,0),"")</f>
        <v/>
      </c>
      <c r="H791" s="56" t="str">
        <f>IFERROR(VLOOKUP(B791,Conciliação!C794:L1789,7,0),"")</f>
        <v/>
      </c>
      <c r="I791" s="65" t="str">
        <f>IFERROR(VLOOKUP(B791,Conciliação!C794:L1789,8,0),"")</f>
        <v/>
      </c>
      <c r="J791" s="56" t="str">
        <f>IFERROR(VLOOKUP(B791,Conciliação!C794:L1789,9,0),"")</f>
        <v/>
      </c>
      <c r="K791" s="56" t="str">
        <f>IFERROR(VLOOKUP(B791,Conciliação!C794:L1789,10,0),"")</f>
        <v/>
      </c>
      <c r="R791" s="55" t="str">
        <f>IF(Conciliação!G794='Filtro (Categoria)'!$C$2,$C$2,"x")</f>
        <v>x</v>
      </c>
      <c r="S791" s="55" t="str">
        <f>IF(R791="x","x",MAX($S$4:S790)+1)</f>
        <v>x</v>
      </c>
      <c r="T791" s="55">
        <v>787</v>
      </c>
      <c r="U791" s="55" t="str">
        <f t="shared" si="74"/>
        <v/>
      </c>
      <c r="V791" s="55" t="str">
        <f t="shared" si="75"/>
        <v/>
      </c>
      <c r="W791" s="45">
        <f>IF(Conciliação!G794='Filtro (Categoria)'!R791,1,0)</f>
        <v>0</v>
      </c>
      <c r="X791" s="45">
        <f>W791+Conciliação!A794</f>
        <v>787</v>
      </c>
      <c r="Y791" s="45">
        <v>787</v>
      </c>
      <c r="Z791" s="55" t="str">
        <f>IF(X791=Y791,"",Conciliação!C794)</f>
        <v/>
      </c>
      <c r="AA791" s="55">
        <f>IF(Z791="x","x",MAX($S$4:AA790)+1)</f>
        <v>792</v>
      </c>
      <c r="AB791" s="55">
        <v>787</v>
      </c>
      <c r="AC791" s="55" t="str">
        <f t="shared" si="76"/>
        <v/>
      </c>
      <c r="AD791" s="55" t="str">
        <f t="shared" si="77"/>
        <v/>
      </c>
    </row>
    <row r="792" spans="2:30" ht="15" customHeight="1" x14ac:dyDescent="0.2">
      <c r="B792" s="121" t="str">
        <f t="shared" si="72"/>
        <v/>
      </c>
      <c r="C792" s="57" t="str">
        <f>IFERROR(VLOOKUP(B792,Conciliação!C795:L1790,2,0),"")</f>
        <v/>
      </c>
      <c r="D792" s="64" t="str">
        <f t="shared" si="73"/>
        <v/>
      </c>
      <c r="E792" s="64" t="str">
        <f>IFERROR(VLOOKUP(B792,Conciliação!C795:L1790,4,0),"")</f>
        <v/>
      </c>
      <c r="F792" s="64" t="str">
        <f>IFERROR(VLOOKUP(B792,Conciliação!C795:L1790,5,0),"")</f>
        <v/>
      </c>
      <c r="G792" s="64" t="str">
        <f>IFERROR(VLOOKUP(B792,Conciliação!C795:L1790,6,0),"")</f>
        <v/>
      </c>
      <c r="H792" s="56" t="str">
        <f>IFERROR(VLOOKUP(B792,Conciliação!C795:L1790,7,0),"")</f>
        <v/>
      </c>
      <c r="I792" s="65" t="str">
        <f>IFERROR(VLOOKUP(B792,Conciliação!C795:L1790,8,0),"")</f>
        <v/>
      </c>
      <c r="J792" s="56" t="str">
        <f>IFERROR(VLOOKUP(B792,Conciliação!C795:L1790,9,0),"")</f>
        <v/>
      </c>
      <c r="K792" s="56" t="str">
        <f>IFERROR(VLOOKUP(B792,Conciliação!C795:L1790,10,0),"")</f>
        <v/>
      </c>
      <c r="R792" s="55" t="str">
        <f>IF(Conciliação!G795='Filtro (Categoria)'!$C$2,$C$2,"x")</f>
        <v>x</v>
      </c>
      <c r="S792" s="55" t="str">
        <f>IF(R792="x","x",MAX($S$4:S791)+1)</f>
        <v>x</v>
      </c>
      <c r="T792" s="55">
        <v>788</v>
      </c>
      <c r="U792" s="55" t="str">
        <f t="shared" si="74"/>
        <v/>
      </c>
      <c r="V792" s="55" t="str">
        <f t="shared" si="75"/>
        <v/>
      </c>
      <c r="W792" s="45">
        <f>IF(Conciliação!G795='Filtro (Categoria)'!R792,1,0)</f>
        <v>0</v>
      </c>
      <c r="X792" s="45">
        <f>W792+Conciliação!A795</f>
        <v>788</v>
      </c>
      <c r="Y792" s="45">
        <v>788</v>
      </c>
      <c r="Z792" s="55" t="str">
        <f>IF(X792=Y792,"",Conciliação!C795)</f>
        <v/>
      </c>
      <c r="AA792" s="55">
        <f>IF(Z792="x","x",MAX($S$4:AA791)+1)</f>
        <v>793</v>
      </c>
      <c r="AB792" s="55">
        <v>788</v>
      </c>
      <c r="AC792" s="55" t="str">
        <f t="shared" si="76"/>
        <v/>
      </c>
      <c r="AD792" s="55" t="str">
        <f t="shared" si="77"/>
        <v/>
      </c>
    </row>
    <row r="793" spans="2:30" ht="15" customHeight="1" x14ac:dyDescent="0.2">
      <c r="B793" s="121" t="str">
        <f t="shared" si="72"/>
        <v/>
      </c>
      <c r="C793" s="57" t="str">
        <f>IFERROR(VLOOKUP(B793,Conciliação!C796:L1791,2,0),"")</f>
        <v/>
      </c>
      <c r="D793" s="64" t="str">
        <f t="shared" si="73"/>
        <v/>
      </c>
      <c r="E793" s="64" t="str">
        <f>IFERROR(VLOOKUP(B793,Conciliação!C796:L1791,4,0),"")</f>
        <v/>
      </c>
      <c r="F793" s="64" t="str">
        <f>IFERROR(VLOOKUP(B793,Conciliação!C796:L1791,5,0),"")</f>
        <v/>
      </c>
      <c r="G793" s="64" t="str">
        <f>IFERROR(VLOOKUP(B793,Conciliação!C796:L1791,6,0),"")</f>
        <v/>
      </c>
      <c r="H793" s="56" t="str">
        <f>IFERROR(VLOOKUP(B793,Conciliação!C796:L1791,7,0),"")</f>
        <v/>
      </c>
      <c r="I793" s="65" t="str">
        <f>IFERROR(VLOOKUP(B793,Conciliação!C796:L1791,8,0),"")</f>
        <v/>
      </c>
      <c r="J793" s="56" t="str">
        <f>IFERROR(VLOOKUP(B793,Conciliação!C796:L1791,9,0),"")</f>
        <v/>
      </c>
      <c r="K793" s="56" t="str">
        <f>IFERROR(VLOOKUP(B793,Conciliação!C796:L1791,10,0),"")</f>
        <v/>
      </c>
      <c r="R793" s="55" t="str">
        <f>IF(Conciliação!G796='Filtro (Categoria)'!$C$2,$C$2,"x")</f>
        <v>x</v>
      </c>
      <c r="S793" s="55" t="str">
        <f>IF(R793="x","x",MAX($S$4:S792)+1)</f>
        <v>x</v>
      </c>
      <c r="T793" s="55">
        <v>789</v>
      </c>
      <c r="U793" s="55" t="str">
        <f t="shared" si="74"/>
        <v/>
      </c>
      <c r="V793" s="55" t="str">
        <f t="shared" si="75"/>
        <v/>
      </c>
      <c r="W793" s="45">
        <f>IF(Conciliação!G796='Filtro (Categoria)'!R793,1,0)</f>
        <v>0</v>
      </c>
      <c r="X793" s="45">
        <f>W793+Conciliação!A796</f>
        <v>789</v>
      </c>
      <c r="Y793" s="45">
        <v>789</v>
      </c>
      <c r="Z793" s="55" t="str">
        <f>IF(X793=Y793,"",Conciliação!C796)</f>
        <v/>
      </c>
      <c r="AA793" s="55">
        <f>IF(Z793="x","x",MAX($S$4:AA792)+1)</f>
        <v>794</v>
      </c>
      <c r="AB793" s="55">
        <v>789</v>
      </c>
      <c r="AC793" s="55" t="str">
        <f t="shared" si="76"/>
        <v/>
      </c>
      <c r="AD793" s="55" t="str">
        <f t="shared" si="77"/>
        <v/>
      </c>
    </row>
    <row r="794" spans="2:30" ht="15" customHeight="1" x14ac:dyDescent="0.2">
      <c r="B794" s="121" t="str">
        <f t="shared" si="72"/>
        <v/>
      </c>
      <c r="C794" s="57" t="str">
        <f>IFERROR(VLOOKUP(B794,Conciliação!C797:L1792,2,0),"")</f>
        <v/>
      </c>
      <c r="D794" s="64" t="str">
        <f t="shared" si="73"/>
        <v/>
      </c>
      <c r="E794" s="64" t="str">
        <f>IFERROR(VLOOKUP(B794,Conciliação!C797:L1792,4,0),"")</f>
        <v/>
      </c>
      <c r="F794" s="64" t="str">
        <f>IFERROR(VLOOKUP(B794,Conciliação!C797:L1792,5,0),"")</f>
        <v/>
      </c>
      <c r="G794" s="64" t="str">
        <f>IFERROR(VLOOKUP(B794,Conciliação!C797:L1792,6,0),"")</f>
        <v/>
      </c>
      <c r="H794" s="56" t="str">
        <f>IFERROR(VLOOKUP(B794,Conciliação!C797:L1792,7,0),"")</f>
        <v/>
      </c>
      <c r="I794" s="65" t="str">
        <f>IFERROR(VLOOKUP(B794,Conciliação!C797:L1792,8,0),"")</f>
        <v/>
      </c>
      <c r="J794" s="56" t="str">
        <f>IFERROR(VLOOKUP(B794,Conciliação!C797:L1792,9,0),"")</f>
        <v/>
      </c>
      <c r="K794" s="56" t="str">
        <f>IFERROR(VLOOKUP(B794,Conciliação!C797:L1792,10,0),"")</f>
        <v/>
      </c>
      <c r="R794" s="55" t="str">
        <f>IF(Conciliação!G797='Filtro (Categoria)'!$C$2,$C$2,"x")</f>
        <v>x</v>
      </c>
      <c r="S794" s="55" t="str">
        <f>IF(R794="x","x",MAX($S$4:S793)+1)</f>
        <v>x</v>
      </c>
      <c r="T794" s="55">
        <v>790</v>
      </c>
      <c r="U794" s="55" t="str">
        <f t="shared" si="74"/>
        <v/>
      </c>
      <c r="V794" s="55" t="str">
        <f t="shared" si="75"/>
        <v/>
      </c>
      <c r="W794" s="45">
        <f>IF(Conciliação!G797='Filtro (Categoria)'!R794,1,0)</f>
        <v>0</v>
      </c>
      <c r="X794" s="45">
        <f>W794+Conciliação!A797</f>
        <v>790</v>
      </c>
      <c r="Y794" s="45">
        <v>790</v>
      </c>
      <c r="Z794" s="55" t="str">
        <f>IF(X794=Y794,"",Conciliação!C797)</f>
        <v/>
      </c>
      <c r="AA794" s="55">
        <f>IF(Z794="x","x",MAX($S$4:AA793)+1)</f>
        <v>795</v>
      </c>
      <c r="AB794" s="55">
        <v>790</v>
      </c>
      <c r="AC794" s="55" t="str">
        <f t="shared" si="76"/>
        <v/>
      </c>
      <c r="AD794" s="55" t="str">
        <f t="shared" si="77"/>
        <v/>
      </c>
    </row>
    <row r="795" spans="2:30" ht="15" customHeight="1" x14ac:dyDescent="0.2">
      <c r="B795" s="121" t="str">
        <f t="shared" si="72"/>
        <v/>
      </c>
      <c r="C795" s="57" t="str">
        <f>IFERROR(VLOOKUP(B795,Conciliação!C798:L1793,2,0),"")</f>
        <v/>
      </c>
      <c r="D795" s="64" t="str">
        <f t="shared" si="73"/>
        <v/>
      </c>
      <c r="E795" s="64" t="str">
        <f>IFERROR(VLOOKUP(B795,Conciliação!C798:L1793,4,0),"")</f>
        <v/>
      </c>
      <c r="F795" s="64" t="str">
        <f>IFERROR(VLOOKUP(B795,Conciliação!C798:L1793,5,0),"")</f>
        <v/>
      </c>
      <c r="G795" s="64" t="str">
        <f>IFERROR(VLOOKUP(B795,Conciliação!C798:L1793,6,0),"")</f>
        <v/>
      </c>
      <c r="H795" s="56" t="str">
        <f>IFERROR(VLOOKUP(B795,Conciliação!C798:L1793,7,0),"")</f>
        <v/>
      </c>
      <c r="I795" s="65" t="str">
        <f>IFERROR(VLOOKUP(B795,Conciliação!C798:L1793,8,0),"")</f>
        <v/>
      </c>
      <c r="J795" s="56" t="str">
        <f>IFERROR(VLOOKUP(B795,Conciliação!C798:L1793,9,0),"")</f>
        <v/>
      </c>
      <c r="K795" s="56" t="str">
        <f>IFERROR(VLOOKUP(B795,Conciliação!C798:L1793,10,0),"")</f>
        <v/>
      </c>
      <c r="R795" s="55" t="str">
        <f>IF(Conciliação!G798='Filtro (Categoria)'!$C$2,$C$2,"x")</f>
        <v>x</v>
      </c>
      <c r="S795" s="55" t="str">
        <f>IF(R795="x","x",MAX($S$4:S794)+1)</f>
        <v>x</v>
      </c>
      <c r="T795" s="55">
        <v>791</v>
      </c>
      <c r="U795" s="55" t="str">
        <f t="shared" si="74"/>
        <v/>
      </c>
      <c r="V795" s="55" t="str">
        <f t="shared" si="75"/>
        <v/>
      </c>
      <c r="W795" s="45">
        <f>IF(Conciliação!G798='Filtro (Categoria)'!R795,1,0)</f>
        <v>0</v>
      </c>
      <c r="X795" s="45">
        <f>W795+Conciliação!A798</f>
        <v>791</v>
      </c>
      <c r="Y795" s="45">
        <v>791</v>
      </c>
      <c r="Z795" s="55" t="str">
        <f>IF(X795=Y795,"",Conciliação!C798)</f>
        <v/>
      </c>
      <c r="AA795" s="55">
        <f>IF(Z795="x","x",MAX($S$4:AA794)+1)</f>
        <v>796</v>
      </c>
      <c r="AB795" s="55">
        <v>791</v>
      </c>
      <c r="AC795" s="55" t="str">
        <f t="shared" si="76"/>
        <v/>
      </c>
      <c r="AD795" s="55" t="str">
        <f t="shared" si="77"/>
        <v/>
      </c>
    </row>
    <row r="796" spans="2:30" ht="15" customHeight="1" x14ac:dyDescent="0.2">
      <c r="B796" s="121" t="str">
        <f t="shared" si="72"/>
        <v/>
      </c>
      <c r="C796" s="57" t="str">
        <f>IFERROR(VLOOKUP(B796,Conciliação!C799:L1794,2,0),"")</f>
        <v/>
      </c>
      <c r="D796" s="64" t="str">
        <f t="shared" si="73"/>
        <v/>
      </c>
      <c r="E796" s="64" t="str">
        <f>IFERROR(VLOOKUP(B796,Conciliação!C799:L1794,4,0),"")</f>
        <v/>
      </c>
      <c r="F796" s="64" t="str">
        <f>IFERROR(VLOOKUP(B796,Conciliação!C799:L1794,5,0),"")</f>
        <v/>
      </c>
      <c r="G796" s="64" t="str">
        <f>IFERROR(VLOOKUP(B796,Conciliação!C799:L1794,6,0),"")</f>
        <v/>
      </c>
      <c r="H796" s="56" t="str">
        <f>IFERROR(VLOOKUP(B796,Conciliação!C799:L1794,7,0),"")</f>
        <v/>
      </c>
      <c r="I796" s="65" t="str">
        <f>IFERROR(VLOOKUP(B796,Conciliação!C799:L1794,8,0),"")</f>
        <v/>
      </c>
      <c r="J796" s="56" t="str">
        <f>IFERROR(VLOOKUP(B796,Conciliação!C799:L1794,9,0),"")</f>
        <v/>
      </c>
      <c r="K796" s="56" t="str">
        <f>IFERROR(VLOOKUP(B796,Conciliação!C799:L1794,10,0),"")</f>
        <v/>
      </c>
      <c r="R796" s="55" t="str">
        <f>IF(Conciliação!G799='Filtro (Categoria)'!$C$2,$C$2,"x")</f>
        <v>x</v>
      </c>
      <c r="S796" s="55" t="str">
        <f>IF(R796="x","x",MAX($S$4:S795)+1)</f>
        <v>x</v>
      </c>
      <c r="T796" s="55">
        <v>792</v>
      </c>
      <c r="U796" s="55" t="str">
        <f t="shared" si="74"/>
        <v/>
      </c>
      <c r="V796" s="55" t="str">
        <f t="shared" si="75"/>
        <v/>
      </c>
      <c r="W796" s="45">
        <f>IF(Conciliação!G799='Filtro (Categoria)'!R796,1,0)</f>
        <v>0</v>
      </c>
      <c r="X796" s="45">
        <f>W796+Conciliação!A799</f>
        <v>792</v>
      </c>
      <c r="Y796" s="45">
        <v>792</v>
      </c>
      <c r="Z796" s="55" t="str">
        <f>IF(X796=Y796,"",Conciliação!C799)</f>
        <v/>
      </c>
      <c r="AA796" s="55">
        <f>IF(Z796="x","x",MAX($S$4:AA795)+1)</f>
        <v>797</v>
      </c>
      <c r="AB796" s="55">
        <v>792</v>
      </c>
      <c r="AC796" s="55" t="str">
        <f t="shared" si="76"/>
        <v/>
      </c>
      <c r="AD796" s="55" t="str">
        <f t="shared" si="77"/>
        <v/>
      </c>
    </row>
    <row r="797" spans="2:30" ht="15" customHeight="1" x14ac:dyDescent="0.2">
      <c r="B797" s="121" t="str">
        <f t="shared" si="72"/>
        <v/>
      </c>
      <c r="C797" s="57" t="str">
        <f>IFERROR(VLOOKUP(B797,Conciliação!C800:L1795,2,0),"")</f>
        <v/>
      </c>
      <c r="D797" s="64" t="str">
        <f t="shared" si="73"/>
        <v/>
      </c>
      <c r="E797" s="64" t="str">
        <f>IFERROR(VLOOKUP(B797,Conciliação!C800:L1795,4,0),"")</f>
        <v/>
      </c>
      <c r="F797" s="64" t="str">
        <f>IFERROR(VLOOKUP(B797,Conciliação!C800:L1795,5,0),"")</f>
        <v/>
      </c>
      <c r="G797" s="64" t="str">
        <f>IFERROR(VLOOKUP(B797,Conciliação!C800:L1795,6,0),"")</f>
        <v/>
      </c>
      <c r="H797" s="56" t="str">
        <f>IFERROR(VLOOKUP(B797,Conciliação!C800:L1795,7,0),"")</f>
        <v/>
      </c>
      <c r="I797" s="65" t="str">
        <f>IFERROR(VLOOKUP(B797,Conciliação!C800:L1795,8,0),"")</f>
        <v/>
      </c>
      <c r="J797" s="56" t="str">
        <f>IFERROR(VLOOKUP(B797,Conciliação!C800:L1795,9,0),"")</f>
        <v/>
      </c>
      <c r="K797" s="56" t="str">
        <f>IFERROR(VLOOKUP(B797,Conciliação!C800:L1795,10,0),"")</f>
        <v/>
      </c>
      <c r="R797" s="55" t="str">
        <f>IF(Conciliação!G800='Filtro (Categoria)'!$C$2,$C$2,"x")</f>
        <v>x</v>
      </c>
      <c r="S797" s="55" t="str">
        <f>IF(R797="x","x",MAX($S$4:S796)+1)</f>
        <v>x</v>
      </c>
      <c r="T797" s="55">
        <v>793</v>
      </c>
      <c r="U797" s="55" t="str">
        <f t="shared" si="74"/>
        <v/>
      </c>
      <c r="V797" s="55" t="str">
        <f t="shared" si="75"/>
        <v/>
      </c>
      <c r="W797" s="45">
        <f>IF(Conciliação!G800='Filtro (Categoria)'!R797,1,0)</f>
        <v>0</v>
      </c>
      <c r="X797" s="45">
        <f>W797+Conciliação!A800</f>
        <v>793</v>
      </c>
      <c r="Y797" s="45">
        <v>793</v>
      </c>
      <c r="Z797" s="55" t="str">
        <f>IF(X797=Y797,"",Conciliação!C800)</f>
        <v/>
      </c>
      <c r="AA797" s="55">
        <f>IF(Z797="x","x",MAX($S$4:AA796)+1)</f>
        <v>798</v>
      </c>
      <c r="AB797" s="55">
        <v>793</v>
      </c>
      <c r="AC797" s="55" t="str">
        <f t="shared" si="76"/>
        <v/>
      </c>
      <c r="AD797" s="55" t="str">
        <f t="shared" si="77"/>
        <v/>
      </c>
    </row>
    <row r="798" spans="2:30" ht="15" customHeight="1" x14ac:dyDescent="0.2">
      <c r="B798" s="121" t="str">
        <f t="shared" si="72"/>
        <v/>
      </c>
      <c r="C798" s="57" t="str">
        <f>IFERROR(VLOOKUP(B798,Conciliação!C801:L1796,2,0),"")</f>
        <v/>
      </c>
      <c r="D798" s="64" t="str">
        <f t="shared" si="73"/>
        <v/>
      </c>
      <c r="E798" s="64" t="str">
        <f>IFERROR(VLOOKUP(B798,Conciliação!C801:L1796,4,0),"")</f>
        <v/>
      </c>
      <c r="F798" s="64" t="str">
        <f>IFERROR(VLOOKUP(B798,Conciliação!C801:L1796,5,0),"")</f>
        <v/>
      </c>
      <c r="G798" s="64" t="str">
        <f>IFERROR(VLOOKUP(B798,Conciliação!C801:L1796,6,0),"")</f>
        <v/>
      </c>
      <c r="H798" s="56" t="str">
        <f>IFERROR(VLOOKUP(B798,Conciliação!C801:L1796,7,0),"")</f>
        <v/>
      </c>
      <c r="I798" s="65" t="str">
        <f>IFERROR(VLOOKUP(B798,Conciliação!C801:L1796,8,0),"")</f>
        <v/>
      </c>
      <c r="J798" s="56" t="str">
        <f>IFERROR(VLOOKUP(B798,Conciliação!C801:L1796,9,0),"")</f>
        <v/>
      </c>
      <c r="K798" s="56" t="str">
        <f>IFERROR(VLOOKUP(B798,Conciliação!C801:L1796,10,0),"")</f>
        <v/>
      </c>
      <c r="R798" s="55" t="str">
        <f>IF(Conciliação!G801='Filtro (Categoria)'!$C$2,$C$2,"x")</f>
        <v>x</v>
      </c>
      <c r="S798" s="55" t="str">
        <f>IF(R798="x","x",MAX($S$4:S797)+1)</f>
        <v>x</v>
      </c>
      <c r="T798" s="55">
        <v>794</v>
      </c>
      <c r="U798" s="55" t="str">
        <f t="shared" si="74"/>
        <v/>
      </c>
      <c r="V798" s="55" t="str">
        <f t="shared" si="75"/>
        <v/>
      </c>
      <c r="W798" s="45">
        <f>IF(Conciliação!G801='Filtro (Categoria)'!R798,1,0)</f>
        <v>0</v>
      </c>
      <c r="X798" s="45">
        <f>W798+Conciliação!A801</f>
        <v>794</v>
      </c>
      <c r="Y798" s="45">
        <v>794</v>
      </c>
      <c r="Z798" s="55" t="str">
        <f>IF(X798=Y798,"",Conciliação!C801)</f>
        <v/>
      </c>
      <c r="AA798" s="55">
        <f>IF(Z798="x","x",MAX($S$4:AA797)+1)</f>
        <v>799</v>
      </c>
      <c r="AB798" s="55">
        <v>794</v>
      </c>
      <c r="AC798" s="55" t="str">
        <f t="shared" si="76"/>
        <v/>
      </c>
      <c r="AD798" s="55" t="str">
        <f t="shared" si="77"/>
        <v/>
      </c>
    </row>
    <row r="799" spans="2:30" ht="15" customHeight="1" x14ac:dyDescent="0.2">
      <c r="B799" s="121" t="str">
        <f t="shared" si="72"/>
        <v/>
      </c>
      <c r="C799" s="57" t="str">
        <f>IFERROR(VLOOKUP(B799,Conciliação!C802:L1797,2,0),"")</f>
        <v/>
      </c>
      <c r="D799" s="64" t="str">
        <f t="shared" si="73"/>
        <v/>
      </c>
      <c r="E799" s="64" t="str">
        <f>IFERROR(VLOOKUP(B799,Conciliação!C802:L1797,4,0),"")</f>
        <v/>
      </c>
      <c r="F799" s="64" t="str">
        <f>IFERROR(VLOOKUP(B799,Conciliação!C802:L1797,5,0),"")</f>
        <v/>
      </c>
      <c r="G799" s="64" t="str">
        <f>IFERROR(VLOOKUP(B799,Conciliação!C802:L1797,6,0),"")</f>
        <v/>
      </c>
      <c r="H799" s="56" t="str">
        <f>IFERROR(VLOOKUP(B799,Conciliação!C802:L1797,7,0),"")</f>
        <v/>
      </c>
      <c r="I799" s="65" t="str">
        <f>IFERROR(VLOOKUP(B799,Conciliação!C802:L1797,8,0),"")</f>
        <v/>
      </c>
      <c r="J799" s="56" t="str">
        <f>IFERROR(VLOOKUP(B799,Conciliação!C802:L1797,9,0),"")</f>
        <v/>
      </c>
      <c r="K799" s="56" t="str">
        <f>IFERROR(VLOOKUP(B799,Conciliação!C802:L1797,10,0),"")</f>
        <v/>
      </c>
      <c r="R799" s="55" t="str">
        <f>IF(Conciliação!G802='Filtro (Categoria)'!$C$2,$C$2,"x")</f>
        <v>x</v>
      </c>
      <c r="S799" s="55" t="str">
        <f>IF(R799="x","x",MAX($S$4:S798)+1)</f>
        <v>x</v>
      </c>
      <c r="T799" s="55">
        <v>795</v>
      </c>
      <c r="U799" s="55" t="str">
        <f t="shared" si="74"/>
        <v/>
      </c>
      <c r="V799" s="55" t="str">
        <f t="shared" si="75"/>
        <v/>
      </c>
      <c r="W799" s="45">
        <f>IF(Conciliação!G802='Filtro (Categoria)'!R799,1,0)</f>
        <v>0</v>
      </c>
      <c r="X799" s="45">
        <f>W799+Conciliação!A802</f>
        <v>795</v>
      </c>
      <c r="Y799" s="45">
        <v>795</v>
      </c>
      <c r="Z799" s="55" t="str">
        <f>IF(X799=Y799,"",Conciliação!C802)</f>
        <v/>
      </c>
      <c r="AA799" s="55">
        <f>IF(Z799="x","x",MAX($S$4:AA798)+1)</f>
        <v>800</v>
      </c>
      <c r="AB799" s="55">
        <v>795</v>
      </c>
      <c r="AC799" s="55" t="str">
        <f t="shared" si="76"/>
        <v/>
      </c>
      <c r="AD799" s="55" t="str">
        <f t="shared" si="77"/>
        <v/>
      </c>
    </row>
    <row r="800" spans="2:30" ht="15" customHeight="1" x14ac:dyDescent="0.2">
      <c r="B800" s="121" t="str">
        <f t="shared" si="72"/>
        <v/>
      </c>
      <c r="C800" s="57" t="str">
        <f>IFERROR(VLOOKUP(B800,Conciliação!C803:L1798,2,0),"")</f>
        <v/>
      </c>
      <c r="D800" s="64" t="str">
        <f t="shared" si="73"/>
        <v/>
      </c>
      <c r="E800" s="64" t="str">
        <f>IFERROR(VLOOKUP(B800,Conciliação!C803:L1798,4,0),"")</f>
        <v/>
      </c>
      <c r="F800" s="64" t="str">
        <f>IFERROR(VLOOKUP(B800,Conciliação!C803:L1798,5,0),"")</f>
        <v/>
      </c>
      <c r="G800" s="64" t="str">
        <f>IFERROR(VLOOKUP(B800,Conciliação!C803:L1798,6,0),"")</f>
        <v/>
      </c>
      <c r="H800" s="56" t="str">
        <f>IFERROR(VLOOKUP(B800,Conciliação!C803:L1798,7,0),"")</f>
        <v/>
      </c>
      <c r="I800" s="65" t="str">
        <f>IFERROR(VLOOKUP(B800,Conciliação!C803:L1798,8,0),"")</f>
        <v/>
      </c>
      <c r="J800" s="56" t="str">
        <f>IFERROR(VLOOKUP(B800,Conciliação!C803:L1798,9,0),"")</f>
        <v/>
      </c>
      <c r="K800" s="56" t="str">
        <f>IFERROR(VLOOKUP(B800,Conciliação!C803:L1798,10,0),"")</f>
        <v/>
      </c>
      <c r="R800" s="55" t="str">
        <f>IF(Conciliação!G803='Filtro (Categoria)'!$C$2,$C$2,"x")</f>
        <v>x</v>
      </c>
      <c r="S800" s="55" t="str">
        <f>IF(R800="x","x",MAX($S$4:S799)+1)</f>
        <v>x</v>
      </c>
      <c r="T800" s="55">
        <v>796</v>
      </c>
      <c r="U800" s="55" t="str">
        <f t="shared" si="74"/>
        <v/>
      </c>
      <c r="V800" s="55" t="str">
        <f t="shared" si="75"/>
        <v/>
      </c>
      <c r="W800" s="45">
        <f>IF(Conciliação!G803='Filtro (Categoria)'!R800,1,0)</f>
        <v>0</v>
      </c>
      <c r="X800" s="45">
        <f>W800+Conciliação!A803</f>
        <v>796</v>
      </c>
      <c r="Y800" s="45">
        <v>796</v>
      </c>
      <c r="Z800" s="55" t="str">
        <f>IF(X800=Y800,"",Conciliação!C803)</f>
        <v/>
      </c>
      <c r="AA800" s="55">
        <f>IF(Z800="x","x",MAX($S$4:AA799)+1)</f>
        <v>801</v>
      </c>
      <c r="AB800" s="55">
        <v>796</v>
      </c>
      <c r="AC800" s="55" t="str">
        <f t="shared" si="76"/>
        <v/>
      </c>
      <c r="AD800" s="55" t="str">
        <f t="shared" si="77"/>
        <v/>
      </c>
    </row>
    <row r="801" spans="2:30" ht="15" customHeight="1" x14ac:dyDescent="0.2">
      <c r="B801" s="121" t="str">
        <f t="shared" si="72"/>
        <v/>
      </c>
      <c r="C801" s="57" t="str">
        <f>IFERROR(VLOOKUP(B801,Conciliação!C804:L1799,2,0),"")</f>
        <v/>
      </c>
      <c r="D801" s="64" t="str">
        <f t="shared" si="73"/>
        <v/>
      </c>
      <c r="E801" s="64" t="str">
        <f>IFERROR(VLOOKUP(B801,Conciliação!C804:L1799,4,0),"")</f>
        <v/>
      </c>
      <c r="F801" s="64" t="str">
        <f>IFERROR(VLOOKUP(B801,Conciliação!C804:L1799,5,0),"")</f>
        <v/>
      </c>
      <c r="G801" s="64" t="str">
        <f>IFERROR(VLOOKUP(B801,Conciliação!C804:L1799,6,0),"")</f>
        <v/>
      </c>
      <c r="H801" s="56" t="str">
        <f>IFERROR(VLOOKUP(B801,Conciliação!C804:L1799,7,0),"")</f>
        <v/>
      </c>
      <c r="I801" s="65" t="str">
        <f>IFERROR(VLOOKUP(B801,Conciliação!C804:L1799,8,0),"")</f>
        <v/>
      </c>
      <c r="J801" s="56" t="str">
        <f>IFERROR(VLOOKUP(B801,Conciliação!C804:L1799,9,0),"")</f>
        <v/>
      </c>
      <c r="K801" s="56" t="str">
        <f>IFERROR(VLOOKUP(B801,Conciliação!C804:L1799,10,0),"")</f>
        <v/>
      </c>
      <c r="R801" s="55" t="str">
        <f>IF(Conciliação!G804='Filtro (Categoria)'!$C$2,$C$2,"x")</f>
        <v>x</v>
      </c>
      <c r="S801" s="55" t="str">
        <f>IF(R801="x","x",MAX($S$4:S800)+1)</f>
        <v>x</v>
      </c>
      <c r="T801" s="55">
        <v>797</v>
      </c>
      <c r="U801" s="55" t="str">
        <f t="shared" si="74"/>
        <v/>
      </c>
      <c r="V801" s="55" t="str">
        <f t="shared" si="75"/>
        <v/>
      </c>
      <c r="W801" s="45">
        <f>IF(Conciliação!G804='Filtro (Categoria)'!R801,1,0)</f>
        <v>0</v>
      </c>
      <c r="X801" s="45">
        <f>W801+Conciliação!A804</f>
        <v>797</v>
      </c>
      <c r="Y801" s="45">
        <v>797</v>
      </c>
      <c r="Z801" s="55" t="str">
        <f>IF(X801=Y801,"",Conciliação!C804)</f>
        <v/>
      </c>
      <c r="AA801" s="55">
        <f>IF(Z801="x","x",MAX($S$4:AA800)+1)</f>
        <v>802</v>
      </c>
      <c r="AB801" s="55">
        <v>797</v>
      </c>
      <c r="AC801" s="55" t="str">
        <f t="shared" si="76"/>
        <v/>
      </c>
      <c r="AD801" s="55" t="str">
        <f t="shared" si="77"/>
        <v/>
      </c>
    </row>
    <row r="802" spans="2:30" ht="15" customHeight="1" x14ac:dyDescent="0.2">
      <c r="B802" s="121" t="str">
        <f t="shared" si="72"/>
        <v/>
      </c>
      <c r="C802" s="57" t="str">
        <f>IFERROR(VLOOKUP(B802,Conciliação!C805:L1800,2,0),"")</f>
        <v/>
      </c>
      <c r="D802" s="64" t="str">
        <f t="shared" si="73"/>
        <v/>
      </c>
      <c r="E802" s="64" t="str">
        <f>IFERROR(VLOOKUP(B802,Conciliação!C805:L1800,4,0),"")</f>
        <v/>
      </c>
      <c r="F802" s="64" t="str">
        <f>IFERROR(VLOOKUP(B802,Conciliação!C805:L1800,5,0),"")</f>
        <v/>
      </c>
      <c r="G802" s="64" t="str">
        <f>IFERROR(VLOOKUP(B802,Conciliação!C805:L1800,6,0),"")</f>
        <v/>
      </c>
      <c r="H802" s="56" t="str">
        <f>IFERROR(VLOOKUP(B802,Conciliação!C805:L1800,7,0),"")</f>
        <v/>
      </c>
      <c r="I802" s="65" t="str">
        <f>IFERROR(VLOOKUP(B802,Conciliação!C805:L1800,8,0),"")</f>
        <v/>
      </c>
      <c r="J802" s="56" t="str">
        <f>IFERROR(VLOOKUP(B802,Conciliação!C805:L1800,9,0),"")</f>
        <v/>
      </c>
      <c r="K802" s="56" t="str">
        <f>IFERROR(VLOOKUP(B802,Conciliação!C805:L1800,10,0),"")</f>
        <v/>
      </c>
      <c r="R802" s="55" t="str">
        <f>IF(Conciliação!G805='Filtro (Categoria)'!$C$2,$C$2,"x")</f>
        <v>x</v>
      </c>
      <c r="S802" s="55" t="str">
        <f>IF(R802="x","x",MAX($S$4:S801)+1)</f>
        <v>x</v>
      </c>
      <c r="T802" s="55">
        <v>798</v>
      </c>
      <c r="U802" s="55" t="str">
        <f t="shared" si="74"/>
        <v/>
      </c>
      <c r="V802" s="55" t="str">
        <f t="shared" si="75"/>
        <v/>
      </c>
      <c r="W802" s="45">
        <f>IF(Conciliação!G805='Filtro (Categoria)'!R802,1,0)</f>
        <v>0</v>
      </c>
      <c r="X802" s="45">
        <f>W802+Conciliação!A805</f>
        <v>798</v>
      </c>
      <c r="Y802" s="45">
        <v>798</v>
      </c>
      <c r="Z802" s="55" t="str">
        <f>IF(X802=Y802,"",Conciliação!C805)</f>
        <v/>
      </c>
      <c r="AA802" s="55">
        <f>IF(Z802="x","x",MAX($S$4:AA801)+1)</f>
        <v>803</v>
      </c>
      <c r="AB802" s="55">
        <v>798</v>
      </c>
      <c r="AC802" s="55" t="str">
        <f t="shared" si="76"/>
        <v/>
      </c>
      <c r="AD802" s="55" t="str">
        <f t="shared" si="77"/>
        <v/>
      </c>
    </row>
    <row r="803" spans="2:30" ht="15" customHeight="1" x14ac:dyDescent="0.2">
      <c r="B803" s="121" t="str">
        <f t="shared" si="72"/>
        <v/>
      </c>
      <c r="C803" s="57" t="str">
        <f>IFERROR(VLOOKUP(B803,Conciliação!C806:L1801,2,0),"")</f>
        <v/>
      </c>
      <c r="D803" s="64" t="str">
        <f t="shared" si="73"/>
        <v/>
      </c>
      <c r="E803" s="64" t="str">
        <f>IFERROR(VLOOKUP(B803,Conciliação!C806:L1801,4,0),"")</f>
        <v/>
      </c>
      <c r="F803" s="64" t="str">
        <f>IFERROR(VLOOKUP(B803,Conciliação!C806:L1801,5,0),"")</f>
        <v/>
      </c>
      <c r="G803" s="64" t="str">
        <f>IFERROR(VLOOKUP(B803,Conciliação!C806:L1801,6,0),"")</f>
        <v/>
      </c>
      <c r="H803" s="56" t="str">
        <f>IFERROR(VLOOKUP(B803,Conciliação!C806:L1801,7,0),"")</f>
        <v/>
      </c>
      <c r="I803" s="65" t="str">
        <f>IFERROR(VLOOKUP(B803,Conciliação!C806:L1801,8,0),"")</f>
        <v/>
      </c>
      <c r="J803" s="56" t="str">
        <f>IFERROR(VLOOKUP(B803,Conciliação!C806:L1801,9,0),"")</f>
        <v/>
      </c>
      <c r="K803" s="56" t="str">
        <f>IFERROR(VLOOKUP(B803,Conciliação!C806:L1801,10,0),"")</f>
        <v/>
      </c>
      <c r="R803" s="55" t="str">
        <f>IF(Conciliação!G806='Filtro (Categoria)'!$C$2,$C$2,"x")</f>
        <v>x</v>
      </c>
      <c r="S803" s="55" t="str">
        <f>IF(R803="x","x",MAX($S$4:S802)+1)</f>
        <v>x</v>
      </c>
      <c r="T803" s="55">
        <v>799</v>
      </c>
      <c r="U803" s="55" t="str">
        <f t="shared" si="74"/>
        <v/>
      </c>
      <c r="V803" s="55" t="str">
        <f t="shared" si="75"/>
        <v/>
      </c>
      <c r="W803" s="45">
        <f>IF(Conciliação!G806='Filtro (Categoria)'!R803,1,0)</f>
        <v>0</v>
      </c>
      <c r="X803" s="45">
        <f>W803+Conciliação!A806</f>
        <v>799</v>
      </c>
      <c r="Y803" s="45">
        <v>799</v>
      </c>
      <c r="Z803" s="55" t="str">
        <f>IF(X803=Y803,"",Conciliação!C806)</f>
        <v/>
      </c>
      <c r="AA803" s="55">
        <f>IF(Z803="x","x",MAX($S$4:AA802)+1)</f>
        <v>804</v>
      </c>
      <c r="AB803" s="55">
        <v>799</v>
      </c>
      <c r="AC803" s="55" t="str">
        <f t="shared" si="76"/>
        <v/>
      </c>
      <c r="AD803" s="55" t="str">
        <f t="shared" si="77"/>
        <v/>
      </c>
    </row>
    <row r="804" spans="2:30" ht="15" customHeight="1" x14ac:dyDescent="0.2">
      <c r="B804" s="121" t="str">
        <f t="shared" si="72"/>
        <v/>
      </c>
      <c r="C804" s="57" t="str">
        <f>IFERROR(VLOOKUP(B804,Conciliação!C807:L1802,2,0),"")</f>
        <v/>
      </c>
      <c r="D804" s="64" t="str">
        <f t="shared" si="73"/>
        <v/>
      </c>
      <c r="E804" s="64" t="str">
        <f>IFERROR(VLOOKUP(B804,Conciliação!C807:L1802,4,0),"")</f>
        <v/>
      </c>
      <c r="F804" s="64" t="str">
        <f>IFERROR(VLOOKUP(B804,Conciliação!C807:L1802,5,0),"")</f>
        <v/>
      </c>
      <c r="G804" s="64" t="str">
        <f>IFERROR(VLOOKUP(B804,Conciliação!C807:L1802,6,0),"")</f>
        <v/>
      </c>
      <c r="H804" s="56" t="str">
        <f>IFERROR(VLOOKUP(B804,Conciliação!C807:L1802,7,0),"")</f>
        <v/>
      </c>
      <c r="I804" s="65" t="str">
        <f>IFERROR(VLOOKUP(B804,Conciliação!C807:L1802,8,0),"")</f>
        <v/>
      </c>
      <c r="J804" s="56" t="str">
        <f>IFERROR(VLOOKUP(B804,Conciliação!C807:L1802,9,0),"")</f>
        <v/>
      </c>
      <c r="K804" s="56" t="str">
        <f>IFERROR(VLOOKUP(B804,Conciliação!C807:L1802,10,0),"")</f>
        <v/>
      </c>
      <c r="R804" s="55" t="str">
        <f>IF(Conciliação!G807='Filtro (Categoria)'!$C$2,$C$2,"x")</f>
        <v>x</v>
      </c>
      <c r="S804" s="55" t="str">
        <f>IF(R804="x","x",MAX($S$4:S803)+1)</f>
        <v>x</v>
      </c>
      <c r="T804" s="55">
        <v>800</v>
      </c>
      <c r="U804" s="55" t="str">
        <f t="shared" si="74"/>
        <v/>
      </c>
      <c r="V804" s="55" t="str">
        <f t="shared" si="75"/>
        <v/>
      </c>
      <c r="W804" s="45">
        <f>IF(Conciliação!G807='Filtro (Categoria)'!R804,1,0)</f>
        <v>0</v>
      </c>
      <c r="X804" s="45">
        <f>W804+Conciliação!A807</f>
        <v>800</v>
      </c>
      <c r="Y804" s="45">
        <v>800</v>
      </c>
      <c r="Z804" s="55" t="str">
        <f>IF(X804=Y804,"",Conciliação!C807)</f>
        <v/>
      </c>
      <c r="AA804" s="55">
        <f>IF(Z804="x","x",MAX($S$4:AA803)+1)</f>
        <v>805</v>
      </c>
      <c r="AB804" s="55">
        <v>800</v>
      </c>
      <c r="AC804" s="55" t="str">
        <f t="shared" si="76"/>
        <v/>
      </c>
      <c r="AD804" s="55" t="str">
        <f t="shared" si="77"/>
        <v/>
      </c>
    </row>
    <row r="805" spans="2:30" ht="15" customHeight="1" x14ac:dyDescent="0.2">
      <c r="B805" s="121" t="str">
        <f t="shared" si="72"/>
        <v/>
      </c>
      <c r="C805" s="57" t="str">
        <f>IFERROR(VLOOKUP(B805,Conciliação!C808:L1803,2,0),"")</f>
        <v/>
      </c>
      <c r="D805" s="64" t="str">
        <f t="shared" si="73"/>
        <v/>
      </c>
      <c r="E805" s="64" t="str">
        <f>IFERROR(VLOOKUP(B805,Conciliação!C808:L1803,4,0),"")</f>
        <v/>
      </c>
      <c r="F805" s="64" t="str">
        <f>IFERROR(VLOOKUP(B805,Conciliação!C808:L1803,5,0),"")</f>
        <v/>
      </c>
      <c r="G805" s="64" t="str">
        <f>IFERROR(VLOOKUP(B805,Conciliação!C808:L1803,6,0),"")</f>
        <v/>
      </c>
      <c r="H805" s="56" t="str">
        <f>IFERROR(VLOOKUP(B805,Conciliação!C808:L1803,7,0),"")</f>
        <v/>
      </c>
      <c r="I805" s="65" t="str">
        <f>IFERROR(VLOOKUP(B805,Conciliação!C808:L1803,8,0),"")</f>
        <v/>
      </c>
      <c r="J805" s="56" t="str">
        <f>IFERROR(VLOOKUP(B805,Conciliação!C808:L1803,9,0),"")</f>
        <v/>
      </c>
      <c r="K805" s="56" t="str">
        <f>IFERROR(VLOOKUP(B805,Conciliação!C808:L1803,10,0),"")</f>
        <v/>
      </c>
      <c r="R805" s="55" t="str">
        <f>IF(Conciliação!G808='Filtro (Categoria)'!$C$2,$C$2,"x")</f>
        <v>x</v>
      </c>
      <c r="S805" s="55" t="str">
        <f>IF(R805="x","x",MAX($S$4:S804)+1)</f>
        <v>x</v>
      </c>
      <c r="T805" s="55">
        <v>801</v>
      </c>
      <c r="U805" s="55" t="str">
        <f t="shared" si="74"/>
        <v/>
      </c>
      <c r="V805" s="55" t="str">
        <f t="shared" si="75"/>
        <v/>
      </c>
      <c r="W805" s="45">
        <f>IF(Conciliação!G808='Filtro (Categoria)'!R805,1,0)</f>
        <v>0</v>
      </c>
      <c r="X805" s="45">
        <f>W805+Conciliação!A808</f>
        <v>801</v>
      </c>
      <c r="Y805" s="45">
        <v>801</v>
      </c>
      <c r="Z805" s="55" t="str">
        <f>IF(X805=Y805,"",Conciliação!C808)</f>
        <v/>
      </c>
      <c r="AA805" s="55">
        <f>IF(Z805="x","x",MAX($S$4:AA804)+1)</f>
        <v>806</v>
      </c>
      <c r="AB805" s="55">
        <v>801</v>
      </c>
      <c r="AC805" s="55" t="str">
        <f t="shared" si="76"/>
        <v/>
      </c>
      <c r="AD805" s="55" t="str">
        <f t="shared" si="77"/>
        <v/>
      </c>
    </row>
    <row r="806" spans="2:30" ht="15" customHeight="1" x14ac:dyDescent="0.2">
      <c r="B806" s="121" t="str">
        <f t="shared" si="72"/>
        <v/>
      </c>
      <c r="C806" s="57" t="str">
        <f>IFERROR(VLOOKUP(B806,Conciliação!C809:L1804,2,0),"")</f>
        <v/>
      </c>
      <c r="D806" s="64" t="str">
        <f t="shared" si="73"/>
        <v/>
      </c>
      <c r="E806" s="64" t="str">
        <f>IFERROR(VLOOKUP(B806,Conciliação!C809:L1804,4,0),"")</f>
        <v/>
      </c>
      <c r="F806" s="64" t="str">
        <f>IFERROR(VLOOKUP(B806,Conciliação!C809:L1804,5,0),"")</f>
        <v/>
      </c>
      <c r="G806" s="64" t="str">
        <f>IFERROR(VLOOKUP(B806,Conciliação!C809:L1804,6,0),"")</f>
        <v/>
      </c>
      <c r="H806" s="56" t="str">
        <f>IFERROR(VLOOKUP(B806,Conciliação!C809:L1804,7,0),"")</f>
        <v/>
      </c>
      <c r="I806" s="65" t="str">
        <f>IFERROR(VLOOKUP(B806,Conciliação!C809:L1804,8,0),"")</f>
        <v/>
      </c>
      <c r="J806" s="56" t="str">
        <f>IFERROR(VLOOKUP(B806,Conciliação!C809:L1804,9,0),"")</f>
        <v/>
      </c>
      <c r="K806" s="56" t="str">
        <f>IFERROR(VLOOKUP(B806,Conciliação!C809:L1804,10,0),"")</f>
        <v/>
      </c>
      <c r="R806" s="55" t="str">
        <f>IF(Conciliação!G809='Filtro (Categoria)'!$C$2,$C$2,"x")</f>
        <v>x</v>
      </c>
      <c r="S806" s="55" t="str">
        <f>IF(R806="x","x",MAX($S$4:S805)+1)</f>
        <v>x</v>
      </c>
      <c r="T806" s="55">
        <v>802</v>
      </c>
      <c r="U806" s="55" t="str">
        <f t="shared" si="74"/>
        <v/>
      </c>
      <c r="V806" s="55" t="str">
        <f t="shared" si="75"/>
        <v/>
      </c>
      <c r="W806" s="45">
        <f>IF(Conciliação!G809='Filtro (Categoria)'!R806,1,0)</f>
        <v>0</v>
      </c>
      <c r="X806" s="45">
        <f>W806+Conciliação!A809</f>
        <v>802</v>
      </c>
      <c r="Y806" s="45">
        <v>802</v>
      </c>
      <c r="Z806" s="55" t="str">
        <f>IF(X806=Y806,"",Conciliação!C809)</f>
        <v/>
      </c>
      <c r="AA806" s="55">
        <f>IF(Z806="x","x",MAX($S$4:AA805)+1)</f>
        <v>807</v>
      </c>
      <c r="AB806" s="55">
        <v>802</v>
      </c>
      <c r="AC806" s="55" t="str">
        <f t="shared" si="76"/>
        <v/>
      </c>
      <c r="AD806" s="55" t="str">
        <f t="shared" si="77"/>
        <v/>
      </c>
    </row>
    <row r="807" spans="2:30" ht="15" customHeight="1" x14ac:dyDescent="0.2">
      <c r="B807" s="121" t="str">
        <f t="shared" si="72"/>
        <v/>
      </c>
      <c r="C807" s="57" t="str">
        <f>IFERROR(VLOOKUP(B807,Conciliação!C810:L1805,2,0),"")</f>
        <v/>
      </c>
      <c r="D807" s="64" t="str">
        <f t="shared" si="73"/>
        <v/>
      </c>
      <c r="E807" s="64" t="str">
        <f>IFERROR(VLOOKUP(B807,Conciliação!C810:L1805,4,0),"")</f>
        <v/>
      </c>
      <c r="F807" s="64" t="str">
        <f>IFERROR(VLOOKUP(B807,Conciliação!C810:L1805,5,0),"")</f>
        <v/>
      </c>
      <c r="G807" s="64" t="str">
        <f>IFERROR(VLOOKUP(B807,Conciliação!C810:L1805,6,0),"")</f>
        <v/>
      </c>
      <c r="H807" s="56" t="str">
        <f>IFERROR(VLOOKUP(B807,Conciliação!C810:L1805,7,0),"")</f>
        <v/>
      </c>
      <c r="I807" s="65" t="str">
        <f>IFERROR(VLOOKUP(B807,Conciliação!C810:L1805,8,0),"")</f>
        <v/>
      </c>
      <c r="J807" s="56" t="str">
        <f>IFERROR(VLOOKUP(B807,Conciliação!C810:L1805,9,0),"")</f>
        <v/>
      </c>
      <c r="K807" s="56" t="str">
        <f>IFERROR(VLOOKUP(B807,Conciliação!C810:L1805,10,0),"")</f>
        <v/>
      </c>
      <c r="R807" s="55" t="str">
        <f>IF(Conciliação!G810='Filtro (Categoria)'!$C$2,$C$2,"x")</f>
        <v>x</v>
      </c>
      <c r="S807" s="55" t="str">
        <f>IF(R807="x","x",MAX($S$4:S806)+1)</f>
        <v>x</v>
      </c>
      <c r="T807" s="55">
        <v>803</v>
      </c>
      <c r="U807" s="55" t="str">
        <f t="shared" si="74"/>
        <v/>
      </c>
      <c r="V807" s="55" t="str">
        <f t="shared" si="75"/>
        <v/>
      </c>
      <c r="W807" s="45">
        <f>IF(Conciliação!G810='Filtro (Categoria)'!R807,1,0)</f>
        <v>0</v>
      </c>
      <c r="X807" s="45">
        <f>W807+Conciliação!A810</f>
        <v>803</v>
      </c>
      <c r="Y807" s="45">
        <v>803</v>
      </c>
      <c r="Z807" s="55" t="str">
        <f>IF(X807=Y807,"",Conciliação!C810)</f>
        <v/>
      </c>
      <c r="AA807" s="55">
        <f>IF(Z807="x","x",MAX($S$4:AA806)+1)</f>
        <v>808</v>
      </c>
      <c r="AB807" s="55">
        <v>803</v>
      </c>
      <c r="AC807" s="55" t="str">
        <f t="shared" si="76"/>
        <v/>
      </c>
      <c r="AD807" s="55" t="str">
        <f t="shared" si="77"/>
        <v/>
      </c>
    </row>
    <row r="808" spans="2:30" ht="15" customHeight="1" x14ac:dyDescent="0.2">
      <c r="B808" s="121" t="str">
        <f t="shared" si="72"/>
        <v/>
      </c>
      <c r="C808" s="57" t="str">
        <f>IFERROR(VLOOKUP(B808,Conciliação!C811:L1806,2,0),"")</f>
        <v/>
      </c>
      <c r="D808" s="64" t="str">
        <f t="shared" si="73"/>
        <v/>
      </c>
      <c r="E808" s="64" t="str">
        <f>IFERROR(VLOOKUP(B808,Conciliação!C811:L1806,4,0),"")</f>
        <v/>
      </c>
      <c r="F808" s="64" t="str">
        <f>IFERROR(VLOOKUP(B808,Conciliação!C811:L1806,5,0),"")</f>
        <v/>
      </c>
      <c r="G808" s="64" t="str">
        <f>IFERROR(VLOOKUP(B808,Conciliação!C811:L1806,6,0),"")</f>
        <v/>
      </c>
      <c r="H808" s="56" t="str">
        <f>IFERROR(VLOOKUP(B808,Conciliação!C811:L1806,7,0),"")</f>
        <v/>
      </c>
      <c r="I808" s="65" t="str">
        <f>IFERROR(VLOOKUP(B808,Conciliação!C811:L1806,8,0),"")</f>
        <v/>
      </c>
      <c r="J808" s="56" t="str">
        <f>IFERROR(VLOOKUP(B808,Conciliação!C811:L1806,9,0),"")</f>
        <v/>
      </c>
      <c r="K808" s="56" t="str">
        <f>IFERROR(VLOOKUP(B808,Conciliação!C811:L1806,10,0),"")</f>
        <v/>
      </c>
      <c r="R808" s="55" t="str">
        <f>IF(Conciliação!G811='Filtro (Categoria)'!$C$2,$C$2,"x")</f>
        <v>x</v>
      </c>
      <c r="S808" s="55" t="str">
        <f>IF(R808="x","x",MAX($S$4:S807)+1)</f>
        <v>x</v>
      </c>
      <c r="T808" s="55">
        <v>804</v>
      </c>
      <c r="U808" s="55" t="str">
        <f t="shared" si="74"/>
        <v/>
      </c>
      <c r="V808" s="55" t="str">
        <f t="shared" si="75"/>
        <v/>
      </c>
      <c r="W808" s="45">
        <f>IF(Conciliação!G811='Filtro (Categoria)'!R808,1,0)</f>
        <v>0</v>
      </c>
      <c r="X808" s="45">
        <f>W808+Conciliação!A811</f>
        <v>804</v>
      </c>
      <c r="Y808" s="45">
        <v>804</v>
      </c>
      <c r="Z808" s="55" t="str">
        <f>IF(X808=Y808,"",Conciliação!C811)</f>
        <v/>
      </c>
      <c r="AA808" s="55">
        <f>IF(Z808="x","x",MAX($S$4:AA807)+1)</f>
        <v>809</v>
      </c>
      <c r="AB808" s="55">
        <v>804</v>
      </c>
      <c r="AC808" s="55" t="str">
        <f t="shared" si="76"/>
        <v/>
      </c>
      <c r="AD808" s="55" t="str">
        <f t="shared" si="77"/>
        <v/>
      </c>
    </row>
    <row r="809" spans="2:30" ht="15" customHeight="1" x14ac:dyDescent="0.2">
      <c r="B809" s="121" t="str">
        <f t="shared" si="72"/>
        <v/>
      </c>
      <c r="C809" s="57" t="str">
        <f>IFERROR(VLOOKUP(B809,Conciliação!C812:L1807,2,0),"")</f>
        <v/>
      </c>
      <c r="D809" s="64" t="str">
        <f t="shared" si="73"/>
        <v/>
      </c>
      <c r="E809" s="64" t="str">
        <f>IFERROR(VLOOKUP(B809,Conciliação!C812:L1807,4,0),"")</f>
        <v/>
      </c>
      <c r="F809" s="64" t="str">
        <f>IFERROR(VLOOKUP(B809,Conciliação!C812:L1807,5,0),"")</f>
        <v/>
      </c>
      <c r="G809" s="64" t="str">
        <f>IFERROR(VLOOKUP(B809,Conciliação!C812:L1807,6,0),"")</f>
        <v/>
      </c>
      <c r="H809" s="56" t="str">
        <f>IFERROR(VLOOKUP(B809,Conciliação!C812:L1807,7,0),"")</f>
        <v/>
      </c>
      <c r="I809" s="65" t="str">
        <f>IFERROR(VLOOKUP(B809,Conciliação!C812:L1807,8,0),"")</f>
        <v/>
      </c>
      <c r="J809" s="56" t="str">
        <f>IFERROR(VLOOKUP(B809,Conciliação!C812:L1807,9,0),"")</f>
        <v/>
      </c>
      <c r="K809" s="56" t="str">
        <f>IFERROR(VLOOKUP(B809,Conciliação!C812:L1807,10,0),"")</f>
        <v/>
      </c>
      <c r="R809" s="55" t="str">
        <f>IF(Conciliação!G812='Filtro (Categoria)'!$C$2,$C$2,"x")</f>
        <v>x</v>
      </c>
      <c r="S809" s="55" t="str">
        <f>IF(R809="x","x",MAX($S$4:S808)+1)</f>
        <v>x</v>
      </c>
      <c r="T809" s="55">
        <v>805</v>
      </c>
      <c r="U809" s="55" t="str">
        <f t="shared" si="74"/>
        <v/>
      </c>
      <c r="V809" s="55" t="str">
        <f t="shared" si="75"/>
        <v/>
      </c>
      <c r="W809" s="45">
        <f>IF(Conciliação!G812='Filtro (Categoria)'!R809,1,0)</f>
        <v>0</v>
      </c>
      <c r="X809" s="45">
        <f>W809+Conciliação!A812</f>
        <v>805</v>
      </c>
      <c r="Y809" s="45">
        <v>805</v>
      </c>
      <c r="Z809" s="55" t="str">
        <f>IF(X809=Y809,"",Conciliação!C812)</f>
        <v/>
      </c>
      <c r="AA809" s="55">
        <f>IF(Z809="x","x",MAX($S$4:AA808)+1)</f>
        <v>810</v>
      </c>
      <c r="AB809" s="55">
        <v>805</v>
      </c>
      <c r="AC809" s="55" t="str">
        <f t="shared" si="76"/>
        <v/>
      </c>
      <c r="AD809" s="55" t="str">
        <f t="shared" si="77"/>
        <v/>
      </c>
    </row>
    <row r="810" spans="2:30" ht="15" customHeight="1" x14ac:dyDescent="0.2">
      <c r="B810" s="121" t="str">
        <f t="shared" si="72"/>
        <v/>
      </c>
      <c r="C810" s="57" t="str">
        <f>IFERROR(VLOOKUP(B810,Conciliação!C813:L1808,2,0),"")</f>
        <v/>
      </c>
      <c r="D810" s="64" t="str">
        <f t="shared" si="73"/>
        <v/>
      </c>
      <c r="E810" s="64" t="str">
        <f>IFERROR(VLOOKUP(B810,Conciliação!C813:L1808,4,0),"")</f>
        <v/>
      </c>
      <c r="F810" s="64" t="str">
        <f>IFERROR(VLOOKUP(B810,Conciliação!C813:L1808,5,0),"")</f>
        <v/>
      </c>
      <c r="G810" s="64" t="str">
        <f>IFERROR(VLOOKUP(B810,Conciliação!C813:L1808,6,0),"")</f>
        <v/>
      </c>
      <c r="H810" s="56" t="str">
        <f>IFERROR(VLOOKUP(B810,Conciliação!C813:L1808,7,0),"")</f>
        <v/>
      </c>
      <c r="I810" s="65" t="str">
        <f>IFERROR(VLOOKUP(B810,Conciliação!C813:L1808,8,0),"")</f>
        <v/>
      </c>
      <c r="J810" s="56" t="str">
        <f>IFERROR(VLOOKUP(B810,Conciliação!C813:L1808,9,0),"")</f>
        <v/>
      </c>
      <c r="K810" s="56" t="str">
        <f>IFERROR(VLOOKUP(B810,Conciliação!C813:L1808,10,0),"")</f>
        <v/>
      </c>
      <c r="R810" s="55" t="str">
        <f>IF(Conciliação!G813='Filtro (Categoria)'!$C$2,$C$2,"x")</f>
        <v>x</v>
      </c>
      <c r="S810" s="55" t="str">
        <f>IF(R810="x","x",MAX($S$4:S809)+1)</f>
        <v>x</v>
      </c>
      <c r="T810" s="55">
        <v>806</v>
      </c>
      <c r="U810" s="55" t="str">
        <f t="shared" si="74"/>
        <v/>
      </c>
      <c r="V810" s="55" t="str">
        <f t="shared" si="75"/>
        <v/>
      </c>
      <c r="W810" s="45">
        <f>IF(Conciliação!G813='Filtro (Categoria)'!R810,1,0)</f>
        <v>0</v>
      </c>
      <c r="X810" s="45">
        <f>W810+Conciliação!A813</f>
        <v>806</v>
      </c>
      <c r="Y810" s="45">
        <v>806</v>
      </c>
      <c r="Z810" s="55" t="str">
        <f>IF(X810=Y810,"",Conciliação!C813)</f>
        <v/>
      </c>
      <c r="AA810" s="55">
        <f>IF(Z810="x","x",MAX($S$4:AA809)+1)</f>
        <v>811</v>
      </c>
      <c r="AB810" s="55">
        <v>806</v>
      </c>
      <c r="AC810" s="55" t="str">
        <f t="shared" si="76"/>
        <v/>
      </c>
      <c r="AD810" s="55" t="str">
        <f t="shared" si="77"/>
        <v/>
      </c>
    </row>
    <row r="811" spans="2:30" ht="15" customHeight="1" x14ac:dyDescent="0.2">
      <c r="B811" s="121" t="str">
        <f t="shared" si="72"/>
        <v/>
      </c>
      <c r="C811" s="57" t="str">
        <f>IFERROR(VLOOKUP(B811,Conciliação!C814:L1809,2,0),"")</f>
        <v/>
      </c>
      <c r="D811" s="64" t="str">
        <f t="shared" si="73"/>
        <v/>
      </c>
      <c r="E811" s="64" t="str">
        <f>IFERROR(VLOOKUP(B811,Conciliação!C814:L1809,4,0),"")</f>
        <v/>
      </c>
      <c r="F811" s="64" t="str">
        <f>IFERROR(VLOOKUP(B811,Conciliação!C814:L1809,5,0),"")</f>
        <v/>
      </c>
      <c r="G811" s="64" t="str">
        <f>IFERROR(VLOOKUP(B811,Conciliação!C814:L1809,6,0),"")</f>
        <v/>
      </c>
      <c r="H811" s="56" t="str">
        <f>IFERROR(VLOOKUP(B811,Conciliação!C814:L1809,7,0),"")</f>
        <v/>
      </c>
      <c r="I811" s="65" t="str">
        <f>IFERROR(VLOOKUP(B811,Conciliação!C814:L1809,8,0),"")</f>
        <v/>
      </c>
      <c r="J811" s="56" t="str">
        <f>IFERROR(VLOOKUP(B811,Conciliação!C814:L1809,9,0),"")</f>
        <v/>
      </c>
      <c r="K811" s="56" t="str">
        <f>IFERROR(VLOOKUP(B811,Conciliação!C814:L1809,10,0),"")</f>
        <v/>
      </c>
      <c r="R811" s="55" t="str">
        <f>IF(Conciliação!G814='Filtro (Categoria)'!$C$2,$C$2,"x")</f>
        <v>x</v>
      </c>
      <c r="S811" s="55" t="str">
        <f>IF(R811="x","x",MAX($S$4:S810)+1)</f>
        <v>x</v>
      </c>
      <c r="T811" s="55">
        <v>807</v>
      </c>
      <c r="U811" s="55" t="str">
        <f t="shared" si="74"/>
        <v/>
      </c>
      <c r="V811" s="55" t="str">
        <f t="shared" si="75"/>
        <v/>
      </c>
      <c r="W811" s="45">
        <f>IF(Conciliação!G814='Filtro (Categoria)'!R811,1,0)</f>
        <v>0</v>
      </c>
      <c r="X811" s="45">
        <f>W811+Conciliação!A814</f>
        <v>807</v>
      </c>
      <c r="Y811" s="45">
        <v>807</v>
      </c>
      <c r="Z811" s="55" t="str">
        <f>IF(X811=Y811,"",Conciliação!C814)</f>
        <v/>
      </c>
      <c r="AA811" s="55">
        <f>IF(Z811="x","x",MAX($S$4:AA810)+1)</f>
        <v>812</v>
      </c>
      <c r="AB811" s="55">
        <v>807</v>
      </c>
      <c r="AC811" s="55" t="str">
        <f t="shared" si="76"/>
        <v/>
      </c>
      <c r="AD811" s="55" t="str">
        <f t="shared" si="77"/>
        <v/>
      </c>
    </row>
    <row r="812" spans="2:30" ht="15" customHeight="1" x14ac:dyDescent="0.2">
      <c r="B812" s="121" t="str">
        <f t="shared" si="72"/>
        <v/>
      </c>
      <c r="C812" s="57" t="str">
        <f>IFERROR(VLOOKUP(B812,Conciliação!C815:L1810,2,0),"")</f>
        <v/>
      </c>
      <c r="D812" s="64" t="str">
        <f t="shared" si="73"/>
        <v/>
      </c>
      <c r="E812" s="64" t="str">
        <f>IFERROR(VLOOKUP(B812,Conciliação!C815:L1810,4,0),"")</f>
        <v/>
      </c>
      <c r="F812" s="64" t="str">
        <f>IFERROR(VLOOKUP(B812,Conciliação!C815:L1810,5,0),"")</f>
        <v/>
      </c>
      <c r="G812" s="64" t="str">
        <f>IFERROR(VLOOKUP(B812,Conciliação!C815:L1810,6,0),"")</f>
        <v/>
      </c>
      <c r="H812" s="56" t="str">
        <f>IFERROR(VLOOKUP(B812,Conciliação!C815:L1810,7,0),"")</f>
        <v/>
      </c>
      <c r="I812" s="65" t="str">
        <f>IFERROR(VLOOKUP(B812,Conciliação!C815:L1810,8,0),"")</f>
        <v/>
      </c>
      <c r="J812" s="56" t="str">
        <f>IFERROR(VLOOKUP(B812,Conciliação!C815:L1810,9,0),"")</f>
        <v/>
      </c>
      <c r="K812" s="56" t="str">
        <f>IFERROR(VLOOKUP(B812,Conciliação!C815:L1810,10,0),"")</f>
        <v/>
      </c>
      <c r="R812" s="55" t="str">
        <f>IF(Conciliação!G815='Filtro (Categoria)'!$C$2,$C$2,"x")</f>
        <v>x</v>
      </c>
      <c r="S812" s="55" t="str">
        <f>IF(R812="x","x",MAX($S$4:S811)+1)</f>
        <v>x</v>
      </c>
      <c r="T812" s="55">
        <v>808</v>
      </c>
      <c r="U812" s="55" t="str">
        <f t="shared" si="74"/>
        <v/>
      </c>
      <c r="V812" s="55" t="str">
        <f t="shared" si="75"/>
        <v/>
      </c>
      <c r="W812" s="45">
        <f>IF(Conciliação!G815='Filtro (Categoria)'!R812,1,0)</f>
        <v>0</v>
      </c>
      <c r="X812" s="45">
        <f>W812+Conciliação!A815</f>
        <v>808</v>
      </c>
      <c r="Y812" s="45">
        <v>808</v>
      </c>
      <c r="Z812" s="55" t="str">
        <f>IF(X812=Y812,"",Conciliação!C815)</f>
        <v/>
      </c>
      <c r="AA812" s="55">
        <f>IF(Z812="x","x",MAX($S$4:AA811)+1)</f>
        <v>813</v>
      </c>
      <c r="AB812" s="55">
        <v>808</v>
      </c>
      <c r="AC812" s="55" t="str">
        <f t="shared" si="76"/>
        <v/>
      </c>
      <c r="AD812" s="55" t="str">
        <f t="shared" si="77"/>
        <v/>
      </c>
    </row>
    <row r="813" spans="2:30" ht="15" customHeight="1" x14ac:dyDescent="0.2">
      <c r="B813" s="121" t="str">
        <f t="shared" si="72"/>
        <v/>
      </c>
      <c r="C813" s="57" t="str">
        <f>IFERROR(VLOOKUP(B813,Conciliação!C816:L1811,2,0),"")</f>
        <v/>
      </c>
      <c r="D813" s="64" t="str">
        <f t="shared" si="73"/>
        <v/>
      </c>
      <c r="E813" s="64" t="str">
        <f>IFERROR(VLOOKUP(B813,Conciliação!C816:L1811,4,0),"")</f>
        <v/>
      </c>
      <c r="F813" s="64" t="str">
        <f>IFERROR(VLOOKUP(B813,Conciliação!C816:L1811,5,0),"")</f>
        <v/>
      </c>
      <c r="G813" s="64" t="str">
        <f>IFERROR(VLOOKUP(B813,Conciliação!C816:L1811,6,0),"")</f>
        <v/>
      </c>
      <c r="H813" s="56" t="str">
        <f>IFERROR(VLOOKUP(B813,Conciliação!C816:L1811,7,0),"")</f>
        <v/>
      </c>
      <c r="I813" s="65" t="str">
        <f>IFERROR(VLOOKUP(B813,Conciliação!C816:L1811,8,0),"")</f>
        <v/>
      </c>
      <c r="J813" s="56" t="str">
        <f>IFERROR(VLOOKUP(B813,Conciliação!C816:L1811,9,0),"")</f>
        <v/>
      </c>
      <c r="K813" s="56" t="str">
        <f>IFERROR(VLOOKUP(B813,Conciliação!C816:L1811,10,0),"")</f>
        <v/>
      </c>
      <c r="R813" s="55" t="str">
        <f>IF(Conciliação!G816='Filtro (Categoria)'!$C$2,$C$2,"x")</f>
        <v>x</v>
      </c>
      <c r="S813" s="55" t="str">
        <f>IF(R813="x","x",MAX($S$4:S812)+1)</f>
        <v>x</v>
      </c>
      <c r="T813" s="55">
        <v>809</v>
      </c>
      <c r="U813" s="55" t="str">
        <f t="shared" si="74"/>
        <v/>
      </c>
      <c r="V813" s="55" t="str">
        <f t="shared" si="75"/>
        <v/>
      </c>
      <c r="W813" s="45">
        <f>IF(Conciliação!G816='Filtro (Categoria)'!R813,1,0)</f>
        <v>0</v>
      </c>
      <c r="X813" s="45">
        <f>W813+Conciliação!A816</f>
        <v>809</v>
      </c>
      <c r="Y813" s="45">
        <v>809</v>
      </c>
      <c r="Z813" s="55" t="str">
        <f>IF(X813=Y813,"",Conciliação!C816)</f>
        <v/>
      </c>
      <c r="AA813" s="55">
        <f>IF(Z813="x","x",MAX($S$4:AA812)+1)</f>
        <v>814</v>
      </c>
      <c r="AB813" s="55">
        <v>809</v>
      </c>
      <c r="AC813" s="55" t="str">
        <f t="shared" si="76"/>
        <v/>
      </c>
      <c r="AD813" s="55" t="str">
        <f t="shared" si="77"/>
        <v/>
      </c>
    </row>
    <row r="814" spans="2:30" ht="15" customHeight="1" x14ac:dyDescent="0.2">
      <c r="B814" s="121" t="str">
        <f t="shared" si="72"/>
        <v/>
      </c>
      <c r="C814" s="57" t="str">
        <f>IFERROR(VLOOKUP(B814,Conciliação!C817:L1812,2,0),"")</f>
        <v/>
      </c>
      <c r="D814" s="64" t="str">
        <f t="shared" si="73"/>
        <v/>
      </c>
      <c r="E814" s="64" t="str">
        <f>IFERROR(VLOOKUP(B814,Conciliação!C817:L1812,4,0),"")</f>
        <v/>
      </c>
      <c r="F814" s="64" t="str">
        <f>IFERROR(VLOOKUP(B814,Conciliação!C817:L1812,5,0),"")</f>
        <v/>
      </c>
      <c r="G814" s="64" t="str">
        <f>IFERROR(VLOOKUP(B814,Conciliação!C817:L1812,6,0),"")</f>
        <v/>
      </c>
      <c r="H814" s="56" t="str">
        <f>IFERROR(VLOOKUP(B814,Conciliação!C817:L1812,7,0),"")</f>
        <v/>
      </c>
      <c r="I814" s="65" t="str">
        <f>IFERROR(VLOOKUP(B814,Conciliação!C817:L1812,8,0),"")</f>
        <v/>
      </c>
      <c r="J814" s="56" t="str">
        <f>IFERROR(VLOOKUP(B814,Conciliação!C817:L1812,9,0),"")</f>
        <v/>
      </c>
      <c r="K814" s="56" t="str">
        <f>IFERROR(VLOOKUP(B814,Conciliação!C817:L1812,10,0),"")</f>
        <v/>
      </c>
      <c r="R814" s="55" t="str">
        <f>IF(Conciliação!G817='Filtro (Categoria)'!$C$2,$C$2,"x")</f>
        <v>x</v>
      </c>
      <c r="S814" s="55" t="str">
        <f>IF(R814="x","x",MAX($S$4:S813)+1)</f>
        <v>x</v>
      </c>
      <c r="T814" s="55">
        <v>810</v>
      </c>
      <c r="U814" s="55" t="str">
        <f t="shared" si="74"/>
        <v/>
      </c>
      <c r="V814" s="55" t="str">
        <f t="shared" si="75"/>
        <v/>
      </c>
      <c r="W814" s="45">
        <f>IF(Conciliação!G817='Filtro (Categoria)'!R814,1,0)</f>
        <v>0</v>
      </c>
      <c r="X814" s="45">
        <f>W814+Conciliação!A817</f>
        <v>810</v>
      </c>
      <c r="Y814" s="45">
        <v>810</v>
      </c>
      <c r="Z814" s="55" t="str">
        <f>IF(X814=Y814,"",Conciliação!C817)</f>
        <v/>
      </c>
      <c r="AA814" s="55">
        <f>IF(Z814="x","x",MAX($S$4:AA813)+1)</f>
        <v>815</v>
      </c>
      <c r="AB814" s="55">
        <v>810</v>
      </c>
      <c r="AC814" s="55" t="str">
        <f t="shared" si="76"/>
        <v/>
      </c>
      <c r="AD814" s="55" t="str">
        <f t="shared" si="77"/>
        <v/>
      </c>
    </row>
    <row r="815" spans="2:30" ht="15" customHeight="1" x14ac:dyDescent="0.2">
      <c r="B815" s="121" t="str">
        <f t="shared" si="72"/>
        <v/>
      </c>
      <c r="C815" s="57" t="str">
        <f>IFERROR(VLOOKUP(B815,Conciliação!C818:L1813,2,0),"")</f>
        <v/>
      </c>
      <c r="D815" s="64" t="str">
        <f t="shared" si="73"/>
        <v/>
      </c>
      <c r="E815" s="64" t="str">
        <f>IFERROR(VLOOKUP(B815,Conciliação!C818:L1813,4,0),"")</f>
        <v/>
      </c>
      <c r="F815" s="64" t="str">
        <f>IFERROR(VLOOKUP(B815,Conciliação!C818:L1813,5,0),"")</f>
        <v/>
      </c>
      <c r="G815" s="64" t="str">
        <f>IFERROR(VLOOKUP(B815,Conciliação!C818:L1813,6,0),"")</f>
        <v/>
      </c>
      <c r="H815" s="56" t="str">
        <f>IFERROR(VLOOKUP(B815,Conciliação!C818:L1813,7,0),"")</f>
        <v/>
      </c>
      <c r="I815" s="65" t="str">
        <f>IFERROR(VLOOKUP(B815,Conciliação!C818:L1813,8,0),"")</f>
        <v/>
      </c>
      <c r="J815" s="56" t="str">
        <f>IFERROR(VLOOKUP(B815,Conciliação!C818:L1813,9,0),"")</f>
        <v/>
      </c>
      <c r="K815" s="56" t="str">
        <f>IFERROR(VLOOKUP(B815,Conciliação!C818:L1813,10,0),"")</f>
        <v/>
      </c>
      <c r="R815" s="55" t="str">
        <f>IF(Conciliação!G818='Filtro (Categoria)'!$C$2,$C$2,"x")</f>
        <v>x</v>
      </c>
      <c r="S815" s="55" t="str">
        <f>IF(R815="x","x",MAX($S$4:S814)+1)</f>
        <v>x</v>
      </c>
      <c r="T815" s="55">
        <v>811</v>
      </c>
      <c r="U815" s="55" t="str">
        <f t="shared" si="74"/>
        <v/>
      </c>
      <c r="V815" s="55" t="str">
        <f t="shared" si="75"/>
        <v/>
      </c>
      <c r="W815" s="45">
        <f>IF(Conciliação!G818='Filtro (Categoria)'!R815,1,0)</f>
        <v>0</v>
      </c>
      <c r="X815" s="45">
        <f>W815+Conciliação!A818</f>
        <v>811</v>
      </c>
      <c r="Y815" s="45">
        <v>811</v>
      </c>
      <c r="Z815" s="55" t="str">
        <f>IF(X815=Y815,"",Conciliação!C818)</f>
        <v/>
      </c>
      <c r="AA815" s="55">
        <f>IF(Z815="x","x",MAX($S$4:AA814)+1)</f>
        <v>816</v>
      </c>
      <c r="AB815" s="55">
        <v>811</v>
      </c>
      <c r="AC815" s="55" t="str">
        <f t="shared" si="76"/>
        <v/>
      </c>
      <c r="AD815" s="55" t="str">
        <f t="shared" si="77"/>
        <v/>
      </c>
    </row>
    <row r="816" spans="2:30" ht="15" customHeight="1" x14ac:dyDescent="0.2">
      <c r="B816" s="121" t="str">
        <f t="shared" si="72"/>
        <v/>
      </c>
      <c r="C816" s="57" t="str">
        <f>IFERROR(VLOOKUP(B816,Conciliação!C819:L1814,2,0),"")</f>
        <v/>
      </c>
      <c r="D816" s="64" t="str">
        <f t="shared" si="73"/>
        <v/>
      </c>
      <c r="E816" s="64" t="str">
        <f>IFERROR(VLOOKUP(B816,Conciliação!C819:L1814,4,0),"")</f>
        <v/>
      </c>
      <c r="F816" s="64" t="str">
        <f>IFERROR(VLOOKUP(B816,Conciliação!C819:L1814,5,0),"")</f>
        <v/>
      </c>
      <c r="G816" s="64" t="str">
        <f>IFERROR(VLOOKUP(B816,Conciliação!C819:L1814,6,0),"")</f>
        <v/>
      </c>
      <c r="H816" s="56" t="str">
        <f>IFERROR(VLOOKUP(B816,Conciliação!C819:L1814,7,0),"")</f>
        <v/>
      </c>
      <c r="I816" s="65" t="str">
        <f>IFERROR(VLOOKUP(B816,Conciliação!C819:L1814,8,0),"")</f>
        <v/>
      </c>
      <c r="J816" s="56" t="str">
        <f>IFERROR(VLOOKUP(B816,Conciliação!C819:L1814,9,0),"")</f>
        <v/>
      </c>
      <c r="K816" s="56" t="str">
        <f>IFERROR(VLOOKUP(B816,Conciliação!C819:L1814,10,0),"")</f>
        <v/>
      </c>
      <c r="R816" s="55" t="str">
        <f>IF(Conciliação!G819='Filtro (Categoria)'!$C$2,$C$2,"x")</f>
        <v>x</v>
      </c>
      <c r="S816" s="55" t="str">
        <f>IF(R816="x","x",MAX($S$4:S815)+1)</f>
        <v>x</v>
      </c>
      <c r="T816" s="55">
        <v>812</v>
      </c>
      <c r="U816" s="55" t="str">
        <f t="shared" si="74"/>
        <v/>
      </c>
      <c r="V816" s="55" t="str">
        <f t="shared" si="75"/>
        <v/>
      </c>
      <c r="W816" s="45">
        <f>IF(Conciliação!G819='Filtro (Categoria)'!R816,1,0)</f>
        <v>0</v>
      </c>
      <c r="X816" s="45">
        <f>W816+Conciliação!A819</f>
        <v>812</v>
      </c>
      <c r="Y816" s="45">
        <v>812</v>
      </c>
      <c r="Z816" s="55" t="str">
        <f>IF(X816=Y816,"",Conciliação!C819)</f>
        <v/>
      </c>
      <c r="AA816" s="55">
        <f>IF(Z816="x","x",MAX($S$4:AA815)+1)</f>
        <v>817</v>
      </c>
      <c r="AB816" s="55">
        <v>812</v>
      </c>
      <c r="AC816" s="55" t="str">
        <f t="shared" si="76"/>
        <v/>
      </c>
      <c r="AD816" s="55" t="str">
        <f t="shared" si="77"/>
        <v/>
      </c>
    </row>
    <row r="817" spans="2:30" ht="15" customHeight="1" x14ac:dyDescent="0.2">
      <c r="B817" s="121" t="str">
        <f t="shared" si="72"/>
        <v/>
      </c>
      <c r="C817" s="57" t="str">
        <f>IFERROR(VLOOKUP(B817,Conciliação!C820:L1815,2,0),"")</f>
        <v/>
      </c>
      <c r="D817" s="64" t="str">
        <f t="shared" si="73"/>
        <v/>
      </c>
      <c r="E817" s="64" t="str">
        <f>IFERROR(VLOOKUP(B817,Conciliação!C820:L1815,4,0),"")</f>
        <v/>
      </c>
      <c r="F817" s="64" t="str">
        <f>IFERROR(VLOOKUP(B817,Conciliação!C820:L1815,5,0),"")</f>
        <v/>
      </c>
      <c r="G817" s="64" t="str">
        <f>IFERROR(VLOOKUP(B817,Conciliação!C820:L1815,6,0),"")</f>
        <v/>
      </c>
      <c r="H817" s="56" t="str">
        <f>IFERROR(VLOOKUP(B817,Conciliação!C820:L1815,7,0),"")</f>
        <v/>
      </c>
      <c r="I817" s="65" t="str">
        <f>IFERROR(VLOOKUP(B817,Conciliação!C820:L1815,8,0),"")</f>
        <v/>
      </c>
      <c r="J817" s="56" t="str">
        <f>IFERROR(VLOOKUP(B817,Conciliação!C820:L1815,9,0),"")</f>
        <v/>
      </c>
      <c r="K817" s="56" t="str">
        <f>IFERROR(VLOOKUP(B817,Conciliação!C820:L1815,10,0),"")</f>
        <v/>
      </c>
      <c r="R817" s="55" t="str">
        <f>IF(Conciliação!G820='Filtro (Categoria)'!$C$2,$C$2,"x")</f>
        <v>x</v>
      </c>
      <c r="S817" s="55" t="str">
        <f>IF(R817="x","x",MAX($S$4:S816)+1)</f>
        <v>x</v>
      </c>
      <c r="T817" s="55">
        <v>813</v>
      </c>
      <c r="U817" s="55" t="str">
        <f t="shared" si="74"/>
        <v/>
      </c>
      <c r="V817" s="55" t="str">
        <f t="shared" si="75"/>
        <v/>
      </c>
      <c r="W817" s="45">
        <f>IF(Conciliação!G820='Filtro (Categoria)'!R817,1,0)</f>
        <v>0</v>
      </c>
      <c r="X817" s="45">
        <f>W817+Conciliação!A820</f>
        <v>813</v>
      </c>
      <c r="Y817" s="45">
        <v>813</v>
      </c>
      <c r="Z817" s="55" t="str">
        <f>IF(X817=Y817,"",Conciliação!C820)</f>
        <v/>
      </c>
      <c r="AA817" s="55">
        <f>IF(Z817="x","x",MAX($S$4:AA816)+1)</f>
        <v>818</v>
      </c>
      <c r="AB817" s="55">
        <v>813</v>
      </c>
      <c r="AC817" s="55" t="str">
        <f t="shared" si="76"/>
        <v/>
      </c>
      <c r="AD817" s="55" t="str">
        <f t="shared" si="77"/>
        <v/>
      </c>
    </row>
    <row r="818" spans="2:30" ht="15" customHeight="1" x14ac:dyDescent="0.2">
      <c r="B818" s="121" t="str">
        <f t="shared" si="72"/>
        <v/>
      </c>
      <c r="C818" s="57" t="str">
        <f>IFERROR(VLOOKUP(B818,Conciliação!C821:L1816,2,0),"")</f>
        <v/>
      </c>
      <c r="D818" s="64" t="str">
        <f t="shared" si="73"/>
        <v/>
      </c>
      <c r="E818" s="64" t="str">
        <f>IFERROR(VLOOKUP(B818,Conciliação!C821:L1816,4,0),"")</f>
        <v/>
      </c>
      <c r="F818" s="64" t="str">
        <f>IFERROR(VLOOKUP(B818,Conciliação!C821:L1816,5,0),"")</f>
        <v/>
      </c>
      <c r="G818" s="64" t="str">
        <f>IFERROR(VLOOKUP(B818,Conciliação!C821:L1816,6,0),"")</f>
        <v/>
      </c>
      <c r="H818" s="56" t="str">
        <f>IFERROR(VLOOKUP(B818,Conciliação!C821:L1816,7,0),"")</f>
        <v/>
      </c>
      <c r="I818" s="65" t="str">
        <f>IFERROR(VLOOKUP(B818,Conciliação!C821:L1816,8,0),"")</f>
        <v/>
      </c>
      <c r="J818" s="56" t="str">
        <f>IFERROR(VLOOKUP(B818,Conciliação!C821:L1816,9,0),"")</f>
        <v/>
      </c>
      <c r="K818" s="56" t="str">
        <f>IFERROR(VLOOKUP(B818,Conciliação!C821:L1816,10,0),"")</f>
        <v/>
      </c>
      <c r="R818" s="55" t="str">
        <f>IF(Conciliação!G821='Filtro (Categoria)'!$C$2,$C$2,"x")</f>
        <v>x</v>
      </c>
      <c r="S818" s="55" t="str">
        <f>IF(R818="x","x",MAX($S$4:S817)+1)</f>
        <v>x</v>
      </c>
      <c r="T818" s="55">
        <v>814</v>
      </c>
      <c r="U818" s="55" t="str">
        <f t="shared" si="74"/>
        <v/>
      </c>
      <c r="V818" s="55" t="str">
        <f t="shared" si="75"/>
        <v/>
      </c>
      <c r="W818" s="45">
        <f>IF(Conciliação!G821='Filtro (Categoria)'!R818,1,0)</f>
        <v>0</v>
      </c>
      <c r="X818" s="45">
        <f>W818+Conciliação!A821</f>
        <v>814</v>
      </c>
      <c r="Y818" s="45">
        <v>814</v>
      </c>
      <c r="Z818" s="55" t="str">
        <f>IF(X818=Y818,"",Conciliação!C821)</f>
        <v/>
      </c>
      <c r="AA818" s="55">
        <f>IF(Z818="x","x",MAX($S$4:AA817)+1)</f>
        <v>819</v>
      </c>
      <c r="AB818" s="55">
        <v>814</v>
      </c>
      <c r="AC818" s="55" t="str">
        <f t="shared" si="76"/>
        <v/>
      </c>
      <c r="AD818" s="55" t="str">
        <f t="shared" si="77"/>
        <v/>
      </c>
    </row>
    <row r="819" spans="2:30" ht="15" customHeight="1" x14ac:dyDescent="0.2">
      <c r="B819" s="121" t="str">
        <f t="shared" si="72"/>
        <v/>
      </c>
      <c r="C819" s="57" t="str">
        <f>IFERROR(VLOOKUP(B819,Conciliação!C822:L1817,2,0),"")</f>
        <v/>
      </c>
      <c r="D819" s="64" t="str">
        <f t="shared" si="73"/>
        <v/>
      </c>
      <c r="E819" s="64" t="str">
        <f>IFERROR(VLOOKUP(B819,Conciliação!C822:L1817,4,0),"")</f>
        <v/>
      </c>
      <c r="F819" s="64" t="str">
        <f>IFERROR(VLOOKUP(B819,Conciliação!C822:L1817,5,0),"")</f>
        <v/>
      </c>
      <c r="G819" s="64" t="str">
        <f>IFERROR(VLOOKUP(B819,Conciliação!C822:L1817,6,0),"")</f>
        <v/>
      </c>
      <c r="H819" s="56" t="str">
        <f>IFERROR(VLOOKUP(B819,Conciliação!C822:L1817,7,0),"")</f>
        <v/>
      </c>
      <c r="I819" s="65" t="str">
        <f>IFERROR(VLOOKUP(B819,Conciliação!C822:L1817,8,0),"")</f>
        <v/>
      </c>
      <c r="J819" s="56" t="str">
        <f>IFERROR(VLOOKUP(B819,Conciliação!C822:L1817,9,0),"")</f>
        <v/>
      </c>
      <c r="K819" s="56" t="str">
        <f>IFERROR(VLOOKUP(B819,Conciliação!C822:L1817,10,0),"")</f>
        <v/>
      </c>
      <c r="R819" s="55" t="str">
        <f>IF(Conciliação!G822='Filtro (Categoria)'!$C$2,$C$2,"x")</f>
        <v>x</v>
      </c>
      <c r="S819" s="55" t="str">
        <f>IF(R819="x","x",MAX($S$4:S818)+1)</f>
        <v>x</v>
      </c>
      <c r="T819" s="55">
        <v>815</v>
      </c>
      <c r="U819" s="55" t="str">
        <f t="shared" si="74"/>
        <v/>
      </c>
      <c r="V819" s="55" t="str">
        <f t="shared" si="75"/>
        <v/>
      </c>
      <c r="W819" s="45">
        <f>IF(Conciliação!G822='Filtro (Categoria)'!R819,1,0)</f>
        <v>0</v>
      </c>
      <c r="X819" s="45">
        <f>W819+Conciliação!A822</f>
        <v>815</v>
      </c>
      <c r="Y819" s="45">
        <v>815</v>
      </c>
      <c r="Z819" s="55" t="str">
        <f>IF(X819=Y819,"",Conciliação!C822)</f>
        <v/>
      </c>
      <c r="AA819" s="55">
        <f>IF(Z819="x","x",MAX($S$4:AA818)+1)</f>
        <v>820</v>
      </c>
      <c r="AB819" s="55">
        <v>815</v>
      </c>
      <c r="AC819" s="55" t="str">
        <f t="shared" si="76"/>
        <v/>
      </c>
      <c r="AD819" s="55" t="str">
        <f t="shared" si="77"/>
        <v/>
      </c>
    </row>
    <row r="820" spans="2:30" ht="15" customHeight="1" x14ac:dyDescent="0.2">
      <c r="B820" s="121" t="str">
        <f t="shared" si="72"/>
        <v/>
      </c>
      <c r="C820" s="57" t="str">
        <f>IFERROR(VLOOKUP(B820,Conciliação!C823:L1818,2,0),"")</f>
        <v/>
      </c>
      <c r="D820" s="64" t="str">
        <f t="shared" si="73"/>
        <v/>
      </c>
      <c r="E820" s="64" t="str">
        <f>IFERROR(VLOOKUP(B820,Conciliação!C823:L1818,4,0),"")</f>
        <v/>
      </c>
      <c r="F820" s="64" t="str">
        <f>IFERROR(VLOOKUP(B820,Conciliação!C823:L1818,5,0),"")</f>
        <v/>
      </c>
      <c r="G820" s="64" t="str">
        <f>IFERROR(VLOOKUP(B820,Conciliação!C823:L1818,6,0),"")</f>
        <v/>
      </c>
      <c r="H820" s="56" t="str">
        <f>IFERROR(VLOOKUP(B820,Conciliação!C823:L1818,7,0),"")</f>
        <v/>
      </c>
      <c r="I820" s="65" t="str">
        <f>IFERROR(VLOOKUP(B820,Conciliação!C823:L1818,8,0),"")</f>
        <v/>
      </c>
      <c r="J820" s="56" t="str">
        <f>IFERROR(VLOOKUP(B820,Conciliação!C823:L1818,9,0),"")</f>
        <v/>
      </c>
      <c r="K820" s="56" t="str">
        <f>IFERROR(VLOOKUP(B820,Conciliação!C823:L1818,10,0),"")</f>
        <v/>
      </c>
      <c r="R820" s="55" t="str">
        <f>IF(Conciliação!G823='Filtro (Categoria)'!$C$2,$C$2,"x")</f>
        <v>x</v>
      </c>
      <c r="S820" s="55" t="str">
        <f>IF(R820="x","x",MAX($S$4:S819)+1)</f>
        <v>x</v>
      </c>
      <c r="T820" s="55">
        <v>816</v>
      </c>
      <c r="U820" s="55" t="str">
        <f t="shared" si="74"/>
        <v/>
      </c>
      <c r="V820" s="55" t="str">
        <f t="shared" si="75"/>
        <v/>
      </c>
      <c r="W820" s="45">
        <f>IF(Conciliação!G823='Filtro (Categoria)'!R820,1,0)</f>
        <v>0</v>
      </c>
      <c r="X820" s="45">
        <f>W820+Conciliação!A823</f>
        <v>816</v>
      </c>
      <c r="Y820" s="45">
        <v>816</v>
      </c>
      <c r="Z820" s="55" t="str">
        <f>IF(X820=Y820,"",Conciliação!C823)</f>
        <v/>
      </c>
      <c r="AA820" s="55">
        <f>IF(Z820="x","x",MAX($S$4:AA819)+1)</f>
        <v>821</v>
      </c>
      <c r="AB820" s="55">
        <v>816</v>
      </c>
      <c r="AC820" s="55" t="str">
        <f t="shared" si="76"/>
        <v/>
      </c>
      <c r="AD820" s="55" t="str">
        <f t="shared" si="77"/>
        <v/>
      </c>
    </row>
    <row r="821" spans="2:30" ht="15" customHeight="1" x14ac:dyDescent="0.2">
      <c r="B821" s="121" t="str">
        <f t="shared" si="72"/>
        <v/>
      </c>
      <c r="C821" s="57" t="str">
        <f>IFERROR(VLOOKUP(B821,Conciliação!C824:L1819,2,0),"")</f>
        <v/>
      </c>
      <c r="D821" s="64" t="str">
        <f t="shared" si="73"/>
        <v/>
      </c>
      <c r="E821" s="64" t="str">
        <f>IFERROR(VLOOKUP(B821,Conciliação!C824:L1819,4,0),"")</f>
        <v/>
      </c>
      <c r="F821" s="64" t="str">
        <f>IFERROR(VLOOKUP(B821,Conciliação!C824:L1819,5,0),"")</f>
        <v/>
      </c>
      <c r="G821" s="64" t="str">
        <f>IFERROR(VLOOKUP(B821,Conciliação!C824:L1819,6,0),"")</f>
        <v/>
      </c>
      <c r="H821" s="56" t="str">
        <f>IFERROR(VLOOKUP(B821,Conciliação!C824:L1819,7,0),"")</f>
        <v/>
      </c>
      <c r="I821" s="65" t="str">
        <f>IFERROR(VLOOKUP(B821,Conciliação!C824:L1819,8,0),"")</f>
        <v/>
      </c>
      <c r="J821" s="56" t="str">
        <f>IFERROR(VLOOKUP(B821,Conciliação!C824:L1819,9,0),"")</f>
        <v/>
      </c>
      <c r="K821" s="56" t="str">
        <f>IFERROR(VLOOKUP(B821,Conciliação!C824:L1819,10,0),"")</f>
        <v/>
      </c>
      <c r="R821" s="55" t="str">
        <f>IF(Conciliação!G824='Filtro (Categoria)'!$C$2,$C$2,"x")</f>
        <v>x</v>
      </c>
      <c r="S821" s="55" t="str">
        <f>IF(R821="x","x",MAX($S$4:S820)+1)</f>
        <v>x</v>
      </c>
      <c r="T821" s="55">
        <v>817</v>
      </c>
      <c r="U821" s="55" t="str">
        <f t="shared" si="74"/>
        <v/>
      </c>
      <c r="V821" s="55" t="str">
        <f t="shared" si="75"/>
        <v/>
      </c>
      <c r="W821" s="45">
        <f>IF(Conciliação!G824='Filtro (Categoria)'!R821,1,0)</f>
        <v>0</v>
      </c>
      <c r="X821" s="45">
        <f>W821+Conciliação!A824</f>
        <v>817</v>
      </c>
      <c r="Y821" s="45">
        <v>817</v>
      </c>
      <c r="Z821" s="55" t="str">
        <f>IF(X821=Y821,"",Conciliação!C824)</f>
        <v/>
      </c>
      <c r="AA821" s="55">
        <f>IF(Z821="x","x",MAX($S$4:AA820)+1)</f>
        <v>822</v>
      </c>
      <c r="AB821" s="55">
        <v>817</v>
      </c>
      <c r="AC821" s="55" t="str">
        <f t="shared" si="76"/>
        <v/>
      </c>
      <c r="AD821" s="55" t="str">
        <f t="shared" si="77"/>
        <v/>
      </c>
    </row>
    <row r="822" spans="2:30" ht="15" customHeight="1" x14ac:dyDescent="0.2">
      <c r="B822" s="121" t="str">
        <f t="shared" si="72"/>
        <v/>
      </c>
      <c r="C822" s="57" t="str">
        <f>IFERROR(VLOOKUP(B822,Conciliação!C825:L1820,2,0),"")</f>
        <v/>
      </c>
      <c r="D822" s="64" t="str">
        <f t="shared" si="73"/>
        <v/>
      </c>
      <c r="E822" s="64" t="str">
        <f>IFERROR(VLOOKUP(B822,Conciliação!C825:L1820,4,0),"")</f>
        <v/>
      </c>
      <c r="F822" s="64" t="str">
        <f>IFERROR(VLOOKUP(B822,Conciliação!C825:L1820,5,0),"")</f>
        <v/>
      </c>
      <c r="G822" s="64" t="str">
        <f>IFERROR(VLOOKUP(B822,Conciliação!C825:L1820,6,0),"")</f>
        <v/>
      </c>
      <c r="H822" s="56" t="str">
        <f>IFERROR(VLOOKUP(B822,Conciliação!C825:L1820,7,0),"")</f>
        <v/>
      </c>
      <c r="I822" s="65" t="str">
        <f>IFERROR(VLOOKUP(B822,Conciliação!C825:L1820,8,0),"")</f>
        <v/>
      </c>
      <c r="J822" s="56" t="str">
        <f>IFERROR(VLOOKUP(B822,Conciliação!C825:L1820,9,0),"")</f>
        <v/>
      </c>
      <c r="K822" s="56" t="str">
        <f>IFERROR(VLOOKUP(B822,Conciliação!C825:L1820,10,0),"")</f>
        <v/>
      </c>
      <c r="R822" s="55" t="str">
        <f>IF(Conciliação!G825='Filtro (Categoria)'!$C$2,$C$2,"x")</f>
        <v>x</v>
      </c>
      <c r="S822" s="55" t="str">
        <f>IF(R822="x","x",MAX($S$4:S821)+1)</f>
        <v>x</v>
      </c>
      <c r="T822" s="55">
        <v>818</v>
      </c>
      <c r="U822" s="55" t="str">
        <f t="shared" si="74"/>
        <v/>
      </c>
      <c r="V822" s="55" t="str">
        <f t="shared" si="75"/>
        <v/>
      </c>
      <c r="W822" s="45">
        <f>IF(Conciliação!G825='Filtro (Categoria)'!R822,1,0)</f>
        <v>0</v>
      </c>
      <c r="X822" s="45">
        <f>W822+Conciliação!A825</f>
        <v>818</v>
      </c>
      <c r="Y822" s="45">
        <v>818</v>
      </c>
      <c r="Z822" s="55" t="str">
        <f>IF(X822=Y822,"",Conciliação!C825)</f>
        <v/>
      </c>
      <c r="AA822" s="55">
        <f>IF(Z822="x","x",MAX($S$4:AA821)+1)</f>
        <v>823</v>
      </c>
      <c r="AB822" s="55">
        <v>818</v>
      </c>
      <c r="AC822" s="55" t="str">
        <f t="shared" si="76"/>
        <v/>
      </c>
      <c r="AD822" s="55" t="str">
        <f t="shared" si="77"/>
        <v/>
      </c>
    </row>
    <row r="823" spans="2:30" ht="15" customHeight="1" x14ac:dyDescent="0.2">
      <c r="B823" s="121" t="str">
        <f t="shared" si="72"/>
        <v/>
      </c>
      <c r="C823" s="57" t="str">
        <f>IFERROR(VLOOKUP(B823,Conciliação!C826:L1821,2,0),"")</f>
        <v/>
      </c>
      <c r="D823" s="64" t="str">
        <f t="shared" si="73"/>
        <v/>
      </c>
      <c r="E823" s="64" t="str">
        <f>IFERROR(VLOOKUP(B823,Conciliação!C826:L1821,4,0),"")</f>
        <v/>
      </c>
      <c r="F823" s="64" t="str">
        <f>IFERROR(VLOOKUP(B823,Conciliação!C826:L1821,5,0),"")</f>
        <v/>
      </c>
      <c r="G823" s="64" t="str">
        <f>IFERROR(VLOOKUP(B823,Conciliação!C826:L1821,6,0),"")</f>
        <v/>
      </c>
      <c r="H823" s="56" t="str">
        <f>IFERROR(VLOOKUP(B823,Conciliação!C826:L1821,7,0),"")</f>
        <v/>
      </c>
      <c r="I823" s="65" t="str">
        <f>IFERROR(VLOOKUP(B823,Conciliação!C826:L1821,8,0),"")</f>
        <v/>
      </c>
      <c r="J823" s="56" t="str">
        <f>IFERROR(VLOOKUP(B823,Conciliação!C826:L1821,9,0),"")</f>
        <v/>
      </c>
      <c r="K823" s="56" t="str">
        <f>IFERROR(VLOOKUP(B823,Conciliação!C826:L1821,10,0),"")</f>
        <v/>
      </c>
      <c r="R823" s="55" t="str">
        <f>IF(Conciliação!G826='Filtro (Categoria)'!$C$2,$C$2,"x")</f>
        <v>x</v>
      </c>
      <c r="S823" s="55" t="str">
        <f>IF(R823="x","x",MAX($S$4:S822)+1)</f>
        <v>x</v>
      </c>
      <c r="T823" s="55">
        <v>819</v>
      </c>
      <c r="U823" s="55" t="str">
        <f t="shared" si="74"/>
        <v/>
      </c>
      <c r="V823" s="55" t="str">
        <f t="shared" si="75"/>
        <v/>
      </c>
      <c r="W823" s="45">
        <f>IF(Conciliação!G826='Filtro (Categoria)'!R823,1,0)</f>
        <v>0</v>
      </c>
      <c r="X823" s="45">
        <f>W823+Conciliação!A826</f>
        <v>819</v>
      </c>
      <c r="Y823" s="45">
        <v>819</v>
      </c>
      <c r="Z823" s="55" t="str">
        <f>IF(X823=Y823,"",Conciliação!C826)</f>
        <v/>
      </c>
      <c r="AA823" s="55">
        <f>IF(Z823="x","x",MAX($S$4:AA822)+1)</f>
        <v>824</v>
      </c>
      <c r="AB823" s="55">
        <v>819</v>
      </c>
      <c r="AC823" s="55" t="str">
        <f t="shared" si="76"/>
        <v/>
      </c>
      <c r="AD823" s="55" t="str">
        <f t="shared" si="77"/>
        <v/>
      </c>
    </row>
    <row r="824" spans="2:30" ht="15" customHeight="1" x14ac:dyDescent="0.2">
      <c r="B824" s="121" t="str">
        <f t="shared" si="72"/>
        <v/>
      </c>
      <c r="C824" s="57" t="str">
        <f>IFERROR(VLOOKUP(B824,Conciliação!C827:L1822,2,0),"")</f>
        <v/>
      </c>
      <c r="D824" s="64" t="str">
        <f t="shared" si="73"/>
        <v/>
      </c>
      <c r="E824" s="64" t="str">
        <f>IFERROR(VLOOKUP(B824,Conciliação!C827:L1822,4,0),"")</f>
        <v/>
      </c>
      <c r="F824" s="64" t="str">
        <f>IFERROR(VLOOKUP(B824,Conciliação!C827:L1822,5,0),"")</f>
        <v/>
      </c>
      <c r="G824" s="64" t="str">
        <f>IFERROR(VLOOKUP(B824,Conciliação!C827:L1822,6,0),"")</f>
        <v/>
      </c>
      <c r="H824" s="56" t="str">
        <f>IFERROR(VLOOKUP(B824,Conciliação!C827:L1822,7,0),"")</f>
        <v/>
      </c>
      <c r="I824" s="65" t="str">
        <f>IFERROR(VLOOKUP(B824,Conciliação!C827:L1822,8,0),"")</f>
        <v/>
      </c>
      <c r="J824" s="56" t="str">
        <f>IFERROR(VLOOKUP(B824,Conciliação!C827:L1822,9,0),"")</f>
        <v/>
      </c>
      <c r="K824" s="56" t="str">
        <f>IFERROR(VLOOKUP(B824,Conciliação!C827:L1822,10,0),"")</f>
        <v/>
      </c>
      <c r="R824" s="55" t="str">
        <f>IF(Conciliação!G827='Filtro (Categoria)'!$C$2,$C$2,"x")</f>
        <v>x</v>
      </c>
      <c r="S824" s="55" t="str">
        <f>IF(R824="x","x",MAX($S$4:S823)+1)</f>
        <v>x</v>
      </c>
      <c r="T824" s="55">
        <v>820</v>
      </c>
      <c r="U824" s="55" t="str">
        <f t="shared" si="74"/>
        <v/>
      </c>
      <c r="V824" s="55" t="str">
        <f t="shared" si="75"/>
        <v/>
      </c>
      <c r="W824" s="45">
        <f>IF(Conciliação!G827='Filtro (Categoria)'!R824,1,0)</f>
        <v>0</v>
      </c>
      <c r="X824" s="45">
        <f>W824+Conciliação!A827</f>
        <v>820</v>
      </c>
      <c r="Y824" s="45">
        <v>820</v>
      </c>
      <c r="Z824" s="55" t="str">
        <f>IF(X824=Y824,"",Conciliação!C827)</f>
        <v/>
      </c>
      <c r="AA824" s="55">
        <f>IF(Z824="x","x",MAX($S$4:AA823)+1)</f>
        <v>825</v>
      </c>
      <c r="AB824" s="55">
        <v>820</v>
      </c>
      <c r="AC824" s="55" t="str">
        <f t="shared" si="76"/>
        <v/>
      </c>
      <c r="AD824" s="55" t="str">
        <f t="shared" si="77"/>
        <v/>
      </c>
    </row>
    <row r="825" spans="2:30" ht="15" customHeight="1" x14ac:dyDescent="0.2">
      <c r="B825" s="121" t="str">
        <f t="shared" si="72"/>
        <v/>
      </c>
      <c r="C825" s="57" t="str">
        <f>IFERROR(VLOOKUP(B825,Conciliação!C828:L1823,2,0),"")</f>
        <v/>
      </c>
      <c r="D825" s="64" t="str">
        <f t="shared" si="73"/>
        <v/>
      </c>
      <c r="E825" s="64" t="str">
        <f>IFERROR(VLOOKUP(B825,Conciliação!C828:L1823,4,0),"")</f>
        <v/>
      </c>
      <c r="F825" s="64" t="str">
        <f>IFERROR(VLOOKUP(B825,Conciliação!C828:L1823,5,0),"")</f>
        <v/>
      </c>
      <c r="G825" s="64" t="str">
        <f>IFERROR(VLOOKUP(B825,Conciliação!C828:L1823,6,0),"")</f>
        <v/>
      </c>
      <c r="H825" s="56" t="str">
        <f>IFERROR(VLOOKUP(B825,Conciliação!C828:L1823,7,0),"")</f>
        <v/>
      </c>
      <c r="I825" s="65" t="str">
        <f>IFERROR(VLOOKUP(B825,Conciliação!C828:L1823,8,0),"")</f>
        <v/>
      </c>
      <c r="J825" s="56" t="str">
        <f>IFERROR(VLOOKUP(B825,Conciliação!C828:L1823,9,0),"")</f>
        <v/>
      </c>
      <c r="K825" s="56" t="str">
        <f>IFERROR(VLOOKUP(B825,Conciliação!C828:L1823,10,0),"")</f>
        <v/>
      </c>
      <c r="R825" s="55" t="str">
        <f>IF(Conciliação!G828='Filtro (Categoria)'!$C$2,$C$2,"x")</f>
        <v>x</v>
      </c>
      <c r="S825" s="55" t="str">
        <f>IF(R825="x","x",MAX($S$4:S824)+1)</f>
        <v>x</v>
      </c>
      <c r="T825" s="55">
        <v>821</v>
      </c>
      <c r="U825" s="55" t="str">
        <f t="shared" si="74"/>
        <v/>
      </c>
      <c r="V825" s="55" t="str">
        <f t="shared" si="75"/>
        <v/>
      </c>
      <c r="W825" s="45">
        <f>IF(Conciliação!G828='Filtro (Categoria)'!R825,1,0)</f>
        <v>0</v>
      </c>
      <c r="X825" s="45">
        <f>W825+Conciliação!A828</f>
        <v>821</v>
      </c>
      <c r="Y825" s="45">
        <v>821</v>
      </c>
      <c r="Z825" s="55" t="str">
        <f>IF(X825=Y825,"",Conciliação!C828)</f>
        <v/>
      </c>
      <c r="AA825" s="55">
        <f>IF(Z825="x","x",MAX($S$4:AA824)+1)</f>
        <v>826</v>
      </c>
      <c r="AB825" s="55">
        <v>821</v>
      </c>
      <c r="AC825" s="55" t="str">
        <f t="shared" si="76"/>
        <v/>
      </c>
      <c r="AD825" s="55" t="str">
        <f t="shared" si="77"/>
        <v/>
      </c>
    </row>
    <row r="826" spans="2:30" ht="15" customHeight="1" x14ac:dyDescent="0.2">
      <c r="B826" s="121" t="str">
        <f t="shared" si="72"/>
        <v/>
      </c>
      <c r="C826" s="57" t="str">
        <f>IFERROR(VLOOKUP(B826,Conciliação!C829:L1824,2,0),"")</f>
        <v/>
      </c>
      <c r="D826" s="64" t="str">
        <f t="shared" si="73"/>
        <v/>
      </c>
      <c r="E826" s="64" t="str">
        <f>IFERROR(VLOOKUP(B826,Conciliação!C829:L1824,4,0),"")</f>
        <v/>
      </c>
      <c r="F826" s="64" t="str">
        <f>IFERROR(VLOOKUP(B826,Conciliação!C829:L1824,5,0),"")</f>
        <v/>
      </c>
      <c r="G826" s="64" t="str">
        <f>IFERROR(VLOOKUP(B826,Conciliação!C829:L1824,6,0),"")</f>
        <v/>
      </c>
      <c r="H826" s="56" t="str">
        <f>IFERROR(VLOOKUP(B826,Conciliação!C829:L1824,7,0),"")</f>
        <v/>
      </c>
      <c r="I826" s="65" t="str">
        <f>IFERROR(VLOOKUP(B826,Conciliação!C829:L1824,8,0),"")</f>
        <v/>
      </c>
      <c r="J826" s="56" t="str">
        <f>IFERROR(VLOOKUP(B826,Conciliação!C829:L1824,9,0),"")</f>
        <v/>
      </c>
      <c r="K826" s="56" t="str">
        <f>IFERROR(VLOOKUP(B826,Conciliação!C829:L1824,10,0),"")</f>
        <v/>
      </c>
      <c r="R826" s="55" t="str">
        <f>IF(Conciliação!G829='Filtro (Categoria)'!$C$2,$C$2,"x")</f>
        <v>x</v>
      </c>
      <c r="S826" s="55" t="str">
        <f>IF(R826="x","x",MAX($S$4:S825)+1)</f>
        <v>x</v>
      </c>
      <c r="T826" s="55">
        <v>822</v>
      </c>
      <c r="U826" s="55" t="str">
        <f t="shared" si="74"/>
        <v/>
      </c>
      <c r="V826" s="55" t="str">
        <f t="shared" si="75"/>
        <v/>
      </c>
      <c r="W826" s="45">
        <f>IF(Conciliação!G829='Filtro (Categoria)'!R826,1,0)</f>
        <v>0</v>
      </c>
      <c r="X826" s="45">
        <f>W826+Conciliação!A829</f>
        <v>822</v>
      </c>
      <c r="Y826" s="45">
        <v>822</v>
      </c>
      <c r="Z826" s="55" t="str">
        <f>IF(X826=Y826,"",Conciliação!C829)</f>
        <v/>
      </c>
      <c r="AA826" s="55">
        <f>IF(Z826="x","x",MAX($S$4:AA825)+1)</f>
        <v>827</v>
      </c>
      <c r="AB826" s="55">
        <v>822</v>
      </c>
      <c r="AC826" s="55" t="str">
        <f t="shared" si="76"/>
        <v/>
      </c>
      <c r="AD826" s="55" t="str">
        <f t="shared" si="77"/>
        <v/>
      </c>
    </row>
    <row r="827" spans="2:30" ht="15" customHeight="1" x14ac:dyDescent="0.2">
      <c r="B827" s="121" t="str">
        <f t="shared" si="72"/>
        <v/>
      </c>
      <c r="C827" s="57" t="str">
        <f>IFERROR(VLOOKUP(B827,Conciliação!C830:L1825,2,0),"")</f>
        <v/>
      </c>
      <c r="D827" s="64" t="str">
        <f t="shared" si="73"/>
        <v/>
      </c>
      <c r="E827" s="64" t="str">
        <f>IFERROR(VLOOKUP(B827,Conciliação!C830:L1825,4,0),"")</f>
        <v/>
      </c>
      <c r="F827" s="64" t="str">
        <f>IFERROR(VLOOKUP(B827,Conciliação!C830:L1825,5,0),"")</f>
        <v/>
      </c>
      <c r="G827" s="64" t="str">
        <f>IFERROR(VLOOKUP(B827,Conciliação!C830:L1825,6,0),"")</f>
        <v/>
      </c>
      <c r="H827" s="56" t="str">
        <f>IFERROR(VLOOKUP(B827,Conciliação!C830:L1825,7,0),"")</f>
        <v/>
      </c>
      <c r="I827" s="65" t="str">
        <f>IFERROR(VLOOKUP(B827,Conciliação!C830:L1825,8,0),"")</f>
        <v/>
      </c>
      <c r="J827" s="56" t="str">
        <f>IFERROR(VLOOKUP(B827,Conciliação!C830:L1825,9,0),"")</f>
        <v/>
      </c>
      <c r="K827" s="56" t="str">
        <f>IFERROR(VLOOKUP(B827,Conciliação!C830:L1825,10,0),"")</f>
        <v/>
      </c>
      <c r="R827" s="55" t="str">
        <f>IF(Conciliação!G830='Filtro (Categoria)'!$C$2,$C$2,"x")</f>
        <v>x</v>
      </c>
      <c r="S827" s="55" t="str">
        <f>IF(R827="x","x",MAX($S$4:S826)+1)</f>
        <v>x</v>
      </c>
      <c r="T827" s="55">
        <v>823</v>
      </c>
      <c r="U827" s="55" t="str">
        <f t="shared" si="74"/>
        <v/>
      </c>
      <c r="V827" s="55" t="str">
        <f t="shared" si="75"/>
        <v/>
      </c>
      <c r="W827" s="45">
        <f>IF(Conciliação!G830='Filtro (Categoria)'!R827,1,0)</f>
        <v>0</v>
      </c>
      <c r="X827" s="45">
        <f>W827+Conciliação!A830</f>
        <v>823</v>
      </c>
      <c r="Y827" s="45">
        <v>823</v>
      </c>
      <c r="Z827" s="55" t="str">
        <f>IF(X827=Y827,"",Conciliação!C830)</f>
        <v/>
      </c>
      <c r="AA827" s="55">
        <f>IF(Z827="x","x",MAX($S$4:AA826)+1)</f>
        <v>828</v>
      </c>
      <c r="AB827" s="55">
        <v>823</v>
      </c>
      <c r="AC827" s="55" t="str">
        <f t="shared" si="76"/>
        <v/>
      </c>
      <c r="AD827" s="55" t="str">
        <f t="shared" si="77"/>
        <v/>
      </c>
    </row>
    <row r="828" spans="2:30" ht="15" customHeight="1" x14ac:dyDescent="0.2">
      <c r="B828" s="121" t="str">
        <f t="shared" si="72"/>
        <v/>
      </c>
      <c r="C828" s="57" t="str">
        <f>IFERROR(VLOOKUP(B828,Conciliação!C831:L1826,2,0),"")</f>
        <v/>
      </c>
      <c r="D828" s="64" t="str">
        <f t="shared" si="73"/>
        <v/>
      </c>
      <c r="E828" s="64" t="str">
        <f>IFERROR(VLOOKUP(B828,Conciliação!C831:L1826,4,0),"")</f>
        <v/>
      </c>
      <c r="F828" s="64" t="str">
        <f>IFERROR(VLOOKUP(B828,Conciliação!C831:L1826,5,0),"")</f>
        <v/>
      </c>
      <c r="G828" s="64" t="str">
        <f>IFERROR(VLOOKUP(B828,Conciliação!C831:L1826,6,0),"")</f>
        <v/>
      </c>
      <c r="H828" s="56" t="str">
        <f>IFERROR(VLOOKUP(B828,Conciliação!C831:L1826,7,0),"")</f>
        <v/>
      </c>
      <c r="I828" s="65" t="str">
        <f>IFERROR(VLOOKUP(B828,Conciliação!C831:L1826,8,0),"")</f>
        <v/>
      </c>
      <c r="J828" s="56" t="str">
        <f>IFERROR(VLOOKUP(B828,Conciliação!C831:L1826,9,0),"")</f>
        <v/>
      </c>
      <c r="K828" s="56" t="str">
        <f>IFERROR(VLOOKUP(B828,Conciliação!C831:L1826,10,0),"")</f>
        <v/>
      </c>
      <c r="R828" s="55" t="str">
        <f>IF(Conciliação!G831='Filtro (Categoria)'!$C$2,$C$2,"x")</f>
        <v>x</v>
      </c>
      <c r="S828" s="55" t="str">
        <f>IF(R828="x","x",MAX($S$4:S827)+1)</f>
        <v>x</v>
      </c>
      <c r="T828" s="55">
        <v>824</v>
      </c>
      <c r="U828" s="55" t="str">
        <f t="shared" si="74"/>
        <v/>
      </c>
      <c r="V828" s="55" t="str">
        <f t="shared" si="75"/>
        <v/>
      </c>
      <c r="W828" s="45">
        <f>IF(Conciliação!G831='Filtro (Categoria)'!R828,1,0)</f>
        <v>0</v>
      </c>
      <c r="X828" s="45">
        <f>W828+Conciliação!A831</f>
        <v>824</v>
      </c>
      <c r="Y828" s="45">
        <v>824</v>
      </c>
      <c r="Z828" s="55" t="str">
        <f>IF(X828=Y828,"",Conciliação!C831)</f>
        <v/>
      </c>
      <c r="AA828" s="55">
        <f>IF(Z828="x","x",MAX($S$4:AA827)+1)</f>
        <v>829</v>
      </c>
      <c r="AB828" s="55">
        <v>824</v>
      </c>
      <c r="AC828" s="55" t="str">
        <f t="shared" si="76"/>
        <v/>
      </c>
      <c r="AD828" s="55" t="str">
        <f t="shared" si="77"/>
        <v/>
      </c>
    </row>
    <row r="829" spans="2:30" ht="15" customHeight="1" x14ac:dyDescent="0.2">
      <c r="B829" s="121" t="str">
        <f t="shared" si="72"/>
        <v/>
      </c>
      <c r="C829" s="57" t="str">
        <f>IFERROR(VLOOKUP(B829,Conciliação!C832:L1827,2,0),"")</f>
        <v/>
      </c>
      <c r="D829" s="64" t="str">
        <f t="shared" si="73"/>
        <v/>
      </c>
      <c r="E829" s="64" t="str">
        <f>IFERROR(VLOOKUP(B829,Conciliação!C832:L1827,4,0),"")</f>
        <v/>
      </c>
      <c r="F829" s="64" t="str">
        <f>IFERROR(VLOOKUP(B829,Conciliação!C832:L1827,5,0),"")</f>
        <v/>
      </c>
      <c r="G829" s="64" t="str">
        <f>IFERROR(VLOOKUP(B829,Conciliação!C832:L1827,6,0),"")</f>
        <v/>
      </c>
      <c r="H829" s="56" t="str">
        <f>IFERROR(VLOOKUP(B829,Conciliação!C832:L1827,7,0),"")</f>
        <v/>
      </c>
      <c r="I829" s="65" t="str">
        <f>IFERROR(VLOOKUP(B829,Conciliação!C832:L1827,8,0),"")</f>
        <v/>
      </c>
      <c r="J829" s="56" t="str">
        <f>IFERROR(VLOOKUP(B829,Conciliação!C832:L1827,9,0),"")</f>
        <v/>
      </c>
      <c r="K829" s="56" t="str">
        <f>IFERROR(VLOOKUP(B829,Conciliação!C832:L1827,10,0),"")</f>
        <v/>
      </c>
      <c r="R829" s="55" t="str">
        <f>IF(Conciliação!G832='Filtro (Categoria)'!$C$2,$C$2,"x")</f>
        <v>x</v>
      </c>
      <c r="S829" s="55" t="str">
        <f>IF(R829="x","x",MAX($S$4:S828)+1)</f>
        <v>x</v>
      </c>
      <c r="T829" s="55">
        <v>825</v>
      </c>
      <c r="U829" s="55" t="str">
        <f t="shared" si="74"/>
        <v/>
      </c>
      <c r="V829" s="55" t="str">
        <f t="shared" si="75"/>
        <v/>
      </c>
      <c r="W829" s="45">
        <f>IF(Conciliação!G832='Filtro (Categoria)'!R829,1,0)</f>
        <v>0</v>
      </c>
      <c r="X829" s="45">
        <f>W829+Conciliação!A832</f>
        <v>825</v>
      </c>
      <c r="Y829" s="45">
        <v>825</v>
      </c>
      <c r="Z829" s="55" t="str">
        <f>IF(X829=Y829,"",Conciliação!C832)</f>
        <v/>
      </c>
      <c r="AA829" s="55">
        <f>IF(Z829="x","x",MAX($S$4:AA828)+1)</f>
        <v>830</v>
      </c>
      <c r="AB829" s="55">
        <v>825</v>
      </c>
      <c r="AC829" s="55" t="str">
        <f t="shared" si="76"/>
        <v/>
      </c>
      <c r="AD829" s="55" t="str">
        <f t="shared" si="77"/>
        <v/>
      </c>
    </row>
    <row r="830" spans="2:30" ht="15" customHeight="1" x14ac:dyDescent="0.2">
      <c r="B830" s="121" t="str">
        <f t="shared" si="72"/>
        <v/>
      </c>
      <c r="C830" s="57" t="str">
        <f>IFERROR(VLOOKUP(B830,Conciliação!C833:L1828,2,0),"")</f>
        <v/>
      </c>
      <c r="D830" s="64" t="str">
        <f t="shared" si="73"/>
        <v/>
      </c>
      <c r="E830" s="64" t="str">
        <f>IFERROR(VLOOKUP(B830,Conciliação!C833:L1828,4,0),"")</f>
        <v/>
      </c>
      <c r="F830" s="64" t="str">
        <f>IFERROR(VLOOKUP(B830,Conciliação!C833:L1828,5,0),"")</f>
        <v/>
      </c>
      <c r="G830" s="64" t="str">
        <f>IFERROR(VLOOKUP(B830,Conciliação!C833:L1828,6,0),"")</f>
        <v/>
      </c>
      <c r="H830" s="56" t="str">
        <f>IFERROR(VLOOKUP(B830,Conciliação!C833:L1828,7,0),"")</f>
        <v/>
      </c>
      <c r="I830" s="65" t="str">
        <f>IFERROR(VLOOKUP(B830,Conciliação!C833:L1828,8,0),"")</f>
        <v/>
      </c>
      <c r="J830" s="56" t="str">
        <f>IFERROR(VLOOKUP(B830,Conciliação!C833:L1828,9,0),"")</f>
        <v/>
      </c>
      <c r="K830" s="56" t="str">
        <f>IFERROR(VLOOKUP(B830,Conciliação!C833:L1828,10,0),"")</f>
        <v/>
      </c>
      <c r="R830" s="55" t="str">
        <f>IF(Conciliação!G833='Filtro (Categoria)'!$C$2,$C$2,"x")</f>
        <v>x</v>
      </c>
      <c r="S830" s="55" t="str">
        <f>IF(R830="x","x",MAX($S$4:S829)+1)</f>
        <v>x</v>
      </c>
      <c r="T830" s="55">
        <v>826</v>
      </c>
      <c r="U830" s="55" t="str">
        <f t="shared" si="74"/>
        <v/>
      </c>
      <c r="V830" s="55" t="str">
        <f t="shared" si="75"/>
        <v/>
      </c>
      <c r="W830" s="45">
        <f>IF(Conciliação!G833='Filtro (Categoria)'!R830,1,0)</f>
        <v>0</v>
      </c>
      <c r="X830" s="45">
        <f>W830+Conciliação!A833</f>
        <v>826</v>
      </c>
      <c r="Y830" s="45">
        <v>826</v>
      </c>
      <c r="Z830" s="55" t="str">
        <f>IF(X830=Y830,"",Conciliação!C833)</f>
        <v/>
      </c>
      <c r="AA830" s="55">
        <f>IF(Z830="x","x",MAX($S$4:AA829)+1)</f>
        <v>831</v>
      </c>
      <c r="AB830" s="55">
        <v>826</v>
      </c>
      <c r="AC830" s="55" t="str">
        <f t="shared" si="76"/>
        <v/>
      </c>
      <c r="AD830" s="55" t="str">
        <f t="shared" si="77"/>
        <v/>
      </c>
    </row>
    <row r="831" spans="2:30" ht="15" customHeight="1" x14ac:dyDescent="0.2">
      <c r="B831" s="121" t="str">
        <f t="shared" si="72"/>
        <v/>
      </c>
      <c r="C831" s="57" t="str">
        <f>IFERROR(VLOOKUP(B831,Conciliação!C834:L1829,2,0),"")</f>
        <v/>
      </c>
      <c r="D831" s="64" t="str">
        <f t="shared" si="73"/>
        <v/>
      </c>
      <c r="E831" s="64" t="str">
        <f>IFERROR(VLOOKUP(B831,Conciliação!C834:L1829,4,0),"")</f>
        <v/>
      </c>
      <c r="F831" s="64" t="str">
        <f>IFERROR(VLOOKUP(B831,Conciliação!C834:L1829,5,0),"")</f>
        <v/>
      </c>
      <c r="G831" s="64" t="str">
        <f>IFERROR(VLOOKUP(B831,Conciliação!C834:L1829,6,0),"")</f>
        <v/>
      </c>
      <c r="H831" s="56" t="str">
        <f>IFERROR(VLOOKUP(B831,Conciliação!C834:L1829,7,0),"")</f>
        <v/>
      </c>
      <c r="I831" s="65" t="str">
        <f>IFERROR(VLOOKUP(B831,Conciliação!C834:L1829,8,0),"")</f>
        <v/>
      </c>
      <c r="J831" s="56" t="str">
        <f>IFERROR(VLOOKUP(B831,Conciliação!C834:L1829,9,0),"")</f>
        <v/>
      </c>
      <c r="K831" s="56" t="str">
        <f>IFERROR(VLOOKUP(B831,Conciliação!C834:L1829,10,0),"")</f>
        <v/>
      </c>
      <c r="R831" s="55" t="str">
        <f>IF(Conciliação!G834='Filtro (Categoria)'!$C$2,$C$2,"x")</f>
        <v>x</v>
      </c>
      <c r="S831" s="55" t="str">
        <f>IF(R831="x","x",MAX($S$4:S830)+1)</f>
        <v>x</v>
      </c>
      <c r="T831" s="55">
        <v>827</v>
      </c>
      <c r="U831" s="55" t="str">
        <f t="shared" si="74"/>
        <v/>
      </c>
      <c r="V831" s="55" t="str">
        <f t="shared" si="75"/>
        <v/>
      </c>
      <c r="W831" s="45">
        <f>IF(Conciliação!G834='Filtro (Categoria)'!R831,1,0)</f>
        <v>0</v>
      </c>
      <c r="X831" s="45">
        <f>W831+Conciliação!A834</f>
        <v>827</v>
      </c>
      <c r="Y831" s="45">
        <v>827</v>
      </c>
      <c r="Z831" s="55" t="str">
        <f>IF(X831=Y831,"",Conciliação!C834)</f>
        <v/>
      </c>
      <c r="AA831" s="55">
        <f>IF(Z831="x","x",MAX($S$4:AA830)+1)</f>
        <v>832</v>
      </c>
      <c r="AB831" s="55">
        <v>827</v>
      </c>
      <c r="AC831" s="55" t="str">
        <f t="shared" si="76"/>
        <v/>
      </c>
      <c r="AD831" s="55" t="str">
        <f t="shared" si="77"/>
        <v/>
      </c>
    </row>
    <row r="832" spans="2:30" ht="15" customHeight="1" x14ac:dyDescent="0.2">
      <c r="B832" s="121" t="str">
        <f t="shared" si="72"/>
        <v/>
      </c>
      <c r="C832" s="57" t="str">
        <f>IFERROR(VLOOKUP(B832,Conciliação!C835:L1830,2,0),"")</f>
        <v/>
      </c>
      <c r="D832" s="64" t="str">
        <f t="shared" si="73"/>
        <v/>
      </c>
      <c r="E832" s="64" t="str">
        <f>IFERROR(VLOOKUP(B832,Conciliação!C835:L1830,4,0),"")</f>
        <v/>
      </c>
      <c r="F832" s="64" t="str">
        <f>IFERROR(VLOOKUP(B832,Conciliação!C835:L1830,5,0),"")</f>
        <v/>
      </c>
      <c r="G832" s="64" t="str">
        <f>IFERROR(VLOOKUP(B832,Conciliação!C835:L1830,6,0),"")</f>
        <v/>
      </c>
      <c r="H832" s="56" t="str">
        <f>IFERROR(VLOOKUP(B832,Conciliação!C835:L1830,7,0),"")</f>
        <v/>
      </c>
      <c r="I832" s="65" t="str">
        <f>IFERROR(VLOOKUP(B832,Conciliação!C835:L1830,8,0),"")</f>
        <v/>
      </c>
      <c r="J832" s="56" t="str">
        <f>IFERROR(VLOOKUP(B832,Conciliação!C835:L1830,9,0),"")</f>
        <v/>
      </c>
      <c r="K832" s="56" t="str">
        <f>IFERROR(VLOOKUP(B832,Conciliação!C835:L1830,10,0),"")</f>
        <v/>
      </c>
      <c r="R832" s="55" t="str">
        <f>IF(Conciliação!G835='Filtro (Categoria)'!$C$2,$C$2,"x")</f>
        <v>x</v>
      </c>
      <c r="S832" s="55" t="str">
        <f>IF(R832="x","x",MAX($S$4:S831)+1)</f>
        <v>x</v>
      </c>
      <c r="T832" s="55">
        <v>828</v>
      </c>
      <c r="U832" s="55" t="str">
        <f t="shared" si="74"/>
        <v/>
      </c>
      <c r="V832" s="55" t="str">
        <f t="shared" si="75"/>
        <v/>
      </c>
      <c r="W832" s="45">
        <f>IF(Conciliação!G835='Filtro (Categoria)'!R832,1,0)</f>
        <v>0</v>
      </c>
      <c r="X832" s="45">
        <f>W832+Conciliação!A835</f>
        <v>828</v>
      </c>
      <c r="Y832" s="45">
        <v>828</v>
      </c>
      <c r="Z832" s="55" t="str">
        <f>IF(X832=Y832,"",Conciliação!C835)</f>
        <v/>
      </c>
      <c r="AA832" s="55">
        <f>IF(Z832="x","x",MAX($S$4:AA831)+1)</f>
        <v>833</v>
      </c>
      <c r="AB832" s="55">
        <v>828</v>
      </c>
      <c r="AC832" s="55" t="str">
        <f t="shared" si="76"/>
        <v/>
      </c>
      <c r="AD832" s="55" t="str">
        <f t="shared" si="77"/>
        <v/>
      </c>
    </row>
    <row r="833" spans="2:30" ht="15" customHeight="1" x14ac:dyDescent="0.2">
      <c r="B833" s="121" t="str">
        <f t="shared" si="72"/>
        <v/>
      </c>
      <c r="C833" s="57" t="str">
        <f>IFERROR(VLOOKUP(B833,Conciliação!C836:L1831,2,0),"")</f>
        <v/>
      </c>
      <c r="D833" s="64" t="str">
        <f t="shared" si="73"/>
        <v/>
      </c>
      <c r="E833" s="64" t="str">
        <f>IFERROR(VLOOKUP(B833,Conciliação!C836:L1831,4,0),"")</f>
        <v/>
      </c>
      <c r="F833" s="64" t="str">
        <f>IFERROR(VLOOKUP(B833,Conciliação!C836:L1831,5,0),"")</f>
        <v/>
      </c>
      <c r="G833" s="64" t="str">
        <f>IFERROR(VLOOKUP(B833,Conciliação!C836:L1831,6,0),"")</f>
        <v/>
      </c>
      <c r="H833" s="56" t="str">
        <f>IFERROR(VLOOKUP(B833,Conciliação!C836:L1831,7,0),"")</f>
        <v/>
      </c>
      <c r="I833" s="65" t="str">
        <f>IFERROR(VLOOKUP(B833,Conciliação!C836:L1831,8,0),"")</f>
        <v/>
      </c>
      <c r="J833" s="56" t="str">
        <f>IFERROR(VLOOKUP(B833,Conciliação!C836:L1831,9,0),"")</f>
        <v/>
      </c>
      <c r="K833" s="56" t="str">
        <f>IFERROR(VLOOKUP(B833,Conciliação!C836:L1831,10,0),"")</f>
        <v/>
      </c>
      <c r="R833" s="55" t="str">
        <f>IF(Conciliação!G836='Filtro (Categoria)'!$C$2,$C$2,"x")</f>
        <v>x</v>
      </c>
      <c r="S833" s="55" t="str">
        <f>IF(R833="x","x",MAX($S$4:S832)+1)</f>
        <v>x</v>
      </c>
      <c r="T833" s="55">
        <v>829</v>
      </c>
      <c r="U833" s="55" t="str">
        <f t="shared" si="74"/>
        <v/>
      </c>
      <c r="V833" s="55" t="str">
        <f t="shared" si="75"/>
        <v/>
      </c>
      <c r="W833" s="45">
        <f>IF(Conciliação!G836='Filtro (Categoria)'!R833,1,0)</f>
        <v>0</v>
      </c>
      <c r="X833" s="45">
        <f>W833+Conciliação!A836</f>
        <v>829</v>
      </c>
      <c r="Y833" s="45">
        <v>829</v>
      </c>
      <c r="Z833" s="55" t="str">
        <f>IF(X833=Y833,"",Conciliação!C836)</f>
        <v/>
      </c>
      <c r="AA833" s="55">
        <f>IF(Z833="x","x",MAX($S$4:AA832)+1)</f>
        <v>834</v>
      </c>
      <c r="AB833" s="55">
        <v>829</v>
      </c>
      <c r="AC833" s="55" t="str">
        <f t="shared" si="76"/>
        <v/>
      </c>
      <c r="AD833" s="55" t="str">
        <f t="shared" si="77"/>
        <v/>
      </c>
    </row>
    <row r="834" spans="2:30" ht="15" customHeight="1" x14ac:dyDescent="0.2">
      <c r="B834" s="121" t="str">
        <f t="shared" si="72"/>
        <v/>
      </c>
      <c r="C834" s="57" t="str">
        <f>IFERROR(VLOOKUP(B834,Conciliação!C837:L1832,2,0),"")</f>
        <v/>
      </c>
      <c r="D834" s="64" t="str">
        <f t="shared" si="73"/>
        <v/>
      </c>
      <c r="E834" s="64" t="str">
        <f>IFERROR(VLOOKUP(B834,Conciliação!C837:L1832,4,0),"")</f>
        <v/>
      </c>
      <c r="F834" s="64" t="str">
        <f>IFERROR(VLOOKUP(B834,Conciliação!C837:L1832,5,0),"")</f>
        <v/>
      </c>
      <c r="G834" s="64" t="str">
        <f>IFERROR(VLOOKUP(B834,Conciliação!C837:L1832,6,0),"")</f>
        <v/>
      </c>
      <c r="H834" s="56" t="str">
        <f>IFERROR(VLOOKUP(B834,Conciliação!C837:L1832,7,0),"")</f>
        <v/>
      </c>
      <c r="I834" s="65" t="str">
        <f>IFERROR(VLOOKUP(B834,Conciliação!C837:L1832,8,0),"")</f>
        <v/>
      </c>
      <c r="J834" s="56" t="str">
        <f>IFERROR(VLOOKUP(B834,Conciliação!C837:L1832,9,0),"")</f>
        <v/>
      </c>
      <c r="K834" s="56" t="str">
        <f>IFERROR(VLOOKUP(B834,Conciliação!C837:L1832,10,0),"")</f>
        <v/>
      </c>
      <c r="R834" s="55" t="str">
        <f>IF(Conciliação!G837='Filtro (Categoria)'!$C$2,$C$2,"x")</f>
        <v>x</v>
      </c>
      <c r="S834" s="55" t="str">
        <f>IF(R834="x","x",MAX($S$4:S833)+1)</f>
        <v>x</v>
      </c>
      <c r="T834" s="55">
        <v>830</v>
      </c>
      <c r="U834" s="55" t="str">
        <f t="shared" si="74"/>
        <v/>
      </c>
      <c r="V834" s="55" t="str">
        <f t="shared" si="75"/>
        <v/>
      </c>
      <c r="W834" s="45">
        <f>IF(Conciliação!G837='Filtro (Categoria)'!R834,1,0)</f>
        <v>0</v>
      </c>
      <c r="X834" s="45">
        <f>W834+Conciliação!A837</f>
        <v>830</v>
      </c>
      <c r="Y834" s="45">
        <v>830</v>
      </c>
      <c r="Z834" s="55" t="str">
        <f>IF(X834=Y834,"",Conciliação!C837)</f>
        <v/>
      </c>
      <c r="AA834" s="55">
        <f>IF(Z834="x","x",MAX($S$4:AA833)+1)</f>
        <v>835</v>
      </c>
      <c r="AB834" s="55">
        <v>830</v>
      </c>
      <c r="AC834" s="55" t="str">
        <f t="shared" si="76"/>
        <v/>
      </c>
      <c r="AD834" s="55" t="str">
        <f t="shared" si="77"/>
        <v/>
      </c>
    </row>
    <row r="835" spans="2:30" ht="15" customHeight="1" x14ac:dyDescent="0.2">
      <c r="B835" s="121" t="str">
        <f t="shared" si="72"/>
        <v/>
      </c>
      <c r="C835" s="57" t="str">
        <f>IFERROR(VLOOKUP(B835,Conciliação!C838:L1833,2,0),"")</f>
        <v/>
      </c>
      <c r="D835" s="64" t="str">
        <f t="shared" si="73"/>
        <v/>
      </c>
      <c r="E835" s="64" t="str">
        <f>IFERROR(VLOOKUP(B835,Conciliação!C838:L1833,4,0),"")</f>
        <v/>
      </c>
      <c r="F835" s="64" t="str">
        <f>IFERROR(VLOOKUP(B835,Conciliação!C838:L1833,5,0),"")</f>
        <v/>
      </c>
      <c r="G835" s="64" t="str">
        <f>IFERROR(VLOOKUP(B835,Conciliação!C838:L1833,6,0),"")</f>
        <v/>
      </c>
      <c r="H835" s="56" t="str">
        <f>IFERROR(VLOOKUP(B835,Conciliação!C838:L1833,7,0),"")</f>
        <v/>
      </c>
      <c r="I835" s="65" t="str">
        <f>IFERROR(VLOOKUP(B835,Conciliação!C838:L1833,8,0),"")</f>
        <v/>
      </c>
      <c r="J835" s="56" t="str">
        <f>IFERROR(VLOOKUP(B835,Conciliação!C838:L1833,9,0),"")</f>
        <v/>
      </c>
      <c r="K835" s="56" t="str">
        <f>IFERROR(VLOOKUP(B835,Conciliação!C838:L1833,10,0),"")</f>
        <v/>
      </c>
      <c r="R835" s="55" t="str">
        <f>IF(Conciliação!G838='Filtro (Categoria)'!$C$2,$C$2,"x")</f>
        <v>x</v>
      </c>
      <c r="S835" s="55" t="str">
        <f>IF(R835="x","x",MAX($S$4:S834)+1)</f>
        <v>x</v>
      </c>
      <c r="T835" s="55">
        <v>831</v>
      </c>
      <c r="U835" s="55" t="str">
        <f t="shared" si="74"/>
        <v/>
      </c>
      <c r="V835" s="55" t="str">
        <f t="shared" si="75"/>
        <v/>
      </c>
      <c r="W835" s="45">
        <f>IF(Conciliação!G838='Filtro (Categoria)'!R835,1,0)</f>
        <v>0</v>
      </c>
      <c r="X835" s="45">
        <f>W835+Conciliação!A838</f>
        <v>831</v>
      </c>
      <c r="Y835" s="45">
        <v>831</v>
      </c>
      <c r="Z835" s="55" t="str">
        <f>IF(X835=Y835,"",Conciliação!C838)</f>
        <v/>
      </c>
      <c r="AA835" s="55">
        <f>IF(Z835="x","x",MAX($S$4:AA834)+1)</f>
        <v>836</v>
      </c>
      <c r="AB835" s="55">
        <v>831</v>
      </c>
      <c r="AC835" s="55" t="str">
        <f t="shared" si="76"/>
        <v/>
      </c>
      <c r="AD835" s="55" t="str">
        <f t="shared" si="77"/>
        <v/>
      </c>
    </row>
    <row r="836" spans="2:30" ht="15" customHeight="1" x14ac:dyDescent="0.2">
      <c r="B836" s="121" t="str">
        <f t="shared" si="72"/>
        <v/>
      </c>
      <c r="C836" s="57" t="str">
        <f>IFERROR(VLOOKUP(B836,Conciliação!C839:L1834,2,0),"")</f>
        <v/>
      </c>
      <c r="D836" s="64" t="str">
        <f t="shared" si="73"/>
        <v/>
      </c>
      <c r="E836" s="64" t="str">
        <f>IFERROR(VLOOKUP(B836,Conciliação!C839:L1834,4,0),"")</f>
        <v/>
      </c>
      <c r="F836" s="64" t="str">
        <f>IFERROR(VLOOKUP(B836,Conciliação!C839:L1834,5,0),"")</f>
        <v/>
      </c>
      <c r="G836" s="64" t="str">
        <f>IFERROR(VLOOKUP(B836,Conciliação!C839:L1834,6,0),"")</f>
        <v/>
      </c>
      <c r="H836" s="56" t="str">
        <f>IFERROR(VLOOKUP(B836,Conciliação!C839:L1834,7,0),"")</f>
        <v/>
      </c>
      <c r="I836" s="65" t="str">
        <f>IFERROR(VLOOKUP(B836,Conciliação!C839:L1834,8,0),"")</f>
        <v/>
      </c>
      <c r="J836" s="56" t="str">
        <f>IFERROR(VLOOKUP(B836,Conciliação!C839:L1834,9,0),"")</f>
        <v/>
      </c>
      <c r="K836" s="56" t="str">
        <f>IFERROR(VLOOKUP(B836,Conciliação!C839:L1834,10,0),"")</f>
        <v/>
      </c>
      <c r="R836" s="55" t="str">
        <f>IF(Conciliação!G839='Filtro (Categoria)'!$C$2,$C$2,"x")</f>
        <v>x</v>
      </c>
      <c r="S836" s="55" t="str">
        <f>IF(R836="x","x",MAX($S$4:S835)+1)</f>
        <v>x</v>
      </c>
      <c r="T836" s="55">
        <v>832</v>
      </c>
      <c r="U836" s="55" t="str">
        <f t="shared" si="74"/>
        <v/>
      </c>
      <c r="V836" s="55" t="str">
        <f t="shared" si="75"/>
        <v/>
      </c>
      <c r="W836" s="45">
        <f>IF(Conciliação!G839='Filtro (Categoria)'!R836,1,0)</f>
        <v>0</v>
      </c>
      <c r="X836" s="45">
        <f>W836+Conciliação!A839</f>
        <v>832</v>
      </c>
      <c r="Y836" s="45">
        <v>832</v>
      </c>
      <c r="Z836" s="55" t="str">
        <f>IF(X836=Y836,"",Conciliação!C839)</f>
        <v/>
      </c>
      <c r="AA836" s="55">
        <f>IF(Z836="x","x",MAX($S$4:AA835)+1)</f>
        <v>837</v>
      </c>
      <c r="AB836" s="55">
        <v>832</v>
      </c>
      <c r="AC836" s="55" t="str">
        <f t="shared" si="76"/>
        <v/>
      </c>
      <c r="AD836" s="55" t="str">
        <f t="shared" si="77"/>
        <v/>
      </c>
    </row>
    <row r="837" spans="2:30" ht="15" customHeight="1" x14ac:dyDescent="0.2">
      <c r="B837" s="121" t="str">
        <f t="shared" ref="B837:B900" si="78">(AD837)</f>
        <v/>
      </c>
      <c r="C837" s="57" t="str">
        <f>IFERROR(VLOOKUP(B837,Conciliação!C840:L1835,2,0),"")</f>
        <v/>
      </c>
      <c r="D837" s="64" t="str">
        <f t="shared" ref="D837:D900" si="79">(V837)</f>
        <v/>
      </c>
      <c r="E837" s="64" t="str">
        <f>IFERROR(VLOOKUP(B837,Conciliação!C840:L1835,4,0),"")</f>
        <v/>
      </c>
      <c r="F837" s="64" t="str">
        <f>IFERROR(VLOOKUP(B837,Conciliação!C840:L1835,5,0),"")</f>
        <v/>
      </c>
      <c r="G837" s="64" t="str">
        <f>IFERROR(VLOOKUP(B837,Conciliação!C840:L1835,6,0),"")</f>
        <v/>
      </c>
      <c r="H837" s="56" t="str">
        <f>IFERROR(VLOOKUP(B837,Conciliação!C840:L1835,7,0),"")</f>
        <v/>
      </c>
      <c r="I837" s="65" t="str">
        <f>IFERROR(VLOOKUP(B837,Conciliação!C840:L1835,8,0),"")</f>
        <v/>
      </c>
      <c r="J837" s="56" t="str">
        <f>IFERROR(VLOOKUP(B837,Conciliação!C840:L1835,9,0),"")</f>
        <v/>
      </c>
      <c r="K837" s="56" t="str">
        <f>IFERROR(VLOOKUP(B837,Conciliação!C840:L1835,10,0),"")</f>
        <v/>
      </c>
      <c r="R837" s="55" t="str">
        <f>IF(Conciliação!G840='Filtro (Categoria)'!$C$2,$C$2,"x")</f>
        <v>x</v>
      </c>
      <c r="S837" s="55" t="str">
        <f>IF(R837="x","x",MAX($S$4:S836)+1)</f>
        <v>x</v>
      </c>
      <c r="T837" s="55">
        <v>833</v>
      </c>
      <c r="U837" s="55" t="str">
        <f t="shared" ref="U837:U900" si="80">IFERROR(MATCH(T837,$S$5:$S$1001,0),"")</f>
        <v/>
      </c>
      <c r="V837" s="55" t="str">
        <f t="shared" ref="V837:V900" si="81">IFERROR(INDEX(R$5:R$1048576,U837),"")</f>
        <v/>
      </c>
      <c r="W837" s="45">
        <f>IF(Conciliação!G840='Filtro (Categoria)'!R837,1,0)</f>
        <v>0</v>
      </c>
      <c r="X837" s="45">
        <f>W837+Conciliação!A840</f>
        <v>833</v>
      </c>
      <c r="Y837" s="45">
        <v>833</v>
      </c>
      <c r="Z837" s="55" t="str">
        <f>IF(X837=Y837,"",Conciliação!C840)</f>
        <v/>
      </c>
      <c r="AA837" s="55">
        <f>IF(Z837="x","x",MAX($S$4:AA836)+1)</f>
        <v>838</v>
      </c>
      <c r="AB837" s="55">
        <v>833</v>
      </c>
      <c r="AC837" s="55" t="str">
        <f t="shared" ref="AC837:AC900" si="82">IFERROR(MATCH(AB837,$S$5:$S$1001,0),"")</f>
        <v/>
      </c>
      <c r="AD837" s="55" t="str">
        <f t="shared" ref="AD837:AD900" si="83">IFERROR(INDEX(Z$5:Z$1048576,AC837),"")</f>
        <v/>
      </c>
    </row>
    <row r="838" spans="2:30" ht="15" customHeight="1" x14ac:dyDescent="0.2">
      <c r="B838" s="121" t="str">
        <f t="shared" si="78"/>
        <v/>
      </c>
      <c r="C838" s="57" t="str">
        <f>IFERROR(VLOOKUP(B838,Conciliação!C841:L1836,2,0),"")</f>
        <v/>
      </c>
      <c r="D838" s="64" t="str">
        <f t="shared" si="79"/>
        <v/>
      </c>
      <c r="E838" s="64" t="str">
        <f>IFERROR(VLOOKUP(B838,Conciliação!C841:L1836,4,0),"")</f>
        <v/>
      </c>
      <c r="F838" s="64" t="str">
        <f>IFERROR(VLOOKUP(B838,Conciliação!C841:L1836,5,0),"")</f>
        <v/>
      </c>
      <c r="G838" s="64" t="str">
        <f>IFERROR(VLOOKUP(B838,Conciliação!C841:L1836,6,0),"")</f>
        <v/>
      </c>
      <c r="H838" s="56" t="str">
        <f>IFERROR(VLOOKUP(B838,Conciliação!C841:L1836,7,0),"")</f>
        <v/>
      </c>
      <c r="I838" s="65" t="str">
        <f>IFERROR(VLOOKUP(B838,Conciliação!C841:L1836,8,0),"")</f>
        <v/>
      </c>
      <c r="J838" s="56" t="str">
        <f>IFERROR(VLOOKUP(B838,Conciliação!C841:L1836,9,0),"")</f>
        <v/>
      </c>
      <c r="K838" s="56" t="str">
        <f>IFERROR(VLOOKUP(B838,Conciliação!C841:L1836,10,0),"")</f>
        <v/>
      </c>
      <c r="R838" s="55" t="str">
        <f>IF(Conciliação!G841='Filtro (Categoria)'!$C$2,$C$2,"x")</f>
        <v>x</v>
      </c>
      <c r="S838" s="55" t="str">
        <f>IF(R838="x","x",MAX($S$4:S837)+1)</f>
        <v>x</v>
      </c>
      <c r="T838" s="55">
        <v>834</v>
      </c>
      <c r="U838" s="55" t="str">
        <f t="shared" si="80"/>
        <v/>
      </c>
      <c r="V838" s="55" t="str">
        <f t="shared" si="81"/>
        <v/>
      </c>
      <c r="W838" s="45">
        <f>IF(Conciliação!G841='Filtro (Categoria)'!R838,1,0)</f>
        <v>0</v>
      </c>
      <c r="X838" s="45">
        <f>W838+Conciliação!A841</f>
        <v>834</v>
      </c>
      <c r="Y838" s="45">
        <v>834</v>
      </c>
      <c r="Z838" s="55" t="str">
        <f>IF(X838=Y838,"",Conciliação!C841)</f>
        <v/>
      </c>
      <c r="AA838" s="55">
        <f>IF(Z838="x","x",MAX($S$4:AA837)+1)</f>
        <v>839</v>
      </c>
      <c r="AB838" s="55">
        <v>834</v>
      </c>
      <c r="AC838" s="55" t="str">
        <f t="shared" si="82"/>
        <v/>
      </c>
      <c r="AD838" s="55" t="str">
        <f t="shared" si="83"/>
        <v/>
      </c>
    </row>
    <row r="839" spans="2:30" ht="15" customHeight="1" x14ac:dyDescent="0.2">
      <c r="B839" s="121" t="str">
        <f t="shared" si="78"/>
        <v/>
      </c>
      <c r="C839" s="57" t="str">
        <f>IFERROR(VLOOKUP(B839,Conciliação!C842:L1837,2,0),"")</f>
        <v/>
      </c>
      <c r="D839" s="64" t="str">
        <f t="shared" si="79"/>
        <v/>
      </c>
      <c r="E839" s="64" t="str">
        <f>IFERROR(VLOOKUP(B839,Conciliação!C842:L1837,4,0),"")</f>
        <v/>
      </c>
      <c r="F839" s="64" t="str">
        <f>IFERROR(VLOOKUP(B839,Conciliação!C842:L1837,5,0),"")</f>
        <v/>
      </c>
      <c r="G839" s="64" t="str">
        <f>IFERROR(VLOOKUP(B839,Conciliação!C842:L1837,6,0),"")</f>
        <v/>
      </c>
      <c r="H839" s="56" t="str">
        <f>IFERROR(VLOOKUP(B839,Conciliação!C842:L1837,7,0),"")</f>
        <v/>
      </c>
      <c r="I839" s="65" t="str">
        <f>IFERROR(VLOOKUP(B839,Conciliação!C842:L1837,8,0),"")</f>
        <v/>
      </c>
      <c r="J839" s="56" t="str">
        <f>IFERROR(VLOOKUP(B839,Conciliação!C842:L1837,9,0),"")</f>
        <v/>
      </c>
      <c r="K839" s="56" t="str">
        <f>IFERROR(VLOOKUP(B839,Conciliação!C842:L1837,10,0),"")</f>
        <v/>
      </c>
      <c r="R839" s="55" t="str">
        <f>IF(Conciliação!G842='Filtro (Categoria)'!$C$2,$C$2,"x")</f>
        <v>x</v>
      </c>
      <c r="S839" s="55" t="str">
        <f>IF(R839="x","x",MAX($S$4:S838)+1)</f>
        <v>x</v>
      </c>
      <c r="T839" s="55">
        <v>835</v>
      </c>
      <c r="U839" s="55" t="str">
        <f t="shared" si="80"/>
        <v/>
      </c>
      <c r="V839" s="55" t="str">
        <f t="shared" si="81"/>
        <v/>
      </c>
      <c r="W839" s="45">
        <f>IF(Conciliação!G842='Filtro (Categoria)'!R839,1,0)</f>
        <v>0</v>
      </c>
      <c r="X839" s="45">
        <f>W839+Conciliação!A842</f>
        <v>835</v>
      </c>
      <c r="Y839" s="45">
        <v>835</v>
      </c>
      <c r="Z839" s="55" t="str">
        <f>IF(X839=Y839,"",Conciliação!C842)</f>
        <v/>
      </c>
      <c r="AA839" s="55">
        <f>IF(Z839="x","x",MAX($S$4:AA838)+1)</f>
        <v>840</v>
      </c>
      <c r="AB839" s="55">
        <v>835</v>
      </c>
      <c r="AC839" s="55" t="str">
        <f t="shared" si="82"/>
        <v/>
      </c>
      <c r="AD839" s="55" t="str">
        <f t="shared" si="83"/>
        <v/>
      </c>
    </row>
    <row r="840" spans="2:30" ht="15" customHeight="1" x14ac:dyDescent="0.2">
      <c r="B840" s="121" t="str">
        <f t="shared" si="78"/>
        <v/>
      </c>
      <c r="C840" s="57" t="str">
        <f>IFERROR(VLOOKUP(B840,Conciliação!C843:L1838,2,0),"")</f>
        <v/>
      </c>
      <c r="D840" s="64" t="str">
        <f t="shared" si="79"/>
        <v/>
      </c>
      <c r="E840" s="64" t="str">
        <f>IFERROR(VLOOKUP(B840,Conciliação!C843:L1838,4,0),"")</f>
        <v/>
      </c>
      <c r="F840" s="64" t="str">
        <f>IFERROR(VLOOKUP(B840,Conciliação!C843:L1838,5,0),"")</f>
        <v/>
      </c>
      <c r="G840" s="64" t="str">
        <f>IFERROR(VLOOKUP(B840,Conciliação!C843:L1838,6,0),"")</f>
        <v/>
      </c>
      <c r="H840" s="56" t="str">
        <f>IFERROR(VLOOKUP(B840,Conciliação!C843:L1838,7,0),"")</f>
        <v/>
      </c>
      <c r="I840" s="65" t="str">
        <f>IFERROR(VLOOKUP(B840,Conciliação!C843:L1838,8,0),"")</f>
        <v/>
      </c>
      <c r="J840" s="56" t="str">
        <f>IFERROR(VLOOKUP(B840,Conciliação!C843:L1838,9,0),"")</f>
        <v/>
      </c>
      <c r="K840" s="56" t="str">
        <f>IFERROR(VLOOKUP(B840,Conciliação!C843:L1838,10,0),"")</f>
        <v/>
      </c>
      <c r="R840" s="55" t="str">
        <f>IF(Conciliação!G843='Filtro (Categoria)'!$C$2,$C$2,"x")</f>
        <v>x</v>
      </c>
      <c r="S840" s="55" t="str">
        <f>IF(R840="x","x",MAX($S$4:S839)+1)</f>
        <v>x</v>
      </c>
      <c r="T840" s="55">
        <v>836</v>
      </c>
      <c r="U840" s="55" t="str">
        <f t="shared" si="80"/>
        <v/>
      </c>
      <c r="V840" s="55" t="str">
        <f t="shared" si="81"/>
        <v/>
      </c>
      <c r="W840" s="45">
        <f>IF(Conciliação!G843='Filtro (Categoria)'!R840,1,0)</f>
        <v>0</v>
      </c>
      <c r="X840" s="45">
        <f>W840+Conciliação!A843</f>
        <v>836</v>
      </c>
      <c r="Y840" s="45">
        <v>836</v>
      </c>
      <c r="Z840" s="55" t="str">
        <f>IF(X840=Y840,"",Conciliação!C843)</f>
        <v/>
      </c>
      <c r="AA840" s="55">
        <f>IF(Z840="x","x",MAX($S$4:AA839)+1)</f>
        <v>841</v>
      </c>
      <c r="AB840" s="55">
        <v>836</v>
      </c>
      <c r="AC840" s="55" t="str">
        <f t="shared" si="82"/>
        <v/>
      </c>
      <c r="AD840" s="55" t="str">
        <f t="shared" si="83"/>
        <v/>
      </c>
    </row>
    <row r="841" spans="2:30" ht="15" customHeight="1" x14ac:dyDescent="0.2">
      <c r="B841" s="121" t="str">
        <f t="shared" si="78"/>
        <v/>
      </c>
      <c r="C841" s="57" t="str">
        <f>IFERROR(VLOOKUP(B841,Conciliação!C844:L1839,2,0),"")</f>
        <v/>
      </c>
      <c r="D841" s="64" t="str">
        <f t="shared" si="79"/>
        <v/>
      </c>
      <c r="E841" s="64" t="str">
        <f>IFERROR(VLOOKUP(B841,Conciliação!C844:L1839,4,0),"")</f>
        <v/>
      </c>
      <c r="F841" s="64" t="str">
        <f>IFERROR(VLOOKUP(B841,Conciliação!C844:L1839,5,0),"")</f>
        <v/>
      </c>
      <c r="G841" s="64" t="str">
        <f>IFERROR(VLOOKUP(B841,Conciliação!C844:L1839,6,0),"")</f>
        <v/>
      </c>
      <c r="H841" s="56" t="str">
        <f>IFERROR(VLOOKUP(B841,Conciliação!C844:L1839,7,0),"")</f>
        <v/>
      </c>
      <c r="I841" s="65" t="str">
        <f>IFERROR(VLOOKUP(B841,Conciliação!C844:L1839,8,0),"")</f>
        <v/>
      </c>
      <c r="J841" s="56" t="str">
        <f>IFERROR(VLOOKUP(B841,Conciliação!C844:L1839,9,0),"")</f>
        <v/>
      </c>
      <c r="K841" s="56" t="str">
        <f>IFERROR(VLOOKUP(B841,Conciliação!C844:L1839,10,0),"")</f>
        <v/>
      </c>
      <c r="R841" s="55" t="str">
        <f>IF(Conciliação!G844='Filtro (Categoria)'!$C$2,$C$2,"x")</f>
        <v>x</v>
      </c>
      <c r="S841" s="55" t="str">
        <f>IF(R841="x","x",MAX($S$4:S840)+1)</f>
        <v>x</v>
      </c>
      <c r="T841" s="55">
        <v>837</v>
      </c>
      <c r="U841" s="55" t="str">
        <f t="shared" si="80"/>
        <v/>
      </c>
      <c r="V841" s="55" t="str">
        <f t="shared" si="81"/>
        <v/>
      </c>
      <c r="W841" s="45">
        <f>IF(Conciliação!G844='Filtro (Categoria)'!R841,1,0)</f>
        <v>0</v>
      </c>
      <c r="X841" s="45">
        <f>W841+Conciliação!A844</f>
        <v>837</v>
      </c>
      <c r="Y841" s="45">
        <v>837</v>
      </c>
      <c r="Z841" s="55" t="str">
        <f>IF(X841=Y841,"",Conciliação!C844)</f>
        <v/>
      </c>
      <c r="AA841" s="55">
        <f>IF(Z841="x","x",MAX($S$4:AA840)+1)</f>
        <v>842</v>
      </c>
      <c r="AB841" s="55">
        <v>837</v>
      </c>
      <c r="AC841" s="55" t="str">
        <f t="shared" si="82"/>
        <v/>
      </c>
      <c r="AD841" s="55" t="str">
        <f t="shared" si="83"/>
        <v/>
      </c>
    </row>
    <row r="842" spans="2:30" ht="15" customHeight="1" x14ac:dyDescent="0.2">
      <c r="B842" s="121" t="str">
        <f t="shared" si="78"/>
        <v/>
      </c>
      <c r="C842" s="57" t="str">
        <f>IFERROR(VLOOKUP(B842,Conciliação!C845:L1840,2,0),"")</f>
        <v/>
      </c>
      <c r="D842" s="64" t="str">
        <f t="shared" si="79"/>
        <v/>
      </c>
      <c r="E842" s="64" t="str">
        <f>IFERROR(VLOOKUP(B842,Conciliação!C845:L1840,4,0),"")</f>
        <v/>
      </c>
      <c r="F842" s="64" t="str">
        <f>IFERROR(VLOOKUP(B842,Conciliação!C845:L1840,5,0),"")</f>
        <v/>
      </c>
      <c r="G842" s="64" t="str">
        <f>IFERROR(VLOOKUP(B842,Conciliação!C845:L1840,6,0),"")</f>
        <v/>
      </c>
      <c r="H842" s="56" t="str">
        <f>IFERROR(VLOOKUP(B842,Conciliação!C845:L1840,7,0),"")</f>
        <v/>
      </c>
      <c r="I842" s="65" t="str">
        <f>IFERROR(VLOOKUP(B842,Conciliação!C845:L1840,8,0),"")</f>
        <v/>
      </c>
      <c r="J842" s="56" t="str">
        <f>IFERROR(VLOOKUP(B842,Conciliação!C845:L1840,9,0),"")</f>
        <v/>
      </c>
      <c r="K842" s="56" t="str">
        <f>IFERROR(VLOOKUP(B842,Conciliação!C845:L1840,10,0),"")</f>
        <v/>
      </c>
      <c r="R842" s="55" t="str">
        <f>IF(Conciliação!G845='Filtro (Categoria)'!$C$2,$C$2,"x")</f>
        <v>x</v>
      </c>
      <c r="S842" s="55" t="str">
        <f>IF(R842="x","x",MAX($S$4:S841)+1)</f>
        <v>x</v>
      </c>
      <c r="T842" s="55">
        <v>838</v>
      </c>
      <c r="U842" s="55" t="str">
        <f t="shared" si="80"/>
        <v/>
      </c>
      <c r="V842" s="55" t="str">
        <f t="shared" si="81"/>
        <v/>
      </c>
      <c r="W842" s="45">
        <f>IF(Conciliação!G845='Filtro (Categoria)'!R842,1,0)</f>
        <v>0</v>
      </c>
      <c r="X842" s="45">
        <f>W842+Conciliação!A845</f>
        <v>838</v>
      </c>
      <c r="Y842" s="45">
        <v>838</v>
      </c>
      <c r="Z842" s="55" t="str">
        <f>IF(X842=Y842,"",Conciliação!C845)</f>
        <v/>
      </c>
      <c r="AA842" s="55">
        <f>IF(Z842="x","x",MAX($S$4:AA841)+1)</f>
        <v>843</v>
      </c>
      <c r="AB842" s="55">
        <v>838</v>
      </c>
      <c r="AC842" s="55" t="str">
        <f t="shared" si="82"/>
        <v/>
      </c>
      <c r="AD842" s="55" t="str">
        <f t="shared" si="83"/>
        <v/>
      </c>
    </row>
    <row r="843" spans="2:30" ht="15" customHeight="1" x14ac:dyDescent="0.2">
      <c r="B843" s="121" t="str">
        <f t="shared" si="78"/>
        <v/>
      </c>
      <c r="C843" s="57" t="str">
        <f>IFERROR(VLOOKUP(B843,Conciliação!C846:L1841,2,0),"")</f>
        <v/>
      </c>
      <c r="D843" s="64" t="str">
        <f t="shared" si="79"/>
        <v/>
      </c>
      <c r="E843" s="64" t="str">
        <f>IFERROR(VLOOKUP(B843,Conciliação!C846:L1841,4,0),"")</f>
        <v/>
      </c>
      <c r="F843" s="64" t="str">
        <f>IFERROR(VLOOKUP(B843,Conciliação!C846:L1841,5,0),"")</f>
        <v/>
      </c>
      <c r="G843" s="64" t="str">
        <f>IFERROR(VLOOKUP(B843,Conciliação!C846:L1841,6,0),"")</f>
        <v/>
      </c>
      <c r="H843" s="56" t="str">
        <f>IFERROR(VLOOKUP(B843,Conciliação!C846:L1841,7,0),"")</f>
        <v/>
      </c>
      <c r="I843" s="65" t="str">
        <f>IFERROR(VLOOKUP(B843,Conciliação!C846:L1841,8,0),"")</f>
        <v/>
      </c>
      <c r="J843" s="56" t="str">
        <f>IFERROR(VLOOKUP(B843,Conciliação!C846:L1841,9,0),"")</f>
        <v/>
      </c>
      <c r="K843" s="56" t="str">
        <f>IFERROR(VLOOKUP(B843,Conciliação!C846:L1841,10,0),"")</f>
        <v/>
      </c>
      <c r="R843" s="55" t="str">
        <f>IF(Conciliação!G846='Filtro (Categoria)'!$C$2,$C$2,"x")</f>
        <v>x</v>
      </c>
      <c r="S843" s="55" t="str">
        <f>IF(R843="x","x",MAX($S$4:S842)+1)</f>
        <v>x</v>
      </c>
      <c r="T843" s="55">
        <v>839</v>
      </c>
      <c r="U843" s="55" t="str">
        <f t="shared" si="80"/>
        <v/>
      </c>
      <c r="V843" s="55" t="str">
        <f t="shared" si="81"/>
        <v/>
      </c>
      <c r="W843" s="45">
        <f>IF(Conciliação!G846='Filtro (Categoria)'!R843,1,0)</f>
        <v>0</v>
      </c>
      <c r="X843" s="45">
        <f>W843+Conciliação!A846</f>
        <v>839</v>
      </c>
      <c r="Y843" s="45">
        <v>839</v>
      </c>
      <c r="Z843" s="55" t="str">
        <f>IF(X843=Y843,"",Conciliação!C846)</f>
        <v/>
      </c>
      <c r="AA843" s="55">
        <f>IF(Z843="x","x",MAX($S$4:AA842)+1)</f>
        <v>844</v>
      </c>
      <c r="AB843" s="55">
        <v>839</v>
      </c>
      <c r="AC843" s="55" t="str">
        <f t="shared" si="82"/>
        <v/>
      </c>
      <c r="AD843" s="55" t="str">
        <f t="shared" si="83"/>
        <v/>
      </c>
    </row>
    <row r="844" spans="2:30" ht="15" customHeight="1" x14ac:dyDescent="0.2">
      <c r="B844" s="121" t="str">
        <f t="shared" si="78"/>
        <v/>
      </c>
      <c r="C844" s="57" t="str">
        <f>IFERROR(VLOOKUP(B844,Conciliação!C847:L1842,2,0),"")</f>
        <v/>
      </c>
      <c r="D844" s="64" t="str">
        <f t="shared" si="79"/>
        <v/>
      </c>
      <c r="E844" s="64" t="str">
        <f>IFERROR(VLOOKUP(B844,Conciliação!C847:L1842,4,0),"")</f>
        <v/>
      </c>
      <c r="F844" s="64" t="str">
        <f>IFERROR(VLOOKUP(B844,Conciliação!C847:L1842,5,0),"")</f>
        <v/>
      </c>
      <c r="G844" s="64" t="str">
        <f>IFERROR(VLOOKUP(B844,Conciliação!C847:L1842,6,0),"")</f>
        <v/>
      </c>
      <c r="H844" s="56" t="str">
        <f>IFERROR(VLOOKUP(B844,Conciliação!C847:L1842,7,0),"")</f>
        <v/>
      </c>
      <c r="I844" s="65" t="str">
        <f>IFERROR(VLOOKUP(B844,Conciliação!C847:L1842,8,0),"")</f>
        <v/>
      </c>
      <c r="J844" s="56" t="str">
        <f>IFERROR(VLOOKUP(B844,Conciliação!C847:L1842,9,0),"")</f>
        <v/>
      </c>
      <c r="K844" s="56" t="str">
        <f>IFERROR(VLOOKUP(B844,Conciliação!C847:L1842,10,0),"")</f>
        <v/>
      </c>
      <c r="R844" s="55" t="str">
        <f>IF(Conciliação!G847='Filtro (Categoria)'!$C$2,$C$2,"x")</f>
        <v>x</v>
      </c>
      <c r="S844" s="55" t="str">
        <f>IF(R844="x","x",MAX($S$4:S843)+1)</f>
        <v>x</v>
      </c>
      <c r="T844" s="55">
        <v>840</v>
      </c>
      <c r="U844" s="55" t="str">
        <f t="shared" si="80"/>
        <v/>
      </c>
      <c r="V844" s="55" t="str">
        <f t="shared" si="81"/>
        <v/>
      </c>
      <c r="W844" s="45">
        <f>IF(Conciliação!G847='Filtro (Categoria)'!R844,1,0)</f>
        <v>0</v>
      </c>
      <c r="X844" s="45">
        <f>W844+Conciliação!A847</f>
        <v>840</v>
      </c>
      <c r="Y844" s="45">
        <v>840</v>
      </c>
      <c r="Z844" s="55" t="str">
        <f>IF(X844=Y844,"",Conciliação!C847)</f>
        <v/>
      </c>
      <c r="AA844" s="55">
        <f>IF(Z844="x","x",MAX($S$4:AA843)+1)</f>
        <v>845</v>
      </c>
      <c r="AB844" s="55">
        <v>840</v>
      </c>
      <c r="AC844" s="55" t="str">
        <f t="shared" si="82"/>
        <v/>
      </c>
      <c r="AD844" s="55" t="str">
        <f t="shared" si="83"/>
        <v/>
      </c>
    </row>
    <row r="845" spans="2:30" ht="15" customHeight="1" x14ac:dyDescent="0.2">
      <c r="B845" s="121" t="str">
        <f t="shared" si="78"/>
        <v/>
      </c>
      <c r="C845" s="57" t="str">
        <f>IFERROR(VLOOKUP(B845,Conciliação!C848:L1843,2,0),"")</f>
        <v/>
      </c>
      <c r="D845" s="64" t="str">
        <f t="shared" si="79"/>
        <v/>
      </c>
      <c r="E845" s="64" t="str">
        <f>IFERROR(VLOOKUP(B845,Conciliação!C848:L1843,4,0),"")</f>
        <v/>
      </c>
      <c r="F845" s="64" t="str">
        <f>IFERROR(VLOOKUP(B845,Conciliação!C848:L1843,5,0),"")</f>
        <v/>
      </c>
      <c r="G845" s="64" t="str">
        <f>IFERROR(VLOOKUP(B845,Conciliação!C848:L1843,6,0),"")</f>
        <v/>
      </c>
      <c r="H845" s="56" t="str">
        <f>IFERROR(VLOOKUP(B845,Conciliação!C848:L1843,7,0),"")</f>
        <v/>
      </c>
      <c r="I845" s="65" t="str">
        <f>IFERROR(VLOOKUP(B845,Conciliação!C848:L1843,8,0),"")</f>
        <v/>
      </c>
      <c r="J845" s="56" t="str">
        <f>IFERROR(VLOOKUP(B845,Conciliação!C848:L1843,9,0),"")</f>
        <v/>
      </c>
      <c r="K845" s="56" t="str">
        <f>IFERROR(VLOOKUP(B845,Conciliação!C848:L1843,10,0),"")</f>
        <v/>
      </c>
      <c r="R845" s="55" t="str">
        <f>IF(Conciliação!G848='Filtro (Categoria)'!$C$2,$C$2,"x")</f>
        <v>x</v>
      </c>
      <c r="S845" s="55" t="str">
        <f>IF(R845="x","x",MAX($S$4:S844)+1)</f>
        <v>x</v>
      </c>
      <c r="T845" s="55">
        <v>841</v>
      </c>
      <c r="U845" s="55" t="str">
        <f t="shared" si="80"/>
        <v/>
      </c>
      <c r="V845" s="55" t="str">
        <f t="shared" si="81"/>
        <v/>
      </c>
      <c r="W845" s="45">
        <f>IF(Conciliação!G848='Filtro (Categoria)'!R845,1,0)</f>
        <v>0</v>
      </c>
      <c r="X845" s="45">
        <f>W845+Conciliação!A848</f>
        <v>841</v>
      </c>
      <c r="Y845" s="45">
        <v>841</v>
      </c>
      <c r="Z845" s="55" t="str">
        <f>IF(X845=Y845,"",Conciliação!C848)</f>
        <v/>
      </c>
      <c r="AA845" s="55">
        <f>IF(Z845="x","x",MAX($S$4:AA844)+1)</f>
        <v>846</v>
      </c>
      <c r="AB845" s="55">
        <v>841</v>
      </c>
      <c r="AC845" s="55" t="str">
        <f t="shared" si="82"/>
        <v/>
      </c>
      <c r="AD845" s="55" t="str">
        <f t="shared" si="83"/>
        <v/>
      </c>
    </row>
    <row r="846" spans="2:30" ht="15" customHeight="1" x14ac:dyDescent="0.2">
      <c r="B846" s="121" t="str">
        <f t="shared" si="78"/>
        <v/>
      </c>
      <c r="C846" s="57" t="str">
        <f>IFERROR(VLOOKUP(B846,Conciliação!C849:L1844,2,0),"")</f>
        <v/>
      </c>
      <c r="D846" s="64" t="str">
        <f t="shared" si="79"/>
        <v/>
      </c>
      <c r="E846" s="64" t="str">
        <f>IFERROR(VLOOKUP(B846,Conciliação!C849:L1844,4,0),"")</f>
        <v/>
      </c>
      <c r="F846" s="64" t="str">
        <f>IFERROR(VLOOKUP(B846,Conciliação!C849:L1844,5,0),"")</f>
        <v/>
      </c>
      <c r="G846" s="64" t="str">
        <f>IFERROR(VLOOKUP(B846,Conciliação!C849:L1844,6,0),"")</f>
        <v/>
      </c>
      <c r="H846" s="56" t="str">
        <f>IFERROR(VLOOKUP(B846,Conciliação!C849:L1844,7,0),"")</f>
        <v/>
      </c>
      <c r="I846" s="65" t="str">
        <f>IFERROR(VLOOKUP(B846,Conciliação!C849:L1844,8,0),"")</f>
        <v/>
      </c>
      <c r="J846" s="56" t="str">
        <f>IFERROR(VLOOKUP(B846,Conciliação!C849:L1844,9,0),"")</f>
        <v/>
      </c>
      <c r="K846" s="56" t="str">
        <f>IFERROR(VLOOKUP(B846,Conciliação!C849:L1844,10,0),"")</f>
        <v/>
      </c>
      <c r="R846" s="55" t="str">
        <f>IF(Conciliação!G849='Filtro (Categoria)'!$C$2,$C$2,"x")</f>
        <v>x</v>
      </c>
      <c r="S846" s="55" t="str">
        <f>IF(R846="x","x",MAX($S$4:S845)+1)</f>
        <v>x</v>
      </c>
      <c r="T846" s="55">
        <v>842</v>
      </c>
      <c r="U846" s="55" t="str">
        <f t="shared" si="80"/>
        <v/>
      </c>
      <c r="V846" s="55" t="str">
        <f t="shared" si="81"/>
        <v/>
      </c>
      <c r="W846" s="45">
        <f>IF(Conciliação!G849='Filtro (Categoria)'!R846,1,0)</f>
        <v>0</v>
      </c>
      <c r="X846" s="45">
        <f>W846+Conciliação!A849</f>
        <v>842</v>
      </c>
      <c r="Y846" s="45">
        <v>842</v>
      </c>
      <c r="Z846" s="55" t="str">
        <f>IF(X846=Y846,"",Conciliação!C849)</f>
        <v/>
      </c>
      <c r="AA846" s="55">
        <f>IF(Z846="x","x",MAX($S$4:AA845)+1)</f>
        <v>847</v>
      </c>
      <c r="AB846" s="55">
        <v>842</v>
      </c>
      <c r="AC846" s="55" t="str">
        <f t="shared" si="82"/>
        <v/>
      </c>
      <c r="AD846" s="55" t="str">
        <f t="shared" si="83"/>
        <v/>
      </c>
    </row>
    <row r="847" spans="2:30" ht="15" customHeight="1" x14ac:dyDescent="0.2">
      <c r="B847" s="121" t="str">
        <f t="shared" si="78"/>
        <v/>
      </c>
      <c r="C847" s="57" t="str">
        <f>IFERROR(VLOOKUP(B847,Conciliação!C850:L1845,2,0),"")</f>
        <v/>
      </c>
      <c r="D847" s="64" t="str">
        <f t="shared" si="79"/>
        <v/>
      </c>
      <c r="E847" s="64" t="str">
        <f>IFERROR(VLOOKUP(B847,Conciliação!C850:L1845,4,0),"")</f>
        <v/>
      </c>
      <c r="F847" s="64" t="str">
        <f>IFERROR(VLOOKUP(B847,Conciliação!C850:L1845,5,0),"")</f>
        <v/>
      </c>
      <c r="G847" s="64" t="str">
        <f>IFERROR(VLOOKUP(B847,Conciliação!C850:L1845,6,0),"")</f>
        <v/>
      </c>
      <c r="H847" s="56" t="str">
        <f>IFERROR(VLOOKUP(B847,Conciliação!C850:L1845,7,0),"")</f>
        <v/>
      </c>
      <c r="I847" s="65" t="str">
        <f>IFERROR(VLOOKUP(B847,Conciliação!C850:L1845,8,0),"")</f>
        <v/>
      </c>
      <c r="J847" s="56" t="str">
        <f>IFERROR(VLOOKUP(B847,Conciliação!C850:L1845,9,0),"")</f>
        <v/>
      </c>
      <c r="K847" s="56" t="str">
        <f>IFERROR(VLOOKUP(B847,Conciliação!C850:L1845,10,0),"")</f>
        <v/>
      </c>
      <c r="R847" s="55" t="str">
        <f>IF(Conciliação!G850='Filtro (Categoria)'!$C$2,$C$2,"x")</f>
        <v>x</v>
      </c>
      <c r="S847" s="55" t="str">
        <f>IF(R847="x","x",MAX($S$4:S846)+1)</f>
        <v>x</v>
      </c>
      <c r="T847" s="55">
        <v>843</v>
      </c>
      <c r="U847" s="55" t="str">
        <f t="shared" si="80"/>
        <v/>
      </c>
      <c r="V847" s="55" t="str">
        <f t="shared" si="81"/>
        <v/>
      </c>
      <c r="W847" s="45">
        <f>IF(Conciliação!G850='Filtro (Categoria)'!R847,1,0)</f>
        <v>0</v>
      </c>
      <c r="X847" s="45">
        <f>W847+Conciliação!A850</f>
        <v>843</v>
      </c>
      <c r="Y847" s="45">
        <v>843</v>
      </c>
      <c r="Z847" s="55" t="str">
        <f>IF(X847=Y847,"",Conciliação!C850)</f>
        <v/>
      </c>
      <c r="AA847" s="55">
        <f>IF(Z847="x","x",MAX($S$4:AA846)+1)</f>
        <v>848</v>
      </c>
      <c r="AB847" s="55">
        <v>843</v>
      </c>
      <c r="AC847" s="55" t="str">
        <f t="shared" si="82"/>
        <v/>
      </c>
      <c r="AD847" s="55" t="str">
        <f t="shared" si="83"/>
        <v/>
      </c>
    </row>
    <row r="848" spans="2:30" ht="15" customHeight="1" x14ac:dyDescent="0.2">
      <c r="B848" s="121" t="str">
        <f t="shared" si="78"/>
        <v/>
      </c>
      <c r="C848" s="57" t="str">
        <f>IFERROR(VLOOKUP(B848,Conciliação!C851:L1846,2,0),"")</f>
        <v/>
      </c>
      <c r="D848" s="64" t="str">
        <f t="shared" si="79"/>
        <v/>
      </c>
      <c r="E848" s="64" t="str">
        <f>IFERROR(VLOOKUP(B848,Conciliação!C851:L1846,4,0),"")</f>
        <v/>
      </c>
      <c r="F848" s="64" t="str">
        <f>IFERROR(VLOOKUP(B848,Conciliação!C851:L1846,5,0),"")</f>
        <v/>
      </c>
      <c r="G848" s="64" t="str">
        <f>IFERROR(VLOOKUP(B848,Conciliação!C851:L1846,6,0),"")</f>
        <v/>
      </c>
      <c r="H848" s="56" t="str">
        <f>IFERROR(VLOOKUP(B848,Conciliação!C851:L1846,7,0),"")</f>
        <v/>
      </c>
      <c r="I848" s="65" t="str">
        <f>IFERROR(VLOOKUP(B848,Conciliação!C851:L1846,8,0),"")</f>
        <v/>
      </c>
      <c r="J848" s="56" t="str">
        <f>IFERROR(VLOOKUP(B848,Conciliação!C851:L1846,9,0),"")</f>
        <v/>
      </c>
      <c r="K848" s="56" t="str">
        <f>IFERROR(VLOOKUP(B848,Conciliação!C851:L1846,10,0),"")</f>
        <v/>
      </c>
      <c r="R848" s="55" t="str">
        <f>IF(Conciliação!G851='Filtro (Categoria)'!$C$2,$C$2,"x")</f>
        <v>x</v>
      </c>
      <c r="S848" s="55" t="str">
        <f>IF(R848="x","x",MAX($S$4:S847)+1)</f>
        <v>x</v>
      </c>
      <c r="T848" s="55">
        <v>844</v>
      </c>
      <c r="U848" s="55" t="str">
        <f t="shared" si="80"/>
        <v/>
      </c>
      <c r="V848" s="55" t="str">
        <f t="shared" si="81"/>
        <v/>
      </c>
      <c r="W848" s="45">
        <f>IF(Conciliação!G851='Filtro (Categoria)'!R848,1,0)</f>
        <v>0</v>
      </c>
      <c r="X848" s="45">
        <f>W848+Conciliação!A851</f>
        <v>844</v>
      </c>
      <c r="Y848" s="45">
        <v>844</v>
      </c>
      <c r="Z848" s="55" t="str">
        <f>IF(X848=Y848,"",Conciliação!C851)</f>
        <v/>
      </c>
      <c r="AA848" s="55">
        <f>IF(Z848="x","x",MAX($S$4:AA847)+1)</f>
        <v>849</v>
      </c>
      <c r="AB848" s="55">
        <v>844</v>
      </c>
      <c r="AC848" s="55" t="str">
        <f t="shared" si="82"/>
        <v/>
      </c>
      <c r="AD848" s="55" t="str">
        <f t="shared" si="83"/>
        <v/>
      </c>
    </row>
    <row r="849" spans="2:30" ht="15" customHeight="1" x14ac:dyDescent="0.2">
      <c r="B849" s="121" t="str">
        <f t="shared" si="78"/>
        <v/>
      </c>
      <c r="C849" s="57" t="str">
        <f>IFERROR(VLOOKUP(B849,Conciliação!C852:L1847,2,0),"")</f>
        <v/>
      </c>
      <c r="D849" s="64" t="str">
        <f t="shared" si="79"/>
        <v/>
      </c>
      <c r="E849" s="64" t="str">
        <f>IFERROR(VLOOKUP(B849,Conciliação!C852:L1847,4,0),"")</f>
        <v/>
      </c>
      <c r="F849" s="64" t="str">
        <f>IFERROR(VLOOKUP(B849,Conciliação!C852:L1847,5,0),"")</f>
        <v/>
      </c>
      <c r="G849" s="64" t="str">
        <f>IFERROR(VLOOKUP(B849,Conciliação!C852:L1847,6,0),"")</f>
        <v/>
      </c>
      <c r="H849" s="56" t="str">
        <f>IFERROR(VLOOKUP(B849,Conciliação!C852:L1847,7,0),"")</f>
        <v/>
      </c>
      <c r="I849" s="65" t="str">
        <f>IFERROR(VLOOKUP(B849,Conciliação!C852:L1847,8,0),"")</f>
        <v/>
      </c>
      <c r="J849" s="56" t="str">
        <f>IFERROR(VLOOKUP(B849,Conciliação!C852:L1847,9,0),"")</f>
        <v/>
      </c>
      <c r="K849" s="56" t="str">
        <f>IFERROR(VLOOKUP(B849,Conciliação!C852:L1847,10,0),"")</f>
        <v/>
      </c>
      <c r="R849" s="55" t="str">
        <f>IF(Conciliação!G852='Filtro (Categoria)'!$C$2,$C$2,"x")</f>
        <v>x</v>
      </c>
      <c r="S849" s="55" t="str">
        <f>IF(R849="x","x",MAX($S$4:S848)+1)</f>
        <v>x</v>
      </c>
      <c r="T849" s="55">
        <v>845</v>
      </c>
      <c r="U849" s="55" t="str">
        <f t="shared" si="80"/>
        <v/>
      </c>
      <c r="V849" s="55" t="str">
        <f t="shared" si="81"/>
        <v/>
      </c>
      <c r="W849" s="45">
        <f>IF(Conciliação!G852='Filtro (Categoria)'!R849,1,0)</f>
        <v>0</v>
      </c>
      <c r="X849" s="45">
        <f>W849+Conciliação!A852</f>
        <v>845</v>
      </c>
      <c r="Y849" s="45">
        <v>845</v>
      </c>
      <c r="Z849" s="55" t="str">
        <f>IF(X849=Y849,"",Conciliação!C852)</f>
        <v/>
      </c>
      <c r="AA849" s="55">
        <f>IF(Z849="x","x",MAX($S$4:AA848)+1)</f>
        <v>850</v>
      </c>
      <c r="AB849" s="55">
        <v>845</v>
      </c>
      <c r="AC849" s="55" t="str">
        <f t="shared" si="82"/>
        <v/>
      </c>
      <c r="AD849" s="55" t="str">
        <f t="shared" si="83"/>
        <v/>
      </c>
    </row>
    <row r="850" spans="2:30" ht="15" customHeight="1" x14ac:dyDescent="0.2">
      <c r="B850" s="121" t="str">
        <f t="shared" si="78"/>
        <v/>
      </c>
      <c r="C850" s="57" t="str">
        <f>IFERROR(VLOOKUP(B850,Conciliação!C853:L1848,2,0),"")</f>
        <v/>
      </c>
      <c r="D850" s="64" t="str">
        <f t="shared" si="79"/>
        <v/>
      </c>
      <c r="E850" s="64" t="str">
        <f>IFERROR(VLOOKUP(B850,Conciliação!C853:L1848,4,0),"")</f>
        <v/>
      </c>
      <c r="F850" s="64" t="str">
        <f>IFERROR(VLOOKUP(B850,Conciliação!C853:L1848,5,0),"")</f>
        <v/>
      </c>
      <c r="G850" s="64" t="str">
        <f>IFERROR(VLOOKUP(B850,Conciliação!C853:L1848,6,0),"")</f>
        <v/>
      </c>
      <c r="H850" s="56" t="str">
        <f>IFERROR(VLOOKUP(B850,Conciliação!C853:L1848,7,0),"")</f>
        <v/>
      </c>
      <c r="I850" s="65" t="str">
        <f>IFERROR(VLOOKUP(B850,Conciliação!C853:L1848,8,0),"")</f>
        <v/>
      </c>
      <c r="J850" s="56" t="str">
        <f>IFERROR(VLOOKUP(B850,Conciliação!C853:L1848,9,0),"")</f>
        <v/>
      </c>
      <c r="K850" s="56" t="str">
        <f>IFERROR(VLOOKUP(B850,Conciliação!C853:L1848,10,0),"")</f>
        <v/>
      </c>
      <c r="R850" s="55" t="str">
        <f>IF(Conciliação!G853='Filtro (Categoria)'!$C$2,$C$2,"x")</f>
        <v>x</v>
      </c>
      <c r="S850" s="55" t="str">
        <f>IF(R850="x","x",MAX($S$4:S849)+1)</f>
        <v>x</v>
      </c>
      <c r="T850" s="55">
        <v>846</v>
      </c>
      <c r="U850" s="55" t="str">
        <f t="shared" si="80"/>
        <v/>
      </c>
      <c r="V850" s="55" t="str">
        <f t="shared" si="81"/>
        <v/>
      </c>
      <c r="W850" s="45">
        <f>IF(Conciliação!G853='Filtro (Categoria)'!R850,1,0)</f>
        <v>0</v>
      </c>
      <c r="X850" s="45">
        <f>W850+Conciliação!A853</f>
        <v>846</v>
      </c>
      <c r="Y850" s="45">
        <v>846</v>
      </c>
      <c r="Z850" s="55" t="str">
        <f>IF(X850=Y850,"",Conciliação!C853)</f>
        <v/>
      </c>
      <c r="AA850" s="55">
        <f>IF(Z850="x","x",MAX($S$4:AA849)+1)</f>
        <v>851</v>
      </c>
      <c r="AB850" s="55">
        <v>846</v>
      </c>
      <c r="AC850" s="55" t="str">
        <f t="shared" si="82"/>
        <v/>
      </c>
      <c r="AD850" s="55" t="str">
        <f t="shared" si="83"/>
        <v/>
      </c>
    </row>
    <row r="851" spans="2:30" ht="15" customHeight="1" x14ac:dyDescent="0.2">
      <c r="B851" s="121" t="str">
        <f t="shared" si="78"/>
        <v/>
      </c>
      <c r="C851" s="57" t="str">
        <f>IFERROR(VLOOKUP(B851,Conciliação!C854:L1849,2,0),"")</f>
        <v/>
      </c>
      <c r="D851" s="64" t="str">
        <f t="shared" si="79"/>
        <v/>
      </c>
      <c r="E851" s="64" t="str">
        <f>IFERROR(VLOOKUP(B851,Conciliação!C854:L1849,4,0),"")</f>
        <v/>
      </c>
      <c r="F851" s="64" t="str">
        <f>IFERROR(VLOOKUP(B851,Conciliação!C854:L1849,5,0),"")</f>
        <v/>
      </c>
      <c r="G851" s="64" t="str">
        <f>IFERROR(VLOOKUP(B851,Conciliação!C854:L1849,6,0),"")</f>
        <v/>
      </c>
      <c r="H851" s="56" t="str">
        <f>IFERROR(VLOOKUP(B851,Conciliação!C854:L1849,7,0),"")</f>
        <v/>
      </c>
      <c r="I851" s="65" t="str">
        <f>IFERROR(VLOOKUP(B851,Conciliação!C854:L1849,8,0),"")</f>
        <v/>
      </c>
      <c r="J851" s="56" t="str">
        <f>IFERROR(VLOOKUP(B851,Conciliação!C854:L1849,9,0),"")</f>
        <v/>
      </c>
      <c r="K851" s="56" t="str">
        <f>IFERROR(VLOOKUP(B851,Conciliação!C854:L1849,10,0),"")</f>
        <v/>
      </c>
      <c r="R851" s="55" t="str">
        <f>IF(Conciliação!G854='Filtro (Categoria)'!$C$2,$C$2,"x")</f>
        <v>x</v>
      </c>
      <c r="S851" s="55" t="str">
        <f>IF(R851="x","x",MAX($S$4:S850)+1)</f>
        <v>x</v>
      </c>
      <c r="T851" s="55">
        <v>847</v>
      </c>
      <c r="U851" s="55" t="str">
        <f t="shared" si="80"/>
        <v/>
      </c>
      <c r="V851" s="55" t="str">
        <f t="shared" si="81"/>
        <v/>
      </c>
      <c r="W851" s="45">
        <f>IF(Conciliação!G854='Filtro (Categoria)'!R851,1,0)</f>
        <v>0</v>
      </c>
      <c r="X851" s="45">
        <f>W851+Conciliação!A854</f>
        <v>847</v>
      </c>
      <c r="Y851" s="45">
        <v>847</v>
      </c>
      <c r="Z851" s="55" t="str">
        <f>IF(X851=Y851,"",Conciliação!C854)</f>
        <v/>
      </c>
      <c r="AA851" s="55">
        <f>IF(Z851="x","x",MAX($S$4:AA850)+1)</f>
        <v>852</v>
      </c>
      <c r="AB851" s="55">
        <v>847</v>
      </c>
      <c r="AC851" s="55" t="str">
        <f t="shared" si="82"/>
        <v/>
      </c>
      <c r="AD851" s="55" t="str">
        <f t="shared" si="83"/>
        <v/>
      </c>
    </row>
    <row r="852" spans="2:30" ht="15" customHeight="1" x14ac:dyDescent="0.2">
      <c r="B852" s="121" t="str">
        <f t="shared" si="78"/>
        <v/>
      </c>
      <c r="C852" s="57" t="str">
        <f>IFERROR(VLOOKUP(B852,Conciliação!C855:L1850,2,0),"")</f>
        <v/>
      </c>
      <c r="D852" s="64" t="str">
        <f t="shared" si="79"/>
        <v/>
      </c>
      <c r="E852" s="64" t="str">
        <f>IFERROR(VLOOKUP(B852,Conciliação!C855:L1850,4,0),"")</f>
        <v/>
      </c>
      <c r="F852" s="64" t="str">
        <f>IFERROR(VLOOKUP(B852,Conciliação!C855:L1850,5,0),"")</f>
        <v/>
      </c>
      <c r="G852" s="64" t="str">
        <f>IFERROR(VLOOKUP(B852,Conciliação!C855:L1850,6,0),"")</f>
        <v/>
      </c>
      <c r="H852" s="56" t="str">
        <f>IFERROR(VLOOKUP(B852,Conciliação!C855:L1850,7,0),"")</f>
        <v/>
      </c>
      <c r="I852" s="65" t="str">
        <f>IFERROR(VLOOKUP(B852,Conciliação!C855:L1850,8,0),"")</f>
        <v/>
      </c>
      <c r="J852" s="56" t="str">
        <f>IFERROR(VLOOKUP(B852,Conciliação!C855:L1850,9,0),"")</f>
        <v/>
      </c>
      <c r="K852" s="56" t="str">
        <f>IFERROR(VLOOKUP(B852,Conciliação!C855:L1850,10,0),"")</f>
        <v/>
      </c>
      <c r="R852" s="55" t="str">
        <f>IF(Conciliação!G855='Filtro (Categoria)'!$C$2,$C$2,"x")</f>
        <v>x</v>
      </c>
      <c r="S852" s="55" t="str">
        <f>IF(R852="x","x",MAX($S$4:S851)+1)</f>
        <v>x</v>
      </c>
      <c r="T852" s="55">
        <v>848</v>
      </c>
      <c r="U852" s="55" t="str">
        <f t="shared" si="80"/>
        <v/>
      </c>
      <c r="V852" s="55" t="str">
        <f t="shared" si="81"/>
        <v/>
      </c>
      <c r="W852" s="45">
        <f>IF(Conciliação!G855='Filtro (Categoria)'!R852,1,0)</f>
        <v>0</v>
      </c>
      <c r="X852" s="45">
        <f>W852+Conciliação!A855</f>
        <v>848</v>
      </c>
      <c r="Y852" s="45">
        <v>848</v>
      </c>
      <c r="Z852" s="55" t="str">
        <f>IF(X852=Y852,"",Conciliação!C855)</f>
        <v/>
      </c>
      <c r="AA852" s="55">
        <f>IF(Z852="x","x",MAX($S$4:AA851)+1)</f>
        <v>853</v>
      </c>
      <c r="AB852" s="55">
        <v>848</v>
      </c>
      <c r="AC852" s="55" t="str">
        <f t="shared" si="82"/>
        <v/>
      </c>
      <c r="AD852" s="55" t="str">
        <f t="shared" si="83"/>
        <v/>
      </c>
    </row>
    <row r="853" spans="2:30" ht="15" customHeight="1" x14ac:dyDescent="0.2">
      <c r="B853" s="121" t="str">
        <f t="shared" si="78"/>
        <v/>
      </c>
      <c r="C853" s="57" t="str">
        <f>IFERROR(VLOOKUP(B853,Conciliação!C856:L1851,2,0),"")</f>
        <v/>
      </c>
      <c r="D853" s="64" t="str">
        <f t="shared" si="79"/>
        <v/>
      </c>
      <c r="E853" s="64" t="str">
        <f>IFERROR(VLOOKUP(B853,Conciliação!C856:L1851,4,0),"")</f>
        <v/>
      </c>
      <c r="F853" s="64" t="str">
        <f>IFERROR(VLOOKUP(B853,Conciliação!C856:L1851,5,0),"")</f>
        <v/>
      </c>
      <c r="G853" s="64" t="str">
        <f>IFERROR(VLOOKUP(B853,Conciliação!C856:L1851,6,0),"")</f>
        <v/>
      </c>
      <c r="H853" s="56" t="str">
        <f>IFERROR(VLOOKUP(B853,Conciliação!C856:L1851,7,0),"")</f>
        <v/>
      </c>
      <c r="I853" s="65" t="str">
        <f>IFERROR(VLOOKUP(B853,Conciliação!C856:L1851,8,0),"")</f>
        <v/>
      </c>
      <c r="J853" s="56" t="str">
        <f>IFERROR(VLOOKUP(B853,Conciliação!C856:L1851,9,0),"")</f>
        <v/>
      </c>
      <c r="K853" s="56" t="str">
        <f>IFERROR(VLOOKUP(B853,Conciliação!C856:L1851,10,0),"")</f>
        <v/>
      </c>
      <c r="R853" s="55" t="str">
        <f>IF(Conciliação!G856='Filtro (Categoria)'!$C$2,$C$2,"x")</f>
        <v>x</v>
      </c>
      <c r="S853" s="55" t="str">
        <f>IF(R853="x","x",MAX($S$4:S852)+1)</f>
        <v>x</v>
      </c>
      <c r="T853" s="55">
        <v>849</v>
      </c>
      <c r="U853" s="55" t="str">
        <f t="shared" si="80"/>
        <v/>
      </c>
      <c r="V853" s="55" t="str">
        <f t="shared" si="81"/>
        <v/>
      </c>
      <c r="W853" s="45">
        <f>IF(Conciliação!G856='Filtro (Categoria)'!R853,1,0)</f>
        <v>0</v>
      </c>
      <c r="X853" s="45">
        <f>W853+Conciliação!A856</f>
        <v>849</v>
      </c>
      <c r="Y853" s="45">
        <v>849</v>
      </c>
      <c r="Z853" s="55" t="str">
        <f>IF(X853=Y853,"",Conciliação!C856)</f>
        <v/>
      </c>
      <c r="AA853" s="55">
        <f>IF(Z853="x","x",MAX($S$4:AA852)+1)</f>
        <v>854</v>
      </c>
      <c r="AB853" s="55">
        <v>849</v>
      </c>
      <c r="AC853" s="55" t="str">
        <f t="shared" si="82"/>
        <v/>
      </c>
      <c r="AD853" s="55" t="str">
        <f t="shared" si="83"/>
        <v/>
      </c>
    </row>
    <row r="854" spans="2:30" ht="15" customHeight="1" x14ac:dyDescent="0.2">
      <c r="B854" s="121" t="str">
        <f t="shared" si="78"/>
        <v/>
      </c>
      <c r="C854" s="57" t="str">
        <f>IFERROR(VLOOKUP(B854,Conciliação!C857:L1852,2,0),"")</f>
        <v/>
      </c>
      <c r="D854" s="64" t="str">
        <f t="shared" si="79"/>
        <v/>
      </c>
      <c r="E854" s="64" t="str">
        <f>IFERROR(VLOOKUP(B854,Conciliação!C857:L1852,4,0),"")</f>
        <v/>
      </c>
      <c r="F854" s="64" t="str">
        <f>IFERROR(VLOOKUP(B854,Conciliação!C857:L1852,5,0),"")</f>
        <v/>
      </c>
      <c r="G854" s="64" t="str">
        <f>IFERROR(VLOOKUP(B854,Conciliação!C857:L1852,6,0),"")</f>
        <v/>
      </c>
      <c r="H854" s="56" t="str">
        <f>IFERROR(VLOOKUP(B854,Conciliação!C857:L1852,7,0),"")</f>
        <v/>
      </c>
      <c r="I854" s="65" t="str">
        <f>IFERROR(VLOOKUP(B854,Conciliação!C857:L1852,8,0),"")</f>
        <v/>
      </c>
      <c r="J854" s="56" t="str">
        <f>IFERROR(VLOOKUP(B854,Conciliação!C857:L1852,9,0),"")</f>
        <v/>
      </c>
      <c r="K854" s="56" t="str">
        <f>IFERROR(VLOOKUP(B854,Conciliação!C857:L1852,10,0),"")</f>
        <v/>
      </c>
      <c r="R854" s="55" t="str">
        <f>IF(Conciliação!G857='Filtro (Categoria)'!$C$2,$C$2,"x")</f>
        <v>x</v>
      </c>
      <c r="S854" s="55" t="str">
        <f>IF(R854="x","x",MAX($S$4:S853)+1)</f>
        <v>x</v>
      </c>
      <c r="T854" s="55">
        <v>850</v>
      </c>
      <c r="U854" s="55" t="str">
        <f t="shared" si="80"/>
        <v/>
      </c>
      <c r="V854" s="55" t="str">
        <f t="shared" si="81"/>
        <v/>
      </c>
      <c r="W854" s="45">
        <f>IF(Conciliação!G857='Filtro (Categoria)'!R854,1,0)</f>
        <v>0</v>
      </c>
      <c r="X854" s="45">
        <f>W854+Conciliação!A857</f>
        <v>850</v>
      </c>
      <c r="Y854" s="45">
        <v>850</v>
      </c>
      <c r="Z854" s="55" t="str">
        <f>IF(X854=Y854,"",Conciliação!C857)</f>
        <v/>
      </c>
      <c r="AA854" s="55">
        <f>IF(Z854="x","x",MAX($S$4:AA853)+1)</f>
        <v>855</v>
      </c>
      <c r="AB854" s="55">
        <v>850</v>
      </c>
      <c r="AC854" s="55" t="str">
        <f t="shared" si="82"/>
        <v/>
      </c>
      <c r="AD854" s="55" t="str">
        <f t="shared" si="83"/>
        <v/>
      </c>
    </row>
    <row r="855" spans="2:30" ht="15" customHeight="1" x14ac:dyDescent="0.2">
      <c r="B855" s="121" t="str">
        <f t="shared" si="78"/>
        <v/>
      </c>
      <c r="C855" s="57" t="str">
        <f>IFERROR(VLOOKUP(B855,Conciliação!C858:L1853,2,0),"")</f>
        <v/>
      </c>
      <c r="D855" s="64" t="str">
        <f t="shared" si="79"/>
        <v/>
      </c>
      <c r="E855" s="64" t="str">
        <f>IFERROR(VLOOKUP(B855,Conciliação!C858:L1853,4,0),"")</f>
        <v/>
      </c>
      <c r="F855" s="64" t="str">
        <f>IFERROR(VLOOKUP(B855,Conciliação!C858:L1853,5,0),"")</f>
        <v/>
      </c>
      <c r="G855" s="64" t="str">
        <f>IFERROR(VLOOKUP(B855,Conciliação!C858:L1853,6,0),"")</f>
        <v/>
      </c>
      <c r="H855" s="56" t="str">
        <f>IFERROR(VLOOKUP(B855,Conciliação!C858:L1853,7,0),"")</f>
        <v/>
      </c>
      <c r="I855" s="65" t="str">
        <f>IFERROR(VLOOKUP(B855,Conciliação!C858:L1853,8,0),"")</f>
        <v/>
      </c>
      <c r="J855" s="56" t="str">
        <f>IFERROR(VLOOKUP(B855,Conciliação!C858:L1853,9,0),"")</f>
        <v/>
      </c>
      <c r="K855" s="56" t="str">
        <f>IFERROR(VLOOKUP(B855,Conciliação!C858:L1853,10,0),"")</f>
        <v/>
      </c>
      <c r="R855" s="55" t="str">
        <f>IF(Conciliação!G858='Filtro (Categoria)'!$C$2,$C$2,"x")</f>
        <v>x</v>
      </c>
      <c r="S855" s="55" t="str">
        <f>IF(R855="x","x",MAX($S$4:S854)+1)</f>
        <v>x</v>
      </c>
      <c r="T855" s="55">
        <v>851</v>
      </c>
      <c r="U855" s="55" t="str">
        <f t="shared" si="80"/>
        <v/>
      </c>
      <c r="V855" s="55" t="str">
        <f t="shared" si="81"/>
        <v/>
      </c>
      <c r="W855" s="45">
        <f>IF(Conciliação!G858='Filtro (Categoria)'!R855,1,0)</f>
        <v>0</v>
      </c>
      <c r="X855" s="45">
        <f>W855+Conciliação!A858</f>
        <v>851</v>
      </c>
      <c r="Y855" s="45">
        <v>851</v>
      </c>
      <c r="Z855" s="55" t="str">
        <f>IF(X855=Y855,"",Conciliação!C858)</f>
        <v/>
      </c>
      <c r="AA855" s="55">
        <f>IF(Z855="x","x",MAX($S$4:AA854)+1)</f>
        <v>856</v>
      </c>
      <c r="AB855" s="55">
        <v>851</v>
      </c>
      <c r="AC855" s="55" t="str">
        <f t="shared" si="82"/>
        <v/>
      </c>
      <c r="AD855" s="55" t="str">
        <f t="shared" si="83"/>
        <v/>
      </c>
    </row>
    <row r="856" spans="2:30" ht="15" customHeight="1" x14ac:dyDescent="0.2">
      <c r="B856" s="121" t="str">
        <f t="shared" si="78"/>
        <v/>
      </c>
      <c r="C856" s="57" t="str">
        <f>IFERROR(VLOOKUP(B856,Conciliação!C859:L1854,2,0),"")</f>
        <v/>
      </c>
      <c r="D856" s="64" t="str">
        <f t="shared" si="79"/>
        <v/>
      </c>
      <c r="E856" s="64" t="str">
        <f>IFERROR(VLOOKUP(B856,Conciliação!C859:L1854,4,0),"")</f>
        <v/>
      </c>
      <c r="F856" s="64" t="str">
        <f>IFERROR(VLOOKUP(B856,Conciliação!C859:L1854,5,0),"")</f>
        <v/>
      </c>
      <c r="G856" s="64" t="str">
        <f>IFERROR(VLOOKUP(B856,Conciliação!C859:L1854,6,0),"")</f>
        <v/>
      </c>
      <c r="H856" s="56" t="str">
        <f>IFERROR(VLOOKUP(B856,Conciliação!C859:L1854,7,0),"")</f>
        <v/>
      </c>
      <c r="I856" s="65" t="str">
        <f>IFERROR(VLOOKUP(B856,Conciliação!C859:L1854,8,0),"")</f>
        <v/>
      </c>
      <c r="J856" s="56" t="str">
        <f>IFERROR(VLOOKUP(B856,Conciliação!C859:L1854,9,0),"")</f>
        <v/>
      </c>
      <c r="K856" s="56" t="str">
        <f>IFERROR(VLOOKUP(B856,Conciliação!C859:L1854,10,0),"")</f>
        <v/>
      </c>
      <c r="R856" s="55" t="str">
        <f>IF(Conciliação!G859='Filtro (Categoria)'!$C$2,$C$2,"x")</f>
        <v>x</v>
      </c>
      <c r="S856" s="55" t="str">
        <f>IF(R856="x","x",MAX($S$4:S855)+1)</f>
        <v>x</v>
      </c>
      <c r="T856" s="55">
        <v>852</v>
      </c>
      <c r="U856" s="55" t="str">
        <f t="shared" si="80"/>
        <v/>
      </c>
      <c r="V856" s="55" t="str">
        <f t="shared" si="81"/>
        <v/>
      </c>
      <c r="W856" s="45">
        <f>IF(Conciliação!G859='Filtro (Categoria)'!R856,1,0)</f>
        <v>0</v>
      </c>
      <c r="X856" s="45">
        <f>W856+Conciliação!A859</f>
        <v>852</v>
      </c>
      <c r="Y856" s="45">
        <v>852</v>
      </c>
      <c r="Z856" s="55" t="str">
        <f>IF(X856=Y856,"",Conciliação!C859)</f>
        <v/>
      </c>
      <c r="AA856" s="55">
        <f>IF(Z856="x","x",MAX($S$4:AA855)+1)</f>
        <v>857</v>
      </c>
      <c r="AB856" s="55">
        <v>852</v>
      </c>
      <c r="AC856" s="55" t="str">
        <f t="shared" si="82"/>
        <v/>
      </c>
      <c r="AD856" s="55" t="str">
        <f t="shared" si="83"/>
        <v/>
      </c>
    </row>
    <row r="857" spans="2:30" ht="15" customHeight="1" x14ac:dyDescent="0.2">
      <c r="B857" s="121" t="str">
        <f t="shared" si="78"/>
        <v/>
      </c>
      <c r="C857" s="57" t="str">
        <f>IFERROR(VLOOKUP(B857,Conciliação!C860:L1855,2,0),"")</f>
        <v/>
      </c>
      <c r="D857" s="64" t="str">
        <f t="shared" si="79"/>
        <v/>
      </c>
      <c r="E857" s="64" t="str">
        <f>IFERROR(VLOOKUP(B857,Conciliação!C860:L1855,4,0),"")</f>
        <v/>
      </c>
      <c r="F857" s="64" t="str">
        <f>IFERROR(VLOOKUP(B857,Conciliação!C860:L1855,5,0),"")</f>
        <v/>
      </c>
      <c r="G857" s="64" t="str">
        <f>IFERROR(VLOOKUP(B857,Conciliação!C860:L1855,6,0),"")</f>
        <v/>
      </c>
      <c r="H857" s="56" t="str">
        <f>IFERROR(VLOOKUP(B857,Conciliação!C860:L1855,7,0),"")</f>
        <v/>
      </c>
      <c r="I857" s="65" t="str">
        <f>IFERROR(VLOOKUP(B857,Conciliação!C860:L1855,8,0),"")</f>
        <v/>
      </c>
      <c r="J857" s="56" t="str">
        <f>IFERROR(VLOOKUP(B857,Conciliação!C860:L1855,9,0),"")</f>
        <v/>
      </c>
      <c r="K857" s="56" t="str">
        <f>IFERROR(VLOOKUP(B857,Conciliação!C860:L1855,10,0),"")</f>
        <v/>
      </c>
      <c r="R857" s="55" t="str">
        <f>IF(Conciliação!G860='Filtro (Categoria)'!$C$2,$C$2,"x")</f>
        <v>x</v>
      </c>
      <c r="S857" s="55" t="str">
        <f>IF(R857="x","x",MAX($S$4:S856)+1)</f>
        <v>x</v>
      </c>
      <c r="T857" s="55">
        <v>853</v>
      </c>
      <c r="U857" s="55" t="str">
        <f t="shared" si="80"/>
        <v/>
      </c>
      <c r="V857" s="55" t="str">
        <f t="shared" si="81"/>
        <v/>
      </c>
      <c r="W857" s="45">
        <f>IF(Conciliação!G860='Filtro (Categoria)'!R857,1,0)</f>
        <v>0</v>
      </c>
      <c r="X857" s="45">
        <f>W857+Conciliação!A860</f>
        <v>853</v>
      </c>
      <c r="Y857" s="45">
        <v>853</v>
      </c>
      <c r="Z857" s="55" t="str">
        <f>IF(X857=Y857,"",Conciliação!C860)</f>
        <v/>
      </c>
      <c r="AA857" s="55">
        <f>IF(Z857="x","x",MAX($S$4:AA856)+1)</f>
        <v>858</v>
      </c>
      <c r="AB857" s="55">
        <v>853</v>
      </c>
      <c r="AC857" s="55" t="str">
        <f t="shared" si="82"/>
        <v/>
      </c>
      <c r="AD857" s="55" t="str">
        <f t="shared" si="83"/>
        <v/>
      </c>
    </row>
    <row r="858" spans="2:30" ht="15" customHeight="1" x14ac:dyDescent="0.2">
      <c r="B858" s="121" t="str">
        <f t="shared" si="78"/>
        <v/>
      </c>
      <c r="C858" s="57" t="str">
        <f>IFERROR(VLOOKUP(B858,Conciliação!C861:L1856,2,0),"")</f>
        <v/>
      </c>
      <c r="D858" s="64" t="str">
        <f t="shared" si="79"/>
        <v/>
      </c>
      <c r="E858" s="64" t="str">
        <f>IFERROR(VLOOKUP(B858,Conciliação!C861:L1856,4,0),"")</f>
        <v/>
      </c>
      <c r="F858" s="64" t="str">
        <f>IFERROR(VLOOKUP(B858,Conciliação!C861:L1856,5,0),"")</f>
        <v/>
      </c>
      <c r="G858" s="64" t="str">
        <f>IFERROR(VLOOKUP(B858,Conciliação!C861:L1856,6,0),"")</f>
        <v/>
      </c>
      <c r="H858" s="56" t="str">
        <f>IFERROR(VLOOKUP(B858,Conciliação!C861:L1856,7,0),"")</f>
        <v/>
      </c>
      <c r="I858" s="65" t="str">
        <f>IFERROR(VLOOKUP(B858,Conciliação!C861:L1856,8,0),"")</f>
        <v/>
      </c>
      <c r="J858" s="56" t="str">
        <f>IFERROR(VLOOKUP(B858,Conciliação!C861:L1856,9,0),"")</f>
        <v/>
      </c>
      <c r="K858" s="56" t="str">
        <f>IFERROR(VLOOKUP(B858,Conciliação!C861:L1856,10,0),"")</f>
        <v/>
      </c>
      <c r="R858" s="55" t="str">
        <f>IF(Conciliação!G861='Filtro (Categoria)'!$C$2,$C$2,"x")</f>
        <v>x</v>
      </c>
      <c r="S858" s="55" t="str">
        <f>IF(R858="x","x",MAX($S$4:S857)+1)</f>
        <v>x</v>
      </c>
      <c r="T858" s="55">
        <v>854</v>
      </c>
      <c r="U858" s="55" t="str">
        <f t="shared" si="80"/>
        <v/>
      </c>
      <c r="V858" s="55" t="str">
        <f t="shared" si="81"/>
        <v/>
      </c>
      <c r="W858" s="45">
        <f>IF(Conciliação!G861='Filtro (Categoria)'!R858,1,0)</f>
        <v>0</v>
      </c>
      <c r="X858" s="45">
        <f>W858+Conciliação!A861</f>
        <v>854</v>
      </c>
      <c r="Y858" s="45">
        <v>854</v>
      </c>
      <c r="Z858" s="55" t="str">
        <f>IF(X858=Y858,"",Conciliação!C861)</f>
        <v/>
      </c>
      <c r="AA858" s="55">
        <f>IF(Z858="x","x",MAX($S$4:AA857)+1)</f>
        <v>859</v>
      </c>
      <c r="AB858" s="55">
        <v>854</v>
      </c>
      <c r="AC858" s="55" t="str">
        <f t="shared" si="82"/>
        <v/>
      </c>
      <c r="AD858" s="55" t="str">
        <f t="shared" si="83"/>
        <v/>
      </c>
    </row>
    <row r="859" spans="2:30" ht="15" customHeight="1" x14ac:dyDescent="0.2">
      <c r="B859" s="121" t="str">
        <f t="shared" si="78"/>
        <v/>
      </c>
      <c r="C859" s="57" t="str">
        <f>IFERROR(VLOOKUP(B859,Conciliação!C862:L1857,2,0),"")</f>
        <v/>
      </c>
      <c r="D859" s="64" t="str">
        <f t="shared" si="79"/>
        <v/>
      </c>
      <c r="E859" s="64" t="str">
        <f>IFERROR(VLOOKUP(B859,Conciliação!C862:L1857,4,0),"")</f>
        <v/>
      </c>
      <c r="F859" s="64" t="str">
        <f>IFERROR(VLOOKUP(B859,Conciliação!C862:L1857,5,0),"")</f>
        <v/>
      </c>
      <c r="G859" s="64" t="str">
        <f>IFERROR(VLOOKUP(B859,Conciliação!C862:L1857,6,0),"")</f>
        <v/>
      </c>
      <c r="H859" s="56" t="str">
        <f>IFERROR(VLOOKUP(B859,Conciliação!C862:L1857,7,0),"")</f>
        <v/>
      </c>
      <c r="I859" s="65" t="str">
        <f>IFERROR(VLOOKUP(B859,Conciliação!C862:L1857,8,0),"")</f>
        <v/>
      </c>
      <c r="J859" s="56" t="str">
        <f>IFERROR(VLOOKUP(B859,Conciliação!C862:L1857,9,0),"")</f>
        <v/>
      </c>
      <c r="K859" s="56" t="str">
        <f>IFERROR(VLOOKUP(B859,Conciliação!C862:L1857,10,0),"")</f>
        <v/>
      </c>
      <c r="R859" s="55" t="str">
        <f>IF(Conciliação!G862='Filtro (Categoria)'!$C$2,$C$2,"x")</f>
        <v>x</v>
      </c>
      <c r="S859" s="55" t="str">
        <f>IF(R859="x","x",MAX($S$4:S858)+1)</f>
        <v>x</v>
      </c>
      <c r="T859" s="55">
        <v>855</v>
      </c>
      <c r="U859" s="55" t="str">
        <f t="shared" si="80"/>
        <v/>
      </c>
      <c r="V859" s="55" t="str">
        <f t="shared" si="81"/>
        <v/>
      </c>
      <c r="W859" s="45">
        <f>IF(Conciliação!G862='Filtro (Categoria)'!R859,1,0)</f>
        <v>0</v>
      </c>
      <c r="X859" s="45">
        <f>W859+Conciliação!A862</f>
        <v>855</v>
      </c>
      <c r="Y859" s="45">
        <v>855</v>
      </c>
      <c r="Z859" s="55" t="str">
        <f>IF(X859=Y859,"",Conciliação!C862)</f>
        <v/>
      </c>
      <c r="AA859" s="55">
        <f>IF(Z859="x","x",MAX($S$4:AA858)+1)</f>
        <v>860</v>
      </c>
      <c r="AB859" s="55">
        <v>855</v>
      </c>
      <c r="AC859" s="55" t="str">
        <f t="shared" si="82"/>
        <v/>
      </c>
      <c r="AD859" s="55" t="str">
        <f t="shared" si="83"/>
        <v/>
      </c>
    </row>
    <row r="860" spans="2:30" ht="15" customHeight="1" x14ac:dyDescent="0.2">
      <c r="B860" s="121" t="str">
        <f t="shared" si="78"/>
        <v/>
      </c>
      <c r="C860" s="57" t="str">
        <f>IFERROR(VLOOKUP(B860,Conciliação!C863:L1858,2,0),"")</f>
        <v/>
      </c>
      <c r="D860" s="64" t="str">
        <f t="shared" si="79"/>
        <v/>
      </c>
      <c r="E860" s="64" t="str">
        <f>IFERROR(VLOOKUP(B860,Conciliação!C863:L1858,4,0),"")</f>
        <v/>
      </c>
      <c r="F860" s="64" t="str">
        <f>IFERROR(VLOOKUP(B860,Conciliação!C863:L1858,5,0),"")</f>
        <v/>
      </c>
      <c r="G860" s="64" t="str">
        <f>IFERROR(VLOOKUP(B860,Conciliação!C863:L1858,6,0),"")</f>
        <v/>
      </c>
      <c r="H860" s="56" t="str">
        <f>IFERROR(VLOOKUP(B860,Conciliação!C863:L1858,7,0),"")</f>
        <v/>
      </c>
      <c r="I860" s="65" t="str">
        <f>IFERROR(VLOOKUP(B860,Conciliação!C863:L1858,8,0),"")</f>
        <v/>
      </c>
      <c r="J860" s="56" t="str">
        <f>IFERROR(VLOOKUP(B860,Conciliação!C863:L1858,9,0),"")</f>
        <v/>
      </c>
      <c r="K860" s="56" t="str">
        <f>IFERROR(VLOOKUP(B860,Conciliação!C863:L1858,10,0),"")</f>
        <v/>
      </c>
      <c r="R860" s="55" t="str">
        <f>IF(Conciliação!G863='Filtro (Categoria)'!$C$2,$C$2,"x")</f>
        <v>x</v>
      </c>
      <c r="S860" s="55" t="str">
        <f>IF(R860="x","x",MAX($S$4:S859)+1)</f>
        <v>x</v>
      </c>
      <c r="T860" s="55">
        <v>856</v>
      </c>
      <c r="U860" s="55" t="str">
        <f t="shared" si="80"/>
        <v/>
      </c>
      <c r="V860" s="55" t="str">
        <f t="shared" si="81"/>
        <v/>
      </c>
      <c r="W860" s="45">
        <f>IF(Conciliação!G863='Filtro (Categoria)'!R860,1,0)</f>
        <v>0</v>
      </c>
      <c r="X860" s="45">
        <f>W860+Conciliação!A863</f>
        <v>856</v>
      </c>
      <c r="Y860" s="45">
        <v>856</v>
      </c>
      <c r="Z860" s="55" t="str">
        <f>IF(X860=Y860,"",Conciliação!C863)</f>
        <v/>
      </c>
      <c r="AA860" s="55">
        <f>IF(Z860="x","x",MAX($S$4:AA859)+1)</f>
        <v>861</v>
      </c>
      <c r="AB860" s="55">
        <v>856</v>
      </c>
      <c r="AC860" s="55" t="str">
        <f t="shared" si="82"/>
        <v/>
      </c>
      <c r="AD860" s="55" t="str">
        <f t="shared" si="83"/>
        <v/>
      </c>
    </row>
    <row r="861" spans="2:30" ht="15" customHeight="1" x14ac:dyDescent="0.2">
      <c r="B861" s="121" t="str">
        <f t="shared" si="78"/>
        <v/>
      </c>
      <c r="C861" s="57" t="str">
        <f>IFERROR(VLOOKUP(B861,Conciliação!C864:L1859,2,0),"")</f>
        <v/>
      </c>
      <c r="D861" s="64" t="str">
        <f t="shared" si="79"/>
        <v/>
      </c>
      <c r="E861" s="64" t="str">
        <f>IFERROR(VLOOKUP(B861,Conciliação!C864:L1859,4,0),"")</f>
        <v/>
      </c>
      <c r="F861" s="64" t="str">
        <f>IFERROR(VLOOKUP(B861,Conciliação!C864:L1859,5,0),"")</f>
        <v/>
      </c>
      <c r="G861" s="64" t="str">
        <f>IFERROR(VLOOKUP(B861,Conciliação!C864:L1859,6,0),"")</f>
        <v/>
      </c>
      <c r="H861" s="56" t="str">
        <f>IFERROR(VLOOKUP(B861,Conciliação!C864:L1859,7,0),"")</f>
        <v/>
      </c>
      <c r="I861" s="65" t="str">
        <f>IFERROR(VLOOKUP(B861,Conciliação!C864:L1859,8,0),"")</f>
        <v/>
      </c>
      <c r="J861" s="56" t="str">
        <f>IFERROR(VLOOKUP(B861,Conciliação!C864:L1859,9,0),"")</f>
        <v/>
      </c>
      <c r="K861" s="56" t="str">
        <f>IFERROR(VLOOKUP(B861,Conciliação!C864:L1859,10,0),"")</f>
        <v/>
      </c>
      <c r="R861" s="55" t="str">
        <f>IF(Conciliação!G864='Filtro (Categoria)'!$C$2,$C$2,"x")</f>
        <v>x</v>
      </c>
      <c r="S861" s="55" t="str">
        <f>IF(R861="x","x",MAX($S$4:S860)+1)</f>
        <v>x</v>
      </c>
      <c r="T861" s="55">
        <v>857</v>
      </c>
      <c r="U861" s="55" t="str">
        <f t="shared" si="80"/>
        <v/>
      </c>
      <c r="V861" s="55" t="str">
        <f t="shared" si="81"/>
        <v/>
      </c>
      <c r="W861" s="45">
        <f>IF(Conciliação!G864='Filtro (Categoria)'!R861,1,0)</f>
        <v>0</v>
      </c>
      <c r="X861" s="45">
        <f>W861+Conciliação!A864</f>
        <v>857</v>
      </c>
      <c r="Y861" s="45">
        <v>857</v>
      </c>
      <c r="Z861" s="55" t="str">
        <f>IF(X861=Y861,"",Conciliação!C864)</f>
        <v/>
      </c>
      <c r="AA861" s="55">
        <f>IF(Z861="x","x",MAX($S$4:AA860)+1)</f>
        <v>862</v>
      </c>
      <c r="AB861" s="55">
        <v>857</v>
      </c>
      <c r="AC861" s="55" t="str">
        <f t="shared" si="82"/>
        <v/>
      </c>
      <c r="AD861" s="55" t="str">
        <f t="shared" si="83"/>
        <v/>
      </c>
    </row>
    <row r="862" spans="2:30" ht="15" customHeight="1" x14ac:dyDescent="0.2">
      <c r="B862" s="121" t="str">
        <f t="shared" si="78"/>
        <v/>
      </c>
      <c r="C862" s="57" t="str">
        <f>IFERROR(VLOOKUP(B862,Conciliação!C865:L1860,2,0),"")</f>
        <v/>
      </c>
      <c r="D862" s="64" t="str">
        <f t="shared" si="79"/>
        <v/>
      </c>
      <c r="E862" s="64" t="str">
        <f>IFERROR(VLOOKUP(B862,Conciliação!C865:L1860,4,0),"")</f>
        <v/>
      </c>
      <c r="F862" s="64" t="str">
        <f>IFERROR(VLOOKUP(B862,Conciliação!C865:L1860,5,0),"")</f>
        <v/>
      </c>
      <c r="G862" s="64" t="str">
        <f>IFERROR(VLOOKUP(B862,Conciliação!C865:L1860,6,0),"")</f>
        <v/>
      </c>
      <c r="H862" s="56" t="str">
        <f>IFERROR(VLOOKUP(B862,Conciliação!C865:L1860,7,0),"")</f>
        <v/>
      </c>
      <c r="I862" s="65" t="str">
        <f>IFERROR(VLOOKUP(B862,Conciliação!C865:L1860,8,0),"")</f>
        <v/>
      </c>
      <c r="J862" s="56" t="str">
        <f>IFERROR(VLOOKUP(B862,Conciliação!C865:L1860,9,0),"")</f>
        <v/>
      </c>
      <c r="K862" s="56" t="str">
        <f>IFERROR(VLOOKUP(B862,Conciliação!C865:L1860,10,0),"")</f>
        <v/>
      </c>
      <c r="R862" s="55" t="str">
        <f>IF(Conciliação!G865='Filtro (Categoria)'!$C$2,$C$2,"x")</f>
        <v>x</v>
      </c>
      <c r="S862" s="55" t="str">
        <f>IF(R862="x","x",MAX($S$4:S861)+1)</f>
        <v>x</v>
      </c>
      <c r="T862" s="55">
        <v>858</v>
      </c>
      <c r="U862" s="55" t="str">
        <f t="shared" si="80"/>
        <v/>
      </c>
      <c r="V862" s="55" t="str">
        <f t="shared" si="81"/>
        <v/>
      </c>
      <c r="W862" s="45">
        <f>IF(Conciliação!G865='Filtro (Categoria)'!R862,1,0)</f>
        <v>0</v>
      </c>
      <c r="X862" s="45">
        <f>W862+Conciliação!A865</f>
        <v>858</v>
      </c>
      <c r="Y862" s="45">
        <v>858</v>
      </c>
      <c r="Z862" s="55" t="str">
        <f>IF(X862=Y862,"",Conciliação!C865)</f>
        <v/>
      </c>
      <c r="AA862" s="55">
        <f>IF(Z862="x","x",MAX($S$4:AA861)+1)</f>
        <v>863</v>
      </c>
      <c r="AB862" s="55">
        <v>858</v>
      </c>
      <c r="AC862" s="55" t="str">
        <f t="shared" si="82"/>
        <v/>
      </c>
      <c r="AD862" s="55" t="str">
        <f t="shared" si="83"/>
        <v/>
      </c>
    </row>
    <row r="863" spans="2:30" ht="15" customHeight="1" x14ac:dyDescent="0.2">
      <c r="B863" s="121" t="str">
        <f t="shared" si="78"/>
        <v/>
      </c>
      <c r="C863" s="57" t="str">
        <f>IFERROR(VLOOKUP(B863,Conciliação!C866:L1861,2,0),"")</f>
        <v/>
      </c>
      <c r="D863" s="64" t="str">
        <f t="shared" si="79"/>
        <v/>
      </c>
      <c r="E863" s="64" t="str">
        <f>IFERROR(VLOOKUP(B863,Conciliação!C866:L1861,4,0),"")</f>
        <v/>
      </c>
      <c r="F863" s="64" t="str">
        <f>IFERROR(VLOOKUP(B863,Conciliação!C866:L1861,5,0),"")</f>
        <v/>
      </c>
      <c r="G863" s="64" t="str">
        <f>IFERROR(VLOOKUP(B863,Conciliação!C866:L1861,6,0),"")</f>
        <v/>
      </c>
      <c r="H863" s="56" t="str">
        <f>IFERROR(VLOOKUP(B863,Conciliação!C866:L1861,7,0),"")</f>
        <v/>
      </c>
      <c r="I863" s="65" t="str">
        <f>IFERROR(VLOOKUP(B863,Conciliação!C866:L1861,8,0),"")</f>
        <v/>
      </c>
      <c r="J863" s="56" t="str">
        <f>IFERROR(VLOOKUP(B863,Conciliação!C866:L1861,9,0),"")</f>
        <v/>
      </c>
      <c r="K863" s="56" t="str">
        <f>IFERROR(VLOOKUP(B863,Conciliação!C866:L1861,10,0),"")</f>
        <v/>
      </c>
      <c r="R863" s="55" t="str">
        <f>IF(Conciliação!G866='Filtro (Categoria)'!$C$2,$C$2,"x")</f>
        <v>x</v>
      </c>
      <c r="S863" s="55" t="str">
        <f>IF(R863="x","x",MAX($S$4:S862)+1)</f>
        <v>x</v>
      </c>
      <c r="T863" s="55">
        <v>859</v>
      </c>
      <c r="U863" s="55" t="str">
        <f t="shared" si="80"/>
        <v/>
      </c>
      <c r="V863" s="55" t="str">
        <f t="shared" si="81"/>
        <v/>
      </c>
      <c r="W863" s="45">
        <f>IF(Conciliação!G866='Filtro (Categoria)'!R863,1,0)</f>
        <v>0</v>
      </c>
      <c r="X863" s="45">
        <f>W863+Conciliação!A866</f>
        <v>859</v>
      </c>
      <c r="Y863" s="45">
        <v>859</v>
      </c>
      <c r="Z863" s="55" t="str">
        <f>IF(X863=Y863,"",Conciliação!C866)</f>
        <v/>
      </c>
      <c r="AA863" s="55">
        <f>IF(Z863="x","x",MAX($S$4:AA862)+1)</f>
        <v>864</v>
      </c>
      <c r="AB863" s="55">
        <v>859</v>
      </c>
      <c r="AC863" s="55" t="str">
        <f t="shared" si="82"/>
        <v/>
      </c>
      <c r="AD863" s="55" t="str">
        <f t="shared" si="83"/>
        <v/>
      </c>
    </row>
    <row r="864" spans="2:30" ht="15" customHeight="1" x14ac:dyDescent="0.2">
      <c r="B864" s="121" t="str">
        <f t="shared" si="78"/>
        <v/>
      </c>
      <c r="C864" s="57" t="str">
        <f>IFERROR(VLOOKUP(B864,Conciliação!C867:L1862,2,0),"")</f>
        <v/>
      </c>
      <c r="D864" s="64" t="str">
        <f t="shared" si="79"/>
        <v/>
      </c>
      <c r="E864" s="64" t="str">
        <f>IFERROR(VLOOKUP(B864,Conciliação!C867:L1862,4,0),"")</f>
        <v/>
      </c>
      <c r="F864" s="64" t="str">
        <f>IFERROR(VLOOKUP(B864,Conciliação!C867:L1862,5,0),"")</f>
        <v/>
      </c>
      <c r="G864" s="64" t="str">
        <f>IFERROR(VLOOKUP(B864,Conciliação!C867:L1862,6,0),"")</f>
        <v/>
      </c>
      <c r="H864" s="56" t="str">
        <f>IFERROR(VLOOKUP(B864,Conciliação!C867:L1862,7,0),"")</f>
        <v/>
      </c>
      <c r="I864" s="65" t="str">
        <f>IFERROR(VLOOKUP(B864,Conciliação!C867:L1862,8,0),"")</f>
        <v/>
      </c>
      <c r="J864" s="56" t="str">
        <f>IFERROR(VLOOKUP(B864,Conciliação!C867:L1862,9,0),"")</f>
        <v/>
      </c>
      <c r="K864" s="56" t="str">
        <f>IFERROR(VLOOKUP(B864,Conciliação!C867:L1862,10,0),"")</f>
        <v/>
      </c>
      <c r="R864" s="55" t="str">
        <f>IF(Conciliação!G867='Filtro (Categoria)'!$C$2,$C$2,"x")</f>
        <v>x</v>
      </c>
      <c r="S864" s="55" t="str">
        <f>IF(R864="x","x",MAX($S$4:S863)+1)</f>
        <v>x</v>
      </c>
      <c r="T864" s="55">
        <v>860</v>
      </c>
      <c r="U864" s="55" t="str">
        <f t="shared" si="80"/>
        <v/>
      </c>
      <c r="V864" s="55" t="str">
        <f t="shared" si="81"/>
        <v/>
      </c>
      <c r="W864" s="45">
        <f>IF(Conciliação!G867='Filtro (Categoria)'!R864,1,0)</f>
        <v>0</v>
      </c>
      <c r="X864" s="45">
        <f>W864+Conciliação!A867</f>
        <v>860</v>
      </c>
      <c r="Y864" s="45">
        <v>860</v>
      </c>
      <c r="Z864" s="55" t="str">
        <f>IF(X864=Y864,"",Conciliação!C867)</f>
        <v/>
      </c>
      <c r="AA864" s="55">
        <f>IF(Z864="x","x",MAX($S$4:AA863)+1)</f>
        <v>865</v>
      </c>
      <c r="AB864" s="55">
        <v>860</v>
      </c>
      <c r="AC864" s="55" t="str">
        <f t="shared" si="82"/>
        <v/>
      </c>
      <c r="AD864" s="55" t="str">
        <f t="shared" si="83"/>
        <v/>
      </c>
    </row>
    <row r="865" spans="2:30" ht="15" customHeight="1" x14ac:dyDescent="0.2">
      <c r="B865" s="121" t="str">
        <f t="shared" si="78"/>
        <v/>
      </c>
      <c r="C865" s="57" t="str">
        <f>IFERROR(VLOOKUP(B865,Conciliação!C868:L1863,2,0),"")</f>
        <v/>
      </c>
      <c r="D865" s="64" t="str">
        <f t="shared" si="79"/>
        <v/>
      </c>
      <c r="E865" s="64" t="str">
        <f>IFERROR(VLOOKUP(B865,Conciliação!C868:L1863,4,0),"")</f>
        <v/>
      </c>
      <c r="F865" s="64" t="str">
        <f>IFERROR(VLOOKUP(B865,Conciliação!C868:L1863,5,0),"")</f>
        <v/>
      </c>
      <c r="G865" s="64" t="str">
        <f>IFERROR(VLOOKUP(B865,Conciliação!C868:L1863,6,0),"")</f>
        <v/>
      </c>
      <c r="H865" s="56" t="str">
        <f>IFERROR(VLOOKUP(B865,Conciliação!C868:L1863,7,0),"")</f>
        <v/>
      </c>
      <c r="I865" s="65" t="str">
        <f>IFERROR(VLOOKUP(B865,Conciliação!C868:L1863,8,0),"")</f>
        <v/>
      </c>
      <c r="J865" s="56" t="str">
        <f>IFERROR(VLOOKUP(B865,Conciliação!C868:L1863,9,0),"")</f>
        <v/>
      </c>
      <c r="K865" s="56" t="str">
        <f>IFERROR(VLOOKUP(B865,Conciliação!C868:L1863,10,0),"")</f>
        <v/>
      </c>
      <c r="R865" s="55" t="str">
        <f>IF(Conciliação!G868='Filtro (Categoria)'!$C$2,$C$2,"x")</f>
        <v>x</v>
      </c>
      <c r="S865" s="55" t="str">
        <f>IF(R865="x","x",MAX($S$4:S864)+1)</f>
        <v>x</v>
      </c>
      <c r="T865" s="55">
        <v>861</v>
      </c>
      <c r="U865" s="55" t="str">
        <f t="shared" si="80"/>
        <v/>
      </c>
      <c r="V865" s="55" t="str">
        <f t="shared" si="81"/>
        <v/>
      </c>
      <c r="W865" s="45">
        <f>IF(Conciliação!G868='Filtro (Categoria)'!R865,1,0)</f>
        <v>0</v>
      </c>
      <c r="X865" s="45">
        <f>W865+Conciliação!A868</f>
        <v>861</v>
      </c>
      <c r="Y865" s="45">
        <v>861</v>
      </c>
      <c r="Z865" s="55" t="str">
        <f>IF(X865=Y865,"",Conciliação!C868)</f>
        <v/>
      </c>
      <c r="AA865" s="55">
        <f>IF(Z865="x","x",MAX($S$4:AA864)+1)</f>
        <v>866</v>
      </c>
      <c r="AB865" s="55">
        <v>861</v>
      </c>
      <c r="AC865" s="55" t="str">
        <f t="shared" si="82"/>
        <v/>
      </c>
      <c r="AD865" s="55" t="str">
        <f t="shared" si="83"/>
        <v/>
      </c>
    </row>
    <row r="866" spans="2:30" ht="15" customHeight="1" x14ac:dyDescent="0.2">
      <c r="B866" s="121" t="str">
        <f t="shared" si="78"/>
        <v/>
      </c>
      <c r="C866" s="57" t="str">
        <f>IFERROR(VLOOKUP(B866,Conciliação!C869:L1864,2,0),"")</f>
        <v/>
      </c>
      <c r="D866" s="64" t="str">
        <f t="shared" si="79"/>
        <v/>
      </c>
      <c r="E866" s="64" t="str">
        <f>IFERROR(VLOOKUP(B866,Conciliação!C869:L1864,4,0),"")</f>
        <v/>
      </c>
      <c r="F866" s="64" t="str">
        <f>IFERROR(VLOOKUP(B866,Conciliação!C869:L1864,5,0),"")</f>
        <v/>
      </c>
      <c r="G866" s="64" t="str">
        <f>IFERROR(VLOOKUP(B866,Conciliação!C869:L1864,6,0),"")</f>
        <v/>
      </c>
      <c r="H866" s="56" t="str">
        <f>IFERROR(VLOOKUP(B866,Conciliação!C869:L1864,7,0),"")</f>
        <v/>
      </c>
      <c r="I866" s="65" t="str">
        <f>IFERROR(VLOOKUP(B866,Conciliação!C869:L1864,8,0),"")</f>
        <v/>
      </c>
      <c r="J866" s="56" t="str">
        <f>IFERROR(VLOOKUP(B866,Conciliação!C869:L1864,9,0),"")</f>
        <v/>
      </c>
      <c r="K866" s="56" t="str">
        <f>IFERROR(VLOOKUP(B866,Conciliação!C869:L1864,10,0),"")</f>
        <v/>
      </c>
      <c r="R866" s="55" t="str">
        <f>IF(Conciliação!G869='Filtro (Categoria)'!$C$2,$C$2,"x")</f>
        <v>x</v>
      </c>
      <c r="S866" s="55" t="str">
        <f>IF(R866="x","x",MAX($S$4:S865)+1)</f>
        <v>x</v>
      </c>
      <c r="T866" s="55">
        <v>862</v>
      </c>
      <c r="U866" s="55" t="str">
        <f t="shared" si="80"/>
        <v/>
      </c>
      <c r="V866" s="55" t="str">
        <f t="shared" si="81"/>
        <v/>
      </c>
      <c r="W866" s="45">
        <f>IF(Conciliação!G869='Filtro (Categoria)'!R866,1,0)</f>
        <v>0</v>
      </c>
      <c r="X866" s="45">
        <f>W866+Conciliação!A869</f>
        <v>862</v>
      </c>
      <c r="Y866" s="45">
        <v>862</v>
      </c>
      <c r="Z866" s="55" t="str">
        <f>IF(X866=Y866,"",Conciliação!C869)</f>
        <v/>
      </c>
      <c r="AA866" s="55">
        <f>IF(Z866="x","x",MAX($S$4:AA865)+1)</f>
        <v>867</v>
      </c>
      <c r="AB866" s="55">
        <v>862</v>
      </c>
      <c r="AC866" s="55" t="str">
        <f t="shared" si="82"/>
        <v/>
      </c>
      <c r="AD866" s="55" t="str">
        <f t="shared" si="83"/>
        <v/>
      </c>
    </row>
    <row r="867" spans="2:30" ht="15" customHeight="1" x14ac:dyDescent="0.2">
      <c r="B867" s="121" t="str">
        <f t="shared" si="78"/>
        <v/>
      </c>
      <c r="C867" s="57" t="str">
        <f>IFERROR(VLOOKUP(B867,Conciliação!C870:L1865,2,0),"")</f>
        <v/>
      </c>
      <c r="D867" s="64" t="str">
        <f t="shared" si="79"/>
        <v/>
      </c>
      <c r="E867" s="64" t="str">
        <f>IFERROR(VLOOKUP(B867,Conciliação!C870:L1865,4,0),"")</f>
        <v/>
      </c>
      <c r="F867" s="64" t="str">
        <f>IFERROR(VLOOKUP(B867,Conciliação!C870:L1865,5,0),"")</f>
        <v/>
      </c>
      <c r="G867" s="64" t="str">
        <f>IFERROR(VLOOKUP(B867,Conciliação!C870:L1865,6,0),"")</f>
        <v/>
      </c>
      <c r="H867" s="56" t="str">
        <f>IFERROR(VLOOKUP(B867,Conciliação!C870:L1865,7,0),"")</f>
        <v/>
      </c>
      <c r="I867" s="65" t="str">
        <f>IFERROR(VLOOKUP(B867,Conciliação!C870:L1865,8,0),"")</f>
        <v/>
      </c>
      <c r="J867" s="56" t="str">
        <f>IFERROR(VLOOKUP(B867,Conciliação!C870:L1865,9,0),"")</f>
        <v/>
      </c>
      <c r="K867" s="56" t="str">
        <f>IFERROR(VLOOKUP(B867,Conciliação!C870:L1865,10,0),"")</f>
        <v/>
      </c>
      <c r="R867" s="55" t="str">
        <f>IF(Conciliação!G870='Filtro (Categoria)'!$C$2,$C$2,"x")</f>
        <v>x</v>
      </c>
      <c r="S867" s="55" t="str">
        <f>IF(R867="x","x",MAX($S$4:S866)+1)</f>
        <v>x</v>
      </c>
      <c r="T867" s="55">
        <v>863</v>
      </c>
      <c r="U867" s="55" t="str">
        <f t="shared" si="80"/>
        <v/>
      </c>
      <c r="V867" s="55" t="str">
        <f t="shared" si="81"/>
        <v/>
      </c>
      <c r="W867" s="45">
        <f>IF(Conciliação!G870='Filtro (Categoria)'!R867,1,0)</f>
        <v>0</v>
      </c>
      <c r="X867" s="45">
        <f>W867+Conciliação!A870</f>
        <v>863</v>
      </c>
      <c r="Y867" s="45">
        <v>863</v>
      </c>
      <c r="Z867" s="55" t="str">
        <f>IF(X867=Y867,"",Conciliação!C870)</f>
        <v/>
      </c>
      <c r="AA867" s="55">
        <f>IF(Z867="x","x",MAX($S$4:AA866)+1)</f>
        <v>868</v>
      </c>
      <c r="AB867" s="55">
        <v>863</v>
      </c>
      <c r="AC867" s="55" t="str">
        <f t="shared" si="82"/>
        <v/>
      </c>
      <c r="AD867" s="55" t="str">
        <f t="shared" si="83"/>
        <v/>
      </c>
    </row>
    <row r="868" spans="2:30" ht="15" customHeight="1" x14ac:dyDescent="0.2">
      <c r="B868" s="121" t="str">
        <f t="shared" si="78"/>
        <v/>
      </c>
      <c r="C868" s="57" t="str">
        <f>IFERROR(VLOOKUP(B868,Conciliação!C871:L1866,2,0),"")</f>
        <v/>
      </c>
      <c r="D868" s="64" t="str">
        <f t="shared" si="79"/>
        <v/>
      </c>
      <c r="E868" s="64" t="str">
        <f>IFERROR(VLOOKUP(B868,Conciliação!C871:L1866,4,0),"")</f>
        <v/>
      </c>
      <c r="F868" s="64" t="str">
        <f>IFERROR(VLOOKUP(B868,Conciliação!C871:L1866,5,0),"")</f>
        <v/>
      </c>
      <c r="G868" s="64" t="str">
        <f>IFERROR(VLOOKUP(B868,Conciliação!C871:L1866,6,0),"")</f>
        <v/>
      </c>
      <c r="H868" s="56" t="str">
        <f>IFERROR(VLOOKUP(B868,Conciliação!C871:L1866,7,0),"")</f>
        <v/>
      </c>
      <c r="I868" s="65" t="str">
        <f>IFERROR(VLOOKUP(B868,Conciliação!C871:L1866,8,0),"")</f>
        <v/>
      </c>
      <c r="J868" s="56" t="str">
        <f>IFERROR(VLOOKUP(B868,Conciliação!C871:L1866,9,0),"")</f>
        <v/>
      </c>
      <c r="K868" s="56" t="str">
        <f>IFERROR(VLOOKUP(B868,Conciliação!C871:L1866,10,0),"")</f>
        <v/>
      </c>
      <c r="R868" s="55" t="str">
        <f>IF(Conciliação!G871='Filtro (Categoria)'!$C$2,$C$2,"x")</f>
        <v>x</v>
      </c>
      <c r="S868" s="55" t="str">
        <f>IF(R868="x","x",MAX($S$4:S867)+1)</f>
        <v>x</v>
      </c>
      <c r="T868" s="55">
        <v>864</v>
      </c>
      <c r="U868" s="55" t="str">
        <f t="shared" si="80"/>
        <v/>
      </c>
      <c r="V868" s="55" t="str">
        <f t="shared" si="81"/>
        <v/>
      </c>
      <c r="W868" s="45">
        <f>IF(Conciliação!G871='Filtro (Categoria)'!R868,1,0)</f>
        <v>0</v>
      </c>
      <c r="X868" s="45">
        <f>W868+Conciliação!A871</f>
        <v>864</v>
      </c>
      <c r="Y868" s="45">
        <v>864</v>
      </c>
      <c r="Z868" s="55" t="str">
        <f>IF(X868=Y868,"",Conciliação!C871)</f>
        <v/>
      </c>
      <c r="AA868" s="55">
        <f>IF(Z868="x","x",MAX($S$4:AA867)+1)</f>
        <v>869</v>
      </c>
      <c r="AB868" s="55">
        <v>864</v>
      </c>
      <c r="AC868" s="55" t="str">
        <f t="shared" si="82"/>
        <v/>
      </c>
      <c r="AD868" s="55" t="str">
        <f t="shared" si="83"/>
        <v/>
      </c>
    </row>
    <row r="869" spans="2:30" ht="15" customHeight="1" x14ac:dyDescent="0.2">
      <c r="B869" s="121" t="str">
        <f t="shared" si="78"/>
        <v/>
      </c>
      <c r="C869" s="57" t="str">
        <f>IFERROR(VLOOKUP(B869,Conciliação!C872:L1867,2,0),"")</f>
        <v/>
      </c>
      <c r="D869" s="64" t="str">
        <f t="shared" si="79"/>
        <v/>
      </c>
      <c r="E869" s="64" t="str">
        <f>IFERROR(VLOOKUP(B869,Conciliação!C872:L1867,4,0),"")</f>
        <v/>
      </c>
      <c r="F869" s="64" t="str">
        <f>IFERROR(VLOOKUP(B869,Conciliação!C872:L1867,5,0),"")</f>
        <v/>
      </c>
      <c r="G869" s="64" t="str">
        <f>IFERROR(VLOOKUP(B869,Conciliação!C872:L1867,6,0),"")</f>
        <v/>
      </c>
      <c r="H869" s="56" t="str">
        <f>IFERROR(VLOOKUP(B869,Conciliação!C872:L1867,7,0),"")</f>
        <v/>
      </c>
      <c r="I869" s="65" t="str">
        <f>IFERROR(VLOOKUP(B869,Conciliação!C872:L1867,8,0),"")</f>
        <v/>
      </c>
      <c r="J869" s="56" t="str">
        <f>IFERROR(VLOOKUP(B869,Conciliação!C872:L1867,9,0),"")</f>
        <v/>
      </c>
      <c r="K869" s="56" t="str">
        <f>IFERROR(VLOOKUP(B869,Conciliação!C872:L1867,10,0),"")</f>
        <v/>
      </c>
      <c r="R869" s="55" t="str">
        <f>IF(Conciliação!G872='Filtro (Categoria)'!$C$2,$C$2,"x")</f>
        <v>x</v>
      </c>
      <c r="S869" s="55" t="str">
        <f>IF(R869="x","x",MAX($S$4:S868)+1)</f>
        <v>x</v>
      </c>
      <c r="T869" s="55">
        <v>865</v>
      </c>
      <c r="U869" s="55" t="str">
        <f t="shared" si="80"/>
        <v/>
      </c>
      <c r="V869" s="55" t="str">
        <f t="shared" si="81"/>
        <v/>
      </c>
      <c r="W869" s="45">
        <f>IF(Conciliação!G872='Filtro (Categoria)'!R869,1,0)</f>
        <v>0</v>
      </c>
      <c r="X869" s="45">
        <f>W869+Conciliação!A872</f>
        <v>865</v>
      </c>
      <c r="Y869" s="45">
        <v>865</v>
      </c>
      <c r="Z869" s="55" t="str">
        <f>IF(X869=Y869,"",Conciliação!C872)</f>
        <v/>
      </c>
      <c r="AA869" s="55">
        <f>IF(Z869="x","x",MAX($S$4:AA868)+1)</f>
        <v>870</v>
      </c>
      <c r="AB869" s="55">
        <v>865</v>
      </c>
      <c r="AC869" s="55" t="str">
        <f t="shared" si="82"/>
        <v/>
      </c>
      <c r="AD869" s="55" t="str">
        <f t="shared" si="83"/>
        <v/>
      </c>
    </row>
    <row r="870" spans="2:30" ht="15" customHeight="1" x14ac:dyDescent="0.2">
      <c r="B870" s="121" t="str">
        <f t="shared" si="78"/>
        <v/>
      </c>
      <c r="C870" s="57" t="str">
        <f>IFERROR(VLOOKUP(B870,Conciliação!C873:L1868,2,0),"")</f>
        <v/>
      </c>
      <c r="D870" s="64" t="str">
        <f t="shared" si="79"/>
        <v/>
      </c>
      <c r="E870" s="64" t="str">
        <f>IFERROR(VLOOKUP(B870,Conciliação!C873:L1868,4,0),"")</f>
        <v/>
      </c>
      <c r="F870" s="64" t="str">
        <f>IFERROR(VLOOKUP(B870,Conciliação!C873:L1868,5,0),"")</f>
        <v/>
      </c>
      <c r="G870" s="64" t="str">
        <f>IFERROR(VLOOKUP(B870,Conciliação!C873:L1868,6,0),"")</f>
        <v/>
      </c>
      <c r="H870" s="56" t="str">
        <f>IFERROR(VLOOKUP(B870,Conciliação!C873:L1868,7,0),"")</f>
        <v/>
      </c>
      <c r="I870" s="65" t="str">
        <f>IFERROR(VLOOKUP(B870,Conciliação!C873:L1868,8,0),"")</f>
        <v/>
      </c>
      <c r="J870" s="56" t="str">
        <f>IFERROR(VLOOKUP(B870,Conciliação!C873:L1868,9,0),"")</f>
        <v/>
      </c>
      <c r="K870" s="56" t="str">
        <f>IFERROR(VLOOKUP(B870,Conciliação!C873:L1868,10,0),"")</f>
        <v/>
      </c>
      <c r="R870" s="55" t="str">
        <f>IF(Conciliação!G873='Filtro (Categoria)'!$C$2,$C$2,"x")</f>
        <v>x</v>
      </c>
      <c r="S870" s="55" t="str">
        <f>IF(R870="x","x",MAX($S$4:S869)+1)</f>
        <v>x</v>
      </c>
      <c r="T870" s="55">
        <v>866</v>
      </c>
      <c r="U870" s="55" t="str">
        <f t="shared" si="80"/>
        <v/>
      </c>
      <c r="V870" s="55" t="str">
        <f t="shared" si="81"/>
        <v/>
      </c>
      <c r="W870" s="45">
        <f>IF(Conciliação!G873='Filtro (Categoria)'!R870,1,0)</f>
        <v>0</v>
      </c>
      <c r="X870" s="45">
        <f>W870+Conciliação!A873</f>
        <v>866</v>
      </c>
      <c r="Y870" s="45">
        <v>866</v>
      </c>
      <c r="Z870" s="55" t="str">
        <f>IF(X870=Y870,"",Conciliação!C873)</f>
        <v/>
      </c>
      <c r="AA870" s="55">
        <f>IF(Z870="x","x",MAX($S$4:AA869)+1)</f>
        <v>871</v>
      </c>
      <c r="AB870" s="55">
        <v>866</v>
      </c>
      <c r="AC870" s="55" t="str">
        <f t="shared" si="82"/>
        <v/>
      </c>
      <c r="AD870" s="55" t="str">
        <f t="shared" si="83"/>
        <v/>
      </c>
    </row>
    <row r="871" spans="2:30" ht="15" customHeight="1" x14ac:dyDescent="0.2">
      <c r="B871" s="121" t="str">
        <f t="shared" si="78"/>
        <v/>
      </c>
      <c r="C871" s="57" t="str">
        <f>IFERROR(VLOOKUP(B871,Conciliação!C874:L1869,2,0),"")</f>
        <v/>
      </c>
      <c r="D871" s="64" t="str">
        <f t="shared" si="79"/>
        <v/>
      </c>
      <c r="E871" s="64" t="str">
        <f>IFERROR(VLOOKUP(B871,Conciliação!C874:L1869,4,0),"")</f>
        <v/>
      </c>
      <c r="F871" s="64" t="str">
        <f>IFERROR(VLOOKUP(B871,Conciliação!C874:L1869,5,0),"")</f>
        <v/>
      </c>
      <c r="G871" s="64" t="str">
        <f>IFERROR(VLOOKUP(B871,Conciliação!C874:L1869,6,0),"")</f>
        <v/>
      </c>
      <c r="H871" s="56" t="str">
        <f>IFERROR(VLOOKUP(B871,Conciliação!C874:L1869,7,0),"")</f>
        <v/>
      </c>
      <c r="I871" s="65" t="str">
        <f>IFERROR(VLOOKUP(B871,Conciliação!C874:L1869,8,0),"")</f>
        <v/>
      </c>
      <c r="J871" s="56" t="str">
        <f>IFERROR(VLOOKUP(B871,Conciliação!C874:L1869,9,0),"")</f>
        <v/>
      </c>
      <c r="K871" s="56" t="str">
        <f>IFERROR(VLOOKUP(B871,Conciliação!C874:L1869,10,0),"")</f>
        <v/>
      </c>
      <c r="R871" s="55" t="str">
        <f>IF(Conciliação!G874='Filtro (Categoria)'!$C$2,$C$2,"x")</f>
        <v>x</v>
      </c>
      <c r="S871" s="55" t="str">
        <f>IF(R871="x","x",MAX($S$4:S870)+1)</f>
        <v>x</v>
      </c>
      <c r="T871" s="55">
        <v>867</v>
      </c>
      <c r="U871" s="55" t="str">
        <f t="shared" si="80"/>
        <v/>
      </c>
      <c r="V871" s="55" t="str">
        <f t="shared" si="81"/>
        <v/>
      </c>
      <c r="W871" s="45">
        <f>IF(Conciliação!G874='Filtro (Categoria)'!R871,1,0)</f>
        <v>0</v>
      </c>
      <c r="X871" s="45">
        <f>W871+Conciliação!A874</f>
        <v>867</v>
      </c>
      <c r="Y871" s="45">
        <v>867</v>
      </c>
      <c r="Z871" s="55" t="str">
        <f>IF(X871=Y871,"",Conciliação!C874)</f>
        <v/>
      </c>
      <c r="AA871" s="55">
        <f>IF(Z871="x","x",MAX($S$4:AA870)+1)</f>
        <v>872</v>
      </c>
      <c r="AB871" s="55">
        <v>867</v>
      </c>
      <c r="AC871" s="55" t="str">
        <f t="shared" si="82"/>
        <v/>
      </c>
      <c r="AD871" s="55" t="str">
        <f t="shared" si="83"/>
        <v/>
      </c>
    </row>
    <row r="872" spans="2:30" ht="15" customHeight="1" x14ac:dyDescent="0.2">
      <c r="B872" s="121" t="str">
        <f t="shared" si="78"/>
        <v/>
      </c>
      <c r="C872" s="57" t="str">
        <f>IFERROR(VLOOKUP(B872,Conciliação!C875:L1870,2,0),"")</f>
        <v/>
      </c>
      <c r="D872" s="64" t="str">
        <f t="shared" si="79"/>
        <v/>
      </c>
      <c r="E872" s="64" t="str">
        <f>IFERROR(VLOOKUP(B872,Conciliação!C875:L1870,4,0),"")</f>
        <v/>
      </c>
      <c r="F872" s="64" t="str">
        <f>IFERROR(VLOOKUP(B872,Conciliação!C875:L1870,5,0),"")</f>
        <v/>
      </c>
      <c r="G872" s="64" t="str">
        <f>IFERROR(VLOOKUP(B872,Conciliação!C875:L1870,6,0),"")</f>
        <v/>
      </c>
      <c r="H872" s="56" t="str">
        <f>IFERROR(VLOOKUP(B872,Conciliação!C875:L1870,7,0),"")</f>
        <v/>
      </c>
      <c r="I872" s="65" t="str">
        <f>IFERROR(VLOOKUP(B872,Conciliação!C875:L1870,8,0),"")</f>
        <v/>
      </c>
      <c r="J872" s="56" t="str">
        <f>IFERROR(VLOOKUP(B872,Conciliação!C875:L1870,9,0),"")</f>
        <v/>
      </c>
      <c r="K872" s="56" t="str">
        <f>IFERROR(VLOOKUP(B872,Conciliação!C875:L1870,10,0),"")</f>
        <v/>
      </c>
      <c r="R872" s="55" t="str">
        <f>IF(Conciliação!G875='Filtro (Categoria)'!$C$2,$C$2,"x")</f>
        <v>x</v>
      </c>
      <c r="S872" s="55" t="str">
        <f>IF(R872="x","x",MAX($S$4:S871)+1)</f>
        <v>x</v>
      </c>
      <c r="T872" s="55">
        <v>868</v>
      </c>
      <c r="U872" s="55" t="str">
        <f t="shared" si="80"/>
        <v/>
      </c>
      <c r="V872" s="55" t="str">
        <f t="shared" si="81"/>
        <v/>
      </c>
      <c r="W872" s="45">
        <f>IF(Conciliação!G875='Filtro (Categoria)'!R872,1,0)</f>
        <v>0</v>
      </c>
      <c r="X872" s="45">
        <f>W872+Conciliação!A875</f>
        <v>868</v>
      </c>
      <c r="Y872" s="45">
        <v>868</v>
      </c>
      <c r="Z872" s="55" t="str">
        <f>IF(X872=Y872,"",Conciliação!C875)</f>
        <v/>
      </c>
      <c r="AA872" s="55">
        <f>IF(Z872="x","x",MAX($S$4:AA871)+1)</f>
        <v>873</v>
      </c>
      <c r="AB872" s="55">
        <v>868</v>
      </c>
      <c r="AC872" s="55" t="str">
        <f t="shared" si="82"/>
        <v/>
      </c>
      <c r="AD872" s="55" t="str">
        <f t="shared" si="83"/>
        <v/>
      </c>
    </row>
    <row r="873" spans="2:30" ht="15" customHeight="1" x14ac:dyDescent="0.2">
      <c r="B873" s="121" t="str">
        <f t="shared" si="78"/>
        <v/>
      </c>
      <c r="C873" s="57" t="str">
        <f>IFERROR(VLOOKUP(B873,Conciliação!C876:L1871,2,0),"")</f>
        <v/>
      </c>
      <c r="D873" s="64" t="str">
        <f t="shared" si="79"/>
        <v/>
      </c>
      <c r="E873" s="64" t="str">
        <f>IFERROR(VLOOKUP(B873,Conciliação!C876:L1871,4,0),"")</f>
        <v/>
      </c>
      <c r="F873" s="64" t="str">
        <f>IFERROR(VLOOKUP(B873,Conciliação!C876:L1871,5,0),"")</f>
        <v/>
      </c>
      <c r="G873" s="64" t="str">
        <f>IFERROR(VLOOKUP(B873,Conciliação!C876:L1871,6,0),"")</f>
        <v/>
      </c>
      <c r="H873" s="56" t="str">
        <f>IFERROR(VLOOKUP(B873,Conciliação!C876:L1871,7,0),"")</f>
        <v/>
      </c>
      <c r="I873" s="65" t="str">
        <f>IFERROR(VLOOKUP(B873,Conciliação!C876:L1871,8,0),"")</f>
        <v/>
      </c>
      <c r="J873" s="56" t="str">
        <f>IFERROR(VLOOKUP(B873,Conciliação!C876:L1871,9,0),"")</f>
        <v/>
      </c>
      <c r="K873" s="56" t="str">
        <f>IFERROR(VLOOKUP(B873,Conciliação!C876:L1871,10,0),"")</f>
        <v/>
      </c>
      <c r="R873" s="55" t="str">
        <f>IF(Conciliação!G876='Filtro (Categoria)'!$C$2,$C$2,"x")</f>
        <v>x</v>
      </c>
      <c r="S873" s="55" t="str">
        <f>IF(R873="x","x",MAX($S$4:S872)+1)</f>
        <v>x</v>
      </c>
      <c r="T873" s="55">
        <v>869</v>
      </c>
      <c r="U873" s="55" t="str">
        <f t="shared" si="80"/>
        <v/>
      </c>
      <c r="V873" s="55" t="str">
        <f t="shared" si="81"/>
        <v/>
      </c>
      <c r="W873" s="45">
        <f>IF(Conciliação!G876='Filtro (Categoria)'!R873,1,0)</f>
        <v>0</v>
      </c>
      <c r="X873" s="45">
        <f>W873+Conciliação!A876</f>
        <v>869</v>
      </c>
      <c r="Y873" s="45">
        <v>869</v>
      </c>
      <c r="Z873" s="55" t="str">
        <f>IF(X873=Y873,"",Conciliação!C876)</f>
        <v/>
      </c>
      <c r="AA873" s="55">
        <f>IF(Z873="x","x",MAX($S$4:AA872)+1)</f>
        <v>874</v>
      </c>
      <c r="AB873" s="55">
        <v>869</v>
      </c>
      <c r="AC873" s="55" t="str">
        <f t="shared" si="82"/>
        <v/>
      </c>
      <c r="AD873" s="55" t="str">
        <f t="shared" si="83"/>
        <v/>
      </c>
    </row>
    <row r="874" spans="2:30" ht="15" customHeight="1" x14ac:dyDescent="0.2">
      <c r="B874" s="121" t="str">
        <f t="shared" si="78"/>
        <v/>
      </c>
      <c r="C874" s="57" t="str">
        <f>IFERROR(VLOOKUP(B874,Conciliação!C877:L1872,2,0),"")</f>
        <v/>
      </c>
      <c r="D874" s="64" t="str">
        <f t="shared" si="79"/>
        <v/>
      </c>
      <c r="E874" s="64" t="str">
        <f>IFERROR(VLOOKUP(B874,Conciliação!C877:L1872,4,0),"")</f>
        <v/>
      </c>
      <c r="F874" s="64" t="str">
        <f>IFERROR(VLOOKUP(B874,Conciliação!C877:L1872,5,0),"")</f>
        <v/>
      </c>
      <c r="G874" s="64" t="str">
        <f>IFERROR(VLOOKUP(B874,Conciliação!C877:L1872,6,0),"")</f>
        <v/>
      </c>
      <c r="H874" s="56" t="str">
        <f>IFERROR(VLOOKUP(B874,Conciliação!C877:L1872,7,0),"")</f>
        <v/>
      </c>
      <c r="I874" s="65" t="str">
        <f>IFERROR(VLOOKUP(B874,Conciliação!C877:L1872,8,0),"")</f>
        <v/>
      </c>
      <c r="J874" s="56" t="str">
        <f>IFERROR(VLOOKUP(B874,Conciliação!C877:L1872,9,0),"")</f>
        <v/>
      </c>
      <c r="K874" s="56" t="str">
        <f>IFERROR(VLOOKUP(B874,Conciliação!C877:L1872,10,0),"")</f>
        <v/>
      </c>
      <c r="R874" s="55" t="str">
        <f>IF(Conciliação!G877='Filtro (Categoria)'!$C$2,$C$2,"x")</f>
        <v>x</v>
      </c>
      <c r="S874" s="55" t="str">
        <f>IF(R874="x","x",MAX($S$4:S873)+1)</f>
        <v>x</v>
      </c>
      <c r="T874" s="55">
        <v>870</v>
      </c>
      <c r="U874" s="55" t="str">
        <f t="shared" si="80"/>
        <v/>
      </c>
      <c r="V874" s="55" t="str">
        <f t="shared" si="81"/>
        <v/>
      </c>
      <c r="W874" s="45">
        <f>IF(Conciliação!G877='Filtro (Categoria)'!R874,1,0)</f>
        <v>0</v>
      </c>
      <c r="X874" s="45">
        <f>W874+Conciliação!A877</f>
        <v>870</v>
      </c>
      <c r="Y874" s="45">
        <v>870</v>
      </c>
      <c r="Z874" s="55" t="str">
        <f>IF(X874=Y874,"",Conciliação!C877)</f>
        <v/>
      </c>
      <c r="AA874" s="55">
        <f>IF(Z874="x","x",MAX($S$4:AA873)+1)</f>
        <v>875</v>
      </c>
      <c r="AB874" s="55">
        <v>870</v>
      </c>
      <c r="AC874" s="55" t="str">
        <f t="shared" si="82"/>
        <v/>
      </c>
      <c r="AD874" s="55" t="str">
        <f t="shared" si="83"/>
        <v/>
      </c>
    </row>
    <row r="875" spans="2:30" ht="15" customHeight="1" x14ac:dyDescent="0.2">
      <c r="B875" s="121" t="str">
        <f t="shared" si="78"/>
        <v/>
      </c>
      <c r="C875" s="57" t="str">
        <f>IFERROR(VLOOKUP(B875,Conciliação!C878:L1873,2,0),"")</f>
        <v/>
      </c>
      <c r="D875" s="64" t="str">
        <f t="shared" si="79"/>
        <v/>
      </c>
      <c r="E875" s="64" t="str">
        <f>IFERROR(VLOOKUP(B875,Conciliação!C878:L1873,4,0),"")</f>
        <v/>
      </c>
      <c r="F875" s="64" t="str">
        <f>IFERROR(VLOOKUP(B875,Conciliação!C878:L1873,5,0),"")</f>
        <v/>
      </c>
      <c r="G875" s="64" t="str">
        <f>IFERROR(VLOOKUP(B875,Conciliação!C878:L1873,6,0),"")</f>
        <v/>
      </c>
      <c r="H875" s="56" t="str">
        <f>IFERROR(VLOOKUP(B875,Conciliação!C878:L1873,7,0),"")</f>
        <v/>
      </c>
      <c r="I875" s="65" t="str">
        <f>IFERROR(VLOOKUP(B875,Conciliação!C878:L1873,8,0),"")</f>
        <v/>
      </c>
      <c r="J875" s="56" t="str">
        <f>IFERROR(VLOOKUP(B875,Conciliação!C878:L1873,9,0),"")</f>
        <v/>
      </c>
      <c r="K875" s="56" t="str">
        <f>IFERROR(VLOOKUP(B875,Conciliação!C878:L1873,10,0),"")</f>
        <v/>
      </c>
      <c r="R875" s="55" t="str">
        <f>IF(Conciliação!G878='Filtro (Categoria)'!$C$2,$C$2,"x")</f>
        <v>x</v>
      </c>
      <c r="S875" s="55" t="str">
        <f>IF(R875="x","x",MAX($S$4:S874)+1)</f>
        <v>x</v>
      </c>
      <c r="T875" s="55">
        <v>871</v>
      </c>
      <c r="U875" s="55" t="str">
        <f t="shared" si="80"/>
        <v/>
      </c>
      <c r="V875" s="55" t="str">
        <f t="shared" si="81"/>
        <v/>
      </c>
      <c r="W875" s="45">
        <f>IF(Conciliação!G878='Filtro (Categoria)'!R875,1,0)</f>
        <v>0</v>
      </c>
      <c r="X875" s="45">
        <f>W875+Conciliação!A878</f>
        <v>871</v>
      </c>
      <c r="Y875" s="45">
        <v>871</v>
      </c>
      <c r="Z875" s="55" t="str">
        <f>IF(X875=Y875,"",Conciliação!C878)</f>
        <v/>
      </c>
      <c r="AA875" s="55">
        <f>IF(Z875="x","x",MAX($S$4:AA874)+1)</f>
        <v>876</v>
      </c>
      <c r="AB875" s="55">
        <v>871</v>
      </c>
      <c r="AC875" s="55" t="str">
        <f t="shared" si="82"/>
        <v/>
      </c>
      <c r="AD875" s="55" t="str">
        <f t="shared" si="83"/>
        <v/>
      </c>
    </row>
    <row r="876" spans="2:30" ht="15" customHeight="1" x14ac:dyDescent="0.2">
      <c r="B876" s="121" t="str">
        <f t="shared" si="78"/>
        <v/>
      </c>
      <c r="C876" s="57" t="str">
        <f>IFERROR(VLOOKUP(B876,Conciliação!C879:L1874,2,0),"")</f>
        <v/>
      </c>
      <c r="D876" s="64" t="str">
        <f t="shared" si="79"/>
        <v/>
      </c>
      <c r="E876" s="64" t="str">
        <f>IFERROR(VLOOKUP(B876,Conciliação!C879:L1874,4,0),"")</f>
        <v/>
      </c>
      <c r="F876" s="64" t="str">
        <f>IFERROR(VLOOKUP(B876,Conciliação!C879:L1874,5,0),"")</f>
        <v/>
      </c>
      <c r="G876" s="64" t="str">
        <f>IFERROR(VLOOKUP(B876,Conciliação!C879:L1874,6,0),"")</f>
        <v/>
      </c>
      <c r="H876" s="56" t="str">
        <f>IFERROR(VLOOKUP(B876,Conciliação!C879:L1874,7,0),"")</f>
        <v/>
      </c>
      <c r="I876" s="65" t="str">
        <f>IFERROR(VLOOKUP(B876,Conciliação!C879:L1874,8,0),"")</f>
        <v/>
      </c>
      <c r="J876" s="56" t="str">
        <f>IFERROR(VLOOKUP(B876,Conciliação!C879:L1874,9,0),"")</f>
        <v/>
      </c>
      <c r="K876" s="56" t="str">
        <f>IFERROR(VLOOKUP(B876,Conciliação!C879:L1874,10,0),"")</f>
        <v/>
      </c>
      <c r="R876" s="55" t="str">
        <f>IF(Conciliação!G879='Filtro (Categoria)'!$C$2,$C$2,"x")</f>
        <v>x</v>
      </c>
      <c r="S876" s="55" t="str">
        <f>IF(R876="x","x",MAX($S$4:S875)+1)</f>
        <v>x</v>
      </c>
      <c r="T876" s="55">
        <v>872</v>
      </c>
      <c r="U876" s="55" t="str">
        <f t="shared" si="80"/>
        <v/>
      </c>
      <c r="V876" s="55" t="str">
        <f t="shared" si="81"/>
        <v/>
      </c>
      <c r="W876" s="45">
        <f>IF(Conciliação!G879='Filtro (Categoria)'!R876,1,0)</f>
        <v>0</v>
      </c>
      <c r="X876" s="45">
        <f>W876+Conciliação!A879</f>
        <v>872</v>
      </c>
      <c r="Y876" s="45">
        <v>872</v>
      </c>
      <c r="Z876" s="55" t="str">
        <f>IF(X876=Y876,"",Conciliação!C879)</f>
        <v/>
      </c>
      <c r="AA876" s="55">
        <f>IF(Z876="x","x",MAX($S$4:AA875)+1)</f>
        <v>877</v>
      </c>
      <c r="AB876" s="55">
        <v>872</v>
      </c>
      <c r="AC876" s="55" t="str">
        <f t="shared" si="82"/>
        <v/>
      </c>
      <c r="AD876" s="55" t="str">
        <f t="shared" si="83"/>
        <v/>
      </c>
    </row>
    <row r="877" spans="2:30" ht="15" customHeight="1" x14ac:dyDescent="0.2">
      <c r="B877" s="121" t="str">
        <f t="shared" si="78"/>
        <v/>
      </c>
      <c r="C877" s="57" t="str">
        <f>IFERROR(VLOOKUP(B877,Conciliação!C880:L1875,2,0),"")</f>
        <v/>
      </c>
      <c r="D877" s="64" t="str">
        <f t="shared" si="79"/>
        <v/>
      </c>
      <c r="E877" s="64" t="str">
        <f>IFERROR(VLOOKUP(B877,Conciliação!C880:L1875,4,0),"")</f>
        <v/>
      </c>
      <c r="F877" s="64" t="str">
        <f>IFERROR(VLOOKUP(B877,Conciliação!C880:L1875,5,0),"")</f>
        <v/>
      </c>
      <c r="G877" s="64" t="str">
        <f>IFERROR(VLOOKUP(B877,Conciliação!C880:L1875,6,0),"")</f>
        <v/>
      </c>
      <c r="H877" s="56" t="str">
        <f>IFERROR(VLOOKUP(B877,Conciliação!C880:L1875,7,0),"")</f>
        <v/>
      </c>
      <c r="I877" s="65" t="str">
        <f>IFERROR(VLOOKUP(B877,Conciliação!C880:L1875,8,0),"")</f>
        <v/>
      </c>
      <c r="J877" s="56" t="str">
        <f>IFERROR(VLOOKUP(B877,Conciliação!C880:L1875,9,0),"")</f>
        <v/>
      </c>
      <c r="K877" s="56" t="str">
        <f>IFERROR(VLOOKUP(B877,Conciliação!C880:L1875,10,0),"")</f>
        <v/>
      </c>
      <c r="R877" s="55" t="str">
        <f>IF(Conciliação!G880='Filtro (Categoria)'!$C$2,$C$2,"x")</f>
        <v>x</v>
      </c>
      <c r="S877" s="55" t="str">
        <f>IF(R877="x","x",MAX($S$4:S876)+1)</f>
        <v>x</v>
      </c>
      <c r="T877" s="55">
        <v>873</v>
      </c>
      <c r="U877" s="55" t="str">
        <f t="shared" si="80"/>
        <v/>
      </c>
      <c r="V877" s="55" t="str">
        <f t="shared" si="81"/>
        <v/>
      </c>
      <c r="W877" s="45">
        <f>IF(Conciliação!G880='Filtro (Categoria)'!R877,1,0)</f>
        <v>0</v>
      </c>
      <c r="X877" s="45">
        <f>W877+Conciliação!A880</f>
        <v>873</v>
      </c>
      <c r="Y877" s="45">
        <v>873</v>
      </c>
      <c r="Z877" s="55" t="str">
        <f>IF(X877=Y877,"",Conciliação!C880)</f>
        <v/>
      </c>
      <c r="AA877" s="55">
        <f>IF(Z877="x","x",MAX($S$4:AA876)+1)</f>
        <v>878</v>
      </c>
      <c r="AB877" s="55">
        <v>873</v>
      </c>
      <c r="AC877" s="55" t="str">
        <f t="shared" si="82"/>
        <v/>
      </c>
      <c r="AD877" s="55" t="str">
        <f t="shared" si="83"/>
        <v/>
      </c>
    </row>
    <row r="878" spans="2:30" ht="15" customHeight="1" x14ac:dyDescent="0.2">
      <c r="B878" s="121" t="str">
        <f t="shared" si="78"/>
        <v/>
      </c>
      <c r="C878" s="57" t="str">
        <f>IFERROR(VLOOKUP(B878,Conciliação!C881:L1876,2,0),"")</f>
        <v/>
      </c>
      <c r="D878" s="64" t="str">
        <f t="shared" si="79"/>
        <v/>
      </c>
      <c r="E878" s="64" t="str">
        <f>IFERROR(VLOOKUP(B878,Conciliação!C881:L1876,4,0),"")</f>
        <v/>
      </c>
      <c r="F878" s="64" t="str">
        <f>IFERROR(VLOOKUP(B878,Conciliação!C881:L1876,5,0),"")</f>
        <v/>
      </c>
      <c r="G878" s="64" t="str">
        <f>IFERROR(VLOOKUP(B878,Conciliação!C881:L1876,6,0),"")</f>
        <v/>
      </c>
      <c r="H878" s="56" t="str">
        <f>IFERROR(VLOOKUP(B878,Conciliação!C881:L1876,7,0),"")</f>
        <v/>
      </c>
      <c r="I878" s="65" t="str">
        <f>IFERROR(VLOOKUP(B878,Conciliação!C881:L1876,8,0),"")</f>
        <v/>
      </c>
      <c r="J878" s="56" t="str">
        <f>IFERROR(VLOOKUP(B878,Conciliação!C881:L1876,9,0),"")</f>
        <v/>
      </c>
      <c r="K878" s="56" t="str">
        <f>IFERROR(VLOOKUP(B878,Conciliação!C881:L1876,10,0),"")</f>
        <v/>
      </c>
      <c r="R878" s="55" t="str">
        <f>IF(Conciliação!G881='Filtro (Categoria)'!$C$2,$C$2,"x")</f>
        <v>x</v>
      </c>
      <c r="S878" s="55" t="str">
        <f>IF(R878="x","x",MAX($S$4:S877)+1)</f>
        <v>x</v>
      </c>
      <c r="T878" s="55">
        <v>874</v>
      </c>
      <c r="U878" s="55" t="str">
        <f t="shared" si="80"/>
        <v/>
      </c>
      <c r="V878" s="55" t="str">
        <f t="shared" si="81"/>
        <v/>
      </c>
      <c r="W878" s="45">
        <f>IF(Conciliação!G881='Filtro (Categoria)'!R878,1,0)</f>
        <v>0</v>
      </c>
      <c r="X878" s="45">
        <f>W878+Conciliação!A881</f>
        <v>874</v>
      </c>
      <c r="Y878" s="45">
        <v>874</v>
      </c>
      <c r="Z878" s="55" t="str">
        <f>IF(X878=Y878,"",Conciliação!C881)</f>
        <v/>
      </c>
      <c r="AA878" s="55">
        <f>IF(Z878="x","x",MAX($S$4:AA877)+1)</f>
        <v>879</v>
      </c>
      <c r="AB878" s="55">
        <v>874</v>
      </c>
      <c r="AC878" s="55" t="str">
        <f t="shared" si="82"/>
        <v/>
      </c>
      <c r="AD878" s="55" t="str">
        <f t="shared" si="83"/>
        <v/>
      </c>
    </row>
    <row r="879" spans="2:30" ht="15" customHeight="1" x14ac:dyDescent="0.2">
      <c r="B879" s="121" t="str">
        <f t="shared" si="78"/>
        <v/>
      </c>
      <c r="C879" s="57" t="str">
        <f>IFERROR(VLOOKUP(B879,Conciliação!C882:L1877,2,0),"")</f>
        <v/>
      </c>
      <c r="D879" s="64" t="str">
        <f t="shared" si="79"/>
        <v/>
      </c>
      <c r="E879" s="64" t="str">
        <f>IFERROR(VLOOKUP(B879,Conciliação!C882:L1877,4,0),"")</f>
        <v/>
      </c>
      <c r="F879" s="64" t="str">
        <f>IFERROR(VLOOKUP(B879,Conciliação!C882:L1877,5,0),"")</f>
        <v/>
      </c>
      <c r="G879" s="64" t="str">
        <f>IFERROR(VLOOKUP(B879,Conciliação!C882:L1877,6,0),"")</f>
        <v/>
      </c>
      <c r="H879" s="56" t="str">
        <f>IFERROR(VLOOKUP(B879,Conciliação!C882:L1877,7,0),"")</f>
        <v/>
      </c>
      <c r="I879" s="65" t="str">
        <f>IFERROR(VLOOKUP(B879,Conciliação!C882:L1877,8,0),"")</f>
        <v/>
      </c>
      <c r="J879" s="56" t="str">
        <f>IFERROR(VLOOKUP(B879,Conciliação!C882:L1877,9,0),"")</f>
        <v/>
      </c>
      <c r="K879" s="56" t="str">
        <f>IFERROR(VLOOKUP(B879,Conciliação!C882:L1877,10,0),"")</f>
        <v/>
      </c>
      <c r="R879" s="55" t="str">
        <f>IF(Conciliação!G882='Filtro (Categoria)'!$C$2,$C$2,"x")</f>
        <v>x</v>
      </c>
      <c r="S879" s="55" t="str">
        <f>IF(R879="x","x",MAX($S$4:S878)+1)</f>
        <v>x</v>
      </c>
      <c r="T879" s="55">
        <v>875</v>
      </c>
      <c r="U879" s="55" t="str">
        <f t="shared" si="80"/>
        <v/>
      </c>
      <c r="V879" s="55" t="str">
        <f t="shared" si="81"/>
        <v/>
      </c>
      <c r="W879" s="45">
        <f>IF(Conciliação!G882='Filtro (Categoria)'!R879,1,0)</f>
        <v>0</v>
      </c>
      <c r="X879" s="45">
        <f>W879+Conciliação!A882</f>
        <v>875</v>
      </c>
      <c r="Y879" s="45">
        <v>875</v>
      </c>
      <c r="Z879" s="55" t="str">
        <f>IF(X879=Y879,"",Conciliação!C882)</f>
        <v/>
      </c>
      <c r="AA879" s="55">
        <f>IF(Z879="x","x",MAX($S$4:AA878)+1)</f>
        <v>880</v>
      </c>
      <c r="AB879" s="55">
        <v>875</v>
      </c>
      <c r="AC879" s="55" t="str">
        <f t="shared" si="82"/>
        <v/>
      </c>
      <c r="AD879" s="55" t="str">
        <f t="shared" si="83"/>
        <v/>
      </c>
    </row>
    <row r="880" spans="2:30" ht="15" customHeight="1" x14ac:dyDescent="0.2">
      <c r="B880" s="121" t="str">
        <f t="shared" si="78"/>
        <v/>
      </c>
      <c r="C880" s="57" t="str">
        <f>IFERROR(VLOOKUP(B880,Conciliação!C883:L1878,2,0),"")</f>
        <v/>
      </c>
      <c r="D880" s="64" t="str">
        <f t="shared" si="79"/>
        <v/>
      </c>
      <c r="E880" s="64" t="str">
        <f>IFERROR(VLOOKUP(B880,Conciliação!C883:L1878,4,0),"")</f>
        <v/>
      </c>
      <c r="F880" s="64" t="str">
        <f>IFERROR(VLOOKUP(B880,Conciliação!C883:L1878,5,0),"")</f>
        <v/>
      </c>
      <c r="G880" s="64" t="str">
        <f>IFERROR(VLOOKUP(B880,Conciliação!C883:L1878,6,0),"")</f>
        <v/>
      </c>
      <c r="H880" s="56" t="str">
        <f>IFERROR(VLOOKUP(B880,Conciliação!C883:L1878,7,0),"")</f>
        <v/>
      </c>
      <c r="I880" s="65" t="str">
        <f>IFERROR(VLOOKUP(B880,Conciliação!C883:L1878,8,0),"")</f>
        <v/>
      </c>
      <c r="J880" s="56" t="str">
        <f>IFERROR(VLOOKUP(B880,Conciliação!C883:L1878,9,0),"")</f>
        <v/>
      </c>
      <c r="K880" s="56" t="str">
        <f>IFERROR(VLOOKUP(B880,Conciliação!C883:L1878,10,0),"")</f>
        <v/>
      </c>
      <c r="R880" s="55" t="str">
        <f>IF(Conciliação!G883='Filtro (Categoria)'!$C$2,$C$2,"x")</f>
        <v>x</v>
      </c>
      <c r="S880" s="55" t="str">
        <f>IF(R880="x","x",MAX($S$4:S879)+1)</f>
        <v>x</v>
      </c>
      <c r="T880" s="55">
        <v>876</v>
      </c>
      <c r="U880" s="55" t="str">
        <f t="shared" si="80"/>
        <v/>
      </c>
      <c r="V880" s="55" t="str">
        <f t="shared" si="81"/>
        <v/>
      </c>
      <c r="W880" s="45">
        <f>IF(Conciliação!G883='Filtro (Categoria)'!R880,1,0)</f>
        <v>0</v>
      </c>
      <c r="X880" s="45">
        <f>W880+Conciliação!A883</f>
        <v>876</v>
      </c>
      <c r="Y880" s="45">
        <v>876</v>
      </c>
      <c r="Z880" s="55" t="str">
        <f>IF(X880=Y880,"",Conciliação!C883)</f>
        <v/>
      </c>
      <c r="AA880" s="55">
        <f>IF(Z880="x","x",MAX($S$4:AA879)+1)</f>
        <v>881</v>
      </c>
      <c r="AB880" s="55">
        <v>876</v>
      </c>
      <c r="AC880" s="55" t="str">
        <f t="shared" si="82"/>
        <v/>
      </c>
      <c r="AD880" s="55" t="str">
        <f t="shared" si="83"/>
        <v/>
      </c>
    </row>
    <row r="881" spans="2:30" ht="15" customHeight="1" x14ac:dyDescent="0.2">
      <c r="B881" s="121" t="str">
        <f t="shared" si="78"/>
        <v/>
      </c>
      <c r="C881" s="57" t="str">
        <f>IFERROR(VLOOKUP(B881,Conciliação!C884:L1879,2,0),"")</f>
        <v/>
      </c>
      <c r="D881" s="64" t="str">
        <f t="shared" si="79"/>
        <v/>
      </c>
      <c r="E881" s="64" t="str">
        <f>IFERROR(VLOOKUP(B881,Conciliação!C884:L1879,4,0),"")</f>
        <v/>
      </c>
      <c r="F881" s="64" t="str">
        <f>IFERROR(VLOOKUP(B881,Conciliação!C884:L1879,5,0),"")</f>
        <v/>
      </c>
      <c r="G881" s="64" t="str">
        <f>IFERROR(VLOOKUP(B881,Conciliação!C884:L1879,6,0),"")</f>
        <v/>
      </c>
      <c r="H881" s="56" t="str">
        <f>IFERROR(VLOOKUP(B881,Conciliação!C884:L1879,7,0),"")</f>
        <v/>
      </c>
      <c r="I881" s="65" t="str">
        <f>IFERROR(VLOOKUP(B881,Conciliação!C884:L1879,8,0),"")</f>
        <v/>
      </c>
      <c r="J881" s="56" t="str">
        <f>IFERROR(VLOOKUP(B881,Conciliação!C884:L1879,9,0),"")</f>
        <v/>
      </c>
      <c r="K881" s="56" t="str">
        <f>IFERROR(VLOOKUP(B881,Conciliação!C884:L1879,10,0),"")</f>
        <v/>
      </c>
      <c r="R881" s="55" t="str">
        <f>IF(Conciliação!G884='Filtro (Categoria)'!$C$2,$C$2,"x")</f>
        <v>x</v>
      </c>
      <c r="S881" s="55" t="str">
        <f>IF(R881="x","x",MAX($S$4:S880)+1)</f>
        <v>x</v>
      </c>
      <c r="T881" s="55">
        <v>877</v>
      </c>
      <c r="U881" s="55" t="str">
        <f t="shared" si="80"/>
        <v/>
      </c>
      <c r="V881" s="55" t="str">
        <f t="shared" si="81"/>
        <v/>
      </c>
      <c r="W881" s="45">
        <f>IF(Conciliação!G884='Filtro (Categoria)'!R881,1,0)</f>
        <v>0</v>
      </c>
      <c r="X881" s="45">
        <f>W881+Conciliação!A884</f>
        <v>877</v>
      </c>
      <c r="Y881" s="45">
        <v>877</v>
      </c>
      <c r="Z881" s="55" t="str">
        <f>IF(X881=Y881,"",Conciliação!C884)</f>
        <v/>
      </c>
      <c r="AA881" s="55">
        <f>IF(Z881="x","x",MAX($S$4:AA880)+1)</f>
        <v>882</v>
      </c>
      <c r="AB881" s="55">
        <v>877</v>
      </c>
      <c r="AC881" s="55" t="str">
        <f t="shared" si="82"/>
        <v/>
      </c>
      <c r="AD881" s="55" t="str">
        <f t="shared" si="83"/>
        <v/>
      </c>
    </row>
    <row r="882" spans="2:30" ht="15" customHeight="1" x14ac:dyDescent="0.2">
      <c r="B882" s="121" t="str">
        <f t="shared" si="78"/>
        <v/>
      </c>
      <c r="C882" s="57" t="str">
        <f>IFERROR(VLOOKUP(B882,Conciliação!C885:L1880,2,0),"")</f>
        <v/>
      </c>
      <c r="D882" s="64" t="str">
        <f t="shared" si="79"/>
        <v/>
      </c>
      <c r="E882" s="64" t="str">
        <f>IFERROR(VLOOKUP(B882,Conciliação!C885:L1880,4,0),"")</f>
        <v/>
      </c>
      <c r="F882" s="64" t="str">
        <f>IFERROR(VLOOKUP(B882,Conciliação!C885:L1880,5,0),"")</f>
        <v/>
      </c>
      <c r="G882" s="64" t="str">
        <f>IFERROR(VLOOKUP(B882,Conciliação!C885:L1880,6,0),"")</f>
        <v/>
      </c>
      <c r="H882" s="56" t="str">
        <f>IFERROR(VLOOKUP(B882,Conciliação!C885:L1880,7,0),"")</f>
        <v/>
      </c>
      <c r="I882" s="65" t="str">
        <f>IFERROR(VLOOKUP(B882,Conciliação!C885:L1880,8,0),"")</f>
        <v/>
      </c>
      <c r="J882" s="56" t="str">
        <f>IFERROR(VLOOKUP(B882,Conciliação!C885:L1880,9,0),"")</f>
        <v/>
      </c>
      <c r="K882" s="56" t="str">
        <f>IFERROR(VLOOKUP(B882,Conciliação!C885:L1880,10,0),"")</f>
        <v/>
      </c>
      <c r="R882" s="55" t="str">
        <f>IF(Conciliação!G885='Filtro (Categoria)'!$C$2,$C$2,"x")</f>
        <v>x</v>
      </c>
      <c r="S882" s="55" t="str">
        <f>IF(R882="x","x",MAX($S$4:S881)+1)</f>
        <v>x</v>
      </c>
      <c r="T882" s="55">
        <v>878</v>
      </c>
      <c r="U882" s="55" t="str">
        <f t="shared" si="80"/>
        <v/>
      </c>
      <c r="V882" s="55" t="str">
        <f t="shared" si="81"/>
        <v/>
      </c>
      <c r="W882" s="45">
        <f>IF(Conciliação!G885='Filtro (Categoria)'!R882,1,0)</f>
        <v>0</v>
      </c>
      <c r="X882" s="45">
        <f>W882+Conciliação!A885</f>
        <v>878</v>
      </c>
      <c r="Y882" s="45">
        <v>878</v>
      </c>
      <c r="Z882" s="55" t="str">
        <f>IF(X882=Y882,"",Conciliação!C885)</f>
        <v/>
      </c>
      <c r="AA882" s="55">
        <f>IF(Z882="x","x",MAX($S$4:AA881)+1)</f>
        <v>883</v>
      </c>
      <c r="AB882" s="55">
        <v>878</v>
      </c>
      <c r="AC882" s="55" t="str">
        <f t="shared" si="82"/>
        <v/>
      </c>
      <c r="AD882" s="55" t="str">
        <f t="shared" si="83"/>
        <v/>
      </c>
    </row>
    <row r="883" spans="2:30" ht="15" customHeight="1" x14ac:dyDescent="0.2">
      <c r="B883" s="121" t="str">
        <f t="shared" si="78"/>
        <v/>
      </c>
      <c r="C883" s="57" t="str">
        <f>IFERROR(VLOOKUP(B883,Conciliação!C886:L1881,2,0),"")</f>
        <v/>
      </c>
      <c r="D883" s="64" t="str">
        <f t="shared" si="79"/>
        <v/>
      </c>
      <c r="E883" s="64" t="str">
        <f>IFERROR(VLOOKUP(B883,Conciliação!C886:L1881,4,0),"")</f>
        <v/>
      </c>
      <c r="F883" s="64" t="str">
        <f>IFERROR(VLOOKUP(B883,Conciliação!C886:L1881,5,0),"")</f>
        <v/>
      </c>
      <c r="G883" s="64" t="str">
        <f>IFERROR(VLOOKUP(B883,Conciliação!C886:L1881,6,0),"")</f>
        <v/>
      </c>
      <c r="H883" s="56" t="str">
        <f>IFERROR(VLOOKUP(B883,Conciliação!C886:L1881,7,0),"")</f>
        <v/>
      </c>
      <c r="I883" s="65" t="str">
        <f>IFERROR(VLOOKUP(B883,Conciliação!C886:L1881,8,0),"")</f>
        <v/>
      </c>
      <c r="J883" s="56" t="str">
        <f>IFERROR(VLOOKUP(B883,Conciliação!C886:L1881,9,0),"")</f>
        <v/>
      </c>
      <c r="K883" s="56" t="str">
        <f>IFERROR(VLOOKUP(B883,Conciliação!C886:L1881,10,0),"")</f>
        <v/>
      </c>
      <c r="R883" s="55" t="str">
        <f>IF(Conciliação!G886='Filtro (Categoria)'!$C$2,$C$2,"x")</f>
        <v>x</v>
      </c>
      <c r="S883" s="55" t="str">
        <f>IF(R883="x","x",MAX($S$4:S882)+1)</f>
        <v>x</v>
      </c>
      <c r="T883" s="55">
        <v>879</v>
      </c>
      <c r="U883" s="55" t="str">
        <f t="shared" si="80"/>
        <v/>
      </c>
      <c r="V883" s="55" t="str">
        <f t="shared" si="81"/>
        <v/>
      </c>
      <c r="W883" s="45">
        <f>IF(Conciliação!G886='Filtro (Categoria)'!R883,1,0)</f>
        <v>0</v>
      </c>
      <c r="X883" s="45">
        <f>W883+Conciliação!A886</f>
        <v>879</v>
      </c>
      <c r="Y883" s="45">
        <v>879</v>
      </c>
      <c r="Z883" s="55" t="str">
        <f>IF(X883=Y883,"",Conciliação!C886)</f>
        <v/>
      </c>
      <c r="AA883" s="55">
        <f>IF(Z883="x","x",MAX($S$4:AA882)+1)</f>
        <v>884</v>
      </c>
      <c r="AB883" s="55">
        <v>879</v>
      </c>
      <c r="AC883" s="55" t="str">
        <f t="shared" si="82"/>
        <v/>
      </c>
      <c r="AD883" s="55" t="str">
        <f t="shared" si="83"/>
        <v/>
      </c>
    </row>
    <row r="884" spans="2:30" ht="15" customHeight="1" x14ac:dyDescent="0.2">
      <c r="B884" s="121" t="str">
        <f t="shared" si="78"/>
        <v/>
      </c>
      <c r="C884" s="57" t="str">
        <f>IFERROR(VLOOKUP(B884,Conciliação!C887:L1882,2,0),"")</f>
        <v/>
      </c>
      <c r="D884" s="64" t="str">
        <f t="shared" si="79"/>
        <v/>
      </c>
      <c r="E884" s="64" t="str">
        <f>IFERROR(VLOOKUP(B884,Conciliação!C887:L1882,4,0),"")</f>
        <v/>
      </c>
      <c r="F884" s="64" t="str">
        <f>IFERROR(VLOOKUP(B884,Conciliação!C887:L1882,5,0),"")</f>
        <v/>
      </c>
      <c r="G884" s="64" t="str">
        <f>IFERROR(VLOOKUP(B884,Conciliação!C887:L1882,6,0),"")</f>
        <v/>
      </c>
      <c r="H884" s="56" t="str">
        <f>IFERROR(VLOOKUP(B884,Conciliação!C887:L1882,7,0),"")</f>
        <v/>
      </c>
      <c r="I884" s="65" t="str">
        <f>IFERROR(VLOOKUP(B884,Conciliação!C887:L1882,8,0),"")</f>
        <v/>
      </c>
      <c r="J884" s="56" t="str">
        <f>IFERROR(VLOOKUP(B884,Conciliação!C887:L1882,9,0),"")</f>
        <v/>
      </c>
      <c r="K884" s="56" t="str">
        <f>IFERROR(VLOOKUP(B884,Conciliação!C887:L1882,10,0),"")</f>
        <v/>
      </c>
      <c r="R884" s="55" t="str">
        <f>IF(Conciliação!G887='Filtro (Categoria)'!$C$2,$C$2,"x")</f>
        <v>x</v>
      </c>
      <c r="S884" s="55" t="str">
        <f>IF(R884="x","x",MAX($S$4:S883)+1)</f>
        <v>x</v>
      </c>
      <c r="T884" s="55">
        <v>880</v>
      </c>
      <c r="U884" s="55" t="str">
        <f t="shared" si="80"/>
        <v/>
      </c>
      <c r="V884" s="55" t="str">
        <f t="shared" si="81"/>
        <v/>
      </c>
      <c r="W884" s="45">
        <f>IF(Conciliação!G887='Filtro (Categoria)'!R884,1,0)</f>
        <v>0</v>
      </c>
      <c r="X884" s="45">
        <f>W884+Conciliação!A887</f>
        <v>880</v>
      </c>
      <c r="Y884" s="45">
        <v>880</v>
      </c>
      <c r="Z884" s="55" t="str">
        <f>IF(X884=Y884,"",Conciliação!C887)</f>
        <v/>
      </c>
      <c r="AA884" s="55">
        <f>IF(Z884="x","x",MAX($S$4:AA883)+1)</f>
        <v>885</v>
      </c>
      <c r="AB884" s="55">
        <v>880</v>
      </c>
      <c r="AC884" s="55" t="str">
        <f t="shared" si="82"/>
        <v/>
      </c>
      <c r="AD884" s="55" t="str">
        <f t="shared" si="83"/>
        <v/>
      </c>
    </row>
    <row r="885" spans="2:30" ht="15" customHeight="1" x14ac:dyDescent="0.2">
      <c r="B885" s="121" t="str">
        <f t="shared" si="78"/>
        <v/>
      </c>
      <c r="C885" s="57" t="str">
        <f>IFERROR(VLOOKUP(B885,Conciliação!C888:L1883,2,0),"")</f>
        <v/>
      </c>
      <c r="D885" s="64" t="str">
        <f t="shared" si="79"/>
        <v/>
      </c>
      <c r="E885" s="64" t="str">
        <f>IFERROR(VLOOKUP(B885,Conciliação!C888:L1883,4,0),"")</f>
        <v/>
      </c>
      <c r="F885" s="64" t="str">
        <f>IFERROR(VLOOKUP(B885,Conciliação!C888:L1883,5,0),"")</f>
        <v/>
      </c>
      <c r="G885" s="64" t="str">
        <f>IFERROR(VLOOKUP(B885,Conciliação!C888:L1883,6,0),"")</f>
        <v/>
      </c>
      <c r="H885" s="56" t="str">
        <f>IFERROR(VLOOKUP(B885,Conciliação!C888:L1883,7,0),"")</f>
        <v/>
      </c>
      <c r="I885" s="65" t="str">
        <f>IFERROR(VLOOKUP(B885,Conciliação!C888:L1883,8,0),"")</f>
        <v/>
      </c>
      <c r="J885" s="56" t="str">
        <f>IFERROR(VLOOKUP(B885,Conciliação!C888:L1883,9,0),"")</f>
        <v/>
      </c>
      <c r="K885" s="56" t="str">
        <f>IFERROR(VLOOKUP(B885,Conciliação!C888:L1883,10,0),"")</f>
        <v/>
      </c>
      <c r="R885" s="55" t="str">
        <f>IF(Conciliação!G888='Filtro (Categoria)'!$C$2,$C$2,"x")</f>
        <v>x</v>
      </c>
      <c r="S885" s="55" t="str">
        <f>IF(R885="x","x",MAX($S$4:S884)+1)</f>
        <v>x</v>
      </c>
      <c r="T885" s="55">
        <v>881</v>
      </c>
      <c r="U885" s="55" t="str">
        <f t="shared" si="80"/>
        <v/>
      </c>
      <c r="V885" s="55" t="str">
        <f t="shared" si="81"/>
        <v/>
      </c>
      <c r="W885" s="45">
        <f>IF(Conciliação!G888='Filtro (Categoria)'!R885,1,0)</f>
        <v>0</v>
      </c>
      <c r="X885" s="45">
        <f>W885+Conciliação!A888</f>
        <v>881</v>
      </c>
      <c r="Y885" s="45">
        <v>881</v>
      </c>
      <c r="Z885" s="55" t="str">
        <f>IF(X885=Y885,"",Conciliação!C888)</f>
        <v/>
      </c>
      <c r="AA885" s="55">
        <f>IF(Z885="x","x",MAX($S$4:AA884)+1)</f>
        <v>886</v>
      </c>
      <c r="AB885" s="55">
        <v>881</v>
      </c>
      <c r="AC885" s="55" t="str">
        <f t="shared" si="82"/>
        <v/>
      </c>
      <c r="AD885" s="55" t="str">
        <f t="shared" si="83"/>
        <v/>
      </c>
    </row>
    <row r="886" spans="2:30" ht="15" customHeight="1" x14ac:dyDescent="0.2">
      <c r="B886" s="121" t="str">
        <f t="shared" si="78"/>
        <v/>
      </c>
      <c r="C886" s="57" t="str">
        <f>IFERROR(VLOOKUP(B886,Conciliação!C889:L1884,2,0),"")</f>
        <v/>
      </c>
      <c r="D886" s="64" t="str">
        <f t="shared" si="79"/>
        <v/>
      </c>
      <c r="E886" s="64" t="str">
        <f>IFERROR(VLOOKUP(B886,Conciliação!C889:L1884,4,0),"")</f>
        <v/>
      </c>
      <c r="F886" s="64" t="str">
        <f>IFERROR(VLOOKUP(B886,Conciliação!C889:L1884,5,0),"")</f>
        <v/>
      </c>
      <c r="G886" s="64" t="str">
        <f>IFERROR(VLOOKUP(B886,Conciliação!C889:L1884,6,0),"")</f>
        <v/>
      </c>
      <c r="H886" s="56" t="str">
        <f>IFERROR(VLOOKUP(B886,Conciliação!C889:L1884,7,0),"")</f>
        <v/>
      </c>
      <c r="I886" s="65" t="str">
        <f>IFERROR(VLOOKUP(B886,Conciliação!C889:L1884,8,0),"")</f>
        <v/>
      </c>
      <c r="J886" s="56" t="str">
        <f>IFERROR(VLOOKUP(B886,Conciliação!C889:L1884,9,0),"")</f>
        <v/>
      </c>
      <c r="K886" s="56" t="str">
        <f>IFERROR(VLOOKUP(B886,Conciliação!C889:L1884,10,0),"")</f>
        <v/>
      </c>
      <c r="R886" s="55" t="str">
        <f>IF(Conciliação!G889='Filtro (Categoria)'!$C$2,$C$2,"x")</f>
        <v>x</v>
      </c>
      <c r="S886" s="55" t="str">
        <f>IF(R886="x","x",MAX($S$4:S885)+1)</f>
        <v>x</v>
      </c>
      <c r="T886" s="55">
        <v>882</v>
      </c>
      <c r="U886" s="55" t="str">
        <f t="shared" si="80"/>
        <v/>
      </c>
      <c r="V886" s="55" t="str">
        <f t="shared" si="81"/>
        <v/>
      </c>
      <c r="W886" s="45">
        <f>IF(Conciliação!G889='Filtro (Categoria)'!R886,1,0)</f>
        <v>0</v>
      </c>
      <c r="X886" s="45">
        <f>W886+Conciliação!A889</f>
        <v>882</v>
      </c>
      <c r="Y886" s="45">
        <v>882</v>
      </c>
      <c r="Z886" s="55" t="str">
        <f>IF(X886=Y886,"",Conciliação!C889)</f>
        <v/>
      </c>
      <c r="AA886" s="55">
        <f>IF(Z886="x","x",MAX($S$4:AA885)+1)</f>
        <v>887</v>
      </c>
      <c r="AB886" s="55">
        <v>882</v>
      </c>
      <c r="AC886" s="55" t="str">
        <f t="shared" si="82"/>
        <v/>
      </c>
      <c r="AD886" s="55" t="str">
        <f t="shared" si="83"/>
        <v/>
      </c>
    </row>
    <row r="887" spans="2:30" ht="15" customHeight="1" x14ac:dyDescent="0.2">
      <c r="B887" s="121" t="str">
        <f t="shared" si="78"/>
        <v/>
      </c>
      <c r="C887" s="57" t="str">
        <f>IFERROR(VLOOKUP(B887,Conciliação!C890:L1885,2,0),"")</f>
        <v/>
      </c>
      <c r="D887" s="64" t="str">
        <f t="shared" si="79"/>
        <v/>
      </c>
      <c r="E887" s="64" t="str">
        <f>IFERROR(VLOOKUP(B887,Conciliação!C890:L1885,4,0),"")</f>
        <v/>
      </c>
      <c r="F887" s="64" t="str">
        <f>IFERROR(VLOOKUP(B887,Conciliação!C890:L1885,5,0),"")</f>
        <v/>
      </c>
      <c r="G887" s="64" t="str">
        <f>IFERROR(VLOOKUP(B887,Conciliação!C890:L1885,6,0),"")</f>
        <v/>
      </c>
      <c r="H887" s="56" t="str">
        <f>IFERROR(VLOOKUP(B887,Conciliação!C890:L1885,7,0),"")</f>
        <v/>
      </c>
      <c r="I887" s="65" t="str">
        <f>IFERROR(VLOOKUP(B887,Conciliação!C890:L1885,8,0),"")</f>
        <v/>
      </c>
      <c r="J887" s="56" t="str">
        <f>IFERROR(VLOOKUP(B887,Conciliação!C890:L1885,9,0),"")</f>
        <v/>
      </c>
      <c r="K887" s="56" t="str">
        <f>IFERROR(VLOOKUP(B887,Conciliação!C890:L1885,10,0),"")</f>
        <v/>
      </c>
      <c r="R887" s="55" t="str">
        <f>IF(Conciliação!G890='Filtro (Categoria)'!$C$2,$C$2,"x")</f>
        <v>x</v>
      </c>
      <c r="S887" s="55" t="str">
        <f>IF(R887="x","x",MAX($S$4:S886)+1)</f>
        <v>x</v>
      </c>
      <c r="T887" s="55">
        <v>883</v>
      </c>
      <c r="U887" s="55" t="str">
        <f t="shared" si="80"/>
        <v/>
      </c>
      <c r="V887" s="55" t="str">
        <f t="shared" si="81"/>
        <v/>
      </c>
      <c r="W887" s="45">
        <f>IF(Conciliação!G890='Filtro (Categoria)'!R887,1,0)</f>
        <v>0</v>
      </c>
      <c r="X887" s="45">
        <f>W887+Conciliação!A890</f>
        <v>883</v>
      </c>
      <c r="Y887" s="45">
        <v>883</v>
      </c>
      <c r="Z887" s="55" t="str">
        <f>IF(X887=Y887,"",Conciliação!C890)</f>
        <v/>
      </c>
      <c r="AA887" s="55">
        <f>IF(Z887="x","x",MAX($S$4:AA886)+1)</f>
        <v>888</v>
      </c>
      <c r="AB887" s="55">
        <v>883</v>
      </c>
      <c r="AC887" s="55" t="str">
        <f t="shared" si="82"/>
        <v/>
      </c>
      <c r="AD887" s="55" t="str">
        <f t="shared" si="83"/>
        <v/>
      </c>
    </row>
    <row r="888" spans="2:30" ht="15" customHeight="1" x14ac:dyDescent="0.2">
      <c r="B888" s="121" t="str">
        <f t="shared" si="78"/>
        <v/>
      </c>
      <c r="C888" s="57" t="str">
        <f>IFERROR(VLOOKUP(B888,Conciliação!C891:L1886,2,0),"")</f>
        <v/>
      </c>
      <c r="D888" s="64" t="str">
        <f t="shared" si="79"/>
        <v/>
      </c>
      <c r="E888" s="64" t="str">
        <f>IFERROR(VLOOKUP(B888,Conciliação!C891:L1886,4,0),"")</f>
        <v/>
      </c>
      <c r="F888" s="64" t="str">
        <f>IFERROR(VLOOKUP(B888,Conciliação!C891:L1886,5,0),"")</f>
        <v/>
      </c>
      <c r="G888" s="64" t="str">
        <f>IFERROR(VLOOKUP(B888,Conciliação!C891:L1886,6,0),"")</f>
        <v/>
      </c>
      <c r="H888" s="56" t="str">
        <f>IFERROR(VLOOKUP(B888,Conciliação!C891:L1886,7,0),"")</f>
        <v/>
      </c>
      <c r="I888" s="65" t="str">
        <f>IFERROR(VLOOKUP(B888,Conciliação!C891:L1886,8,0),"")</f>
        <v/>
      </c>
      <c r="J888" s="56" t="str">
        <f>IFERROR(VLOOKUP(B888,Conciliação!C891:L1886,9,0),"")</f>
        <v/>
      </c>
      <c r="K888" s="56" t="str">
        <f>IFERROR(VLOOKUP(B888,Conciliação!C891:L1886,10,0),"")</f>
        <v/>
      </c>
      <c r="R888" s="55" t="str">
        <f>IF(Conciliação!G891='Filtro (Categoria)'!$C$2,$C$2,"x")</f>
        <v>x</v>
      </c>
      <c r="S888" s="55" t="str">
        <f>IF(R888="x","x",MAX($S$4:S887)+1)</f>
        <v>x</v>
      </c>
      <c r="T888" s="55">
        <v>884</v>
      </c>
      <c r="U888" s="55" t="str">
        <f t="shared" si="80"/>
        <v/>
      </c>
      <c r="V888" s="55" t="str">
        <f t="shared" si="81"/>
        <v/>
      </c>
      <c r="W888" s="45">
        <f>IF(Conciliação!G891='Filtro (Categoria)'!R888,1,0)</f>
        <v>0</v>
      </c>
      <c r="X888" s="45">
        <f>W888+Conciliação!A891</f>
        <v>884</v>
      </c>
      <c r="Y888" s="45">
        <v>884</v>
      </c>
      <c r="Z888" s="55" t="str">
        <f>IF(X888=Y888,"",Conciliação!C891)</f>
        <v/>
      </c>
      <c r="AA888" s="55">
        <f>IF(Z888="x","x",MAX($S$4:AA887)+1)</f>
        <v>889</v>
      </c>
      <c r="AB888" s="55">
        <v>884</v>
      </c>
      <c r="AC888" s="55" t="str">
        <f t="shared" si="82"/>
        <v/>
      </c>
      <c r="AD888" s="55" t="str">
        <f t="shared" si="83"/>
        <v/>
      </c>
    </row>
    <row r="889" spans="2:30" ht="15" customHeight="1" x14ac:dyDescent="0.2">
      <c r="B889" s="121" t="str">
        <f t="shared" si="78"/>
        <v/>
      </c>
      <c r="C889" s="57" t="str">
        <f>IFERROR(VLOOKUP(B889,Conciliação!C892:L1887,2,0),"")</f>
        <v/>
      </c>
      <c r="D889" s="64" t="str">
        <f t="shared" si="79"/>
        <v/>
      </c>
      <c r="E889" s="64" t="str">
        <f>IFERROR(VLOOKUP(B889,Conciliação!C892:L1887,4,0),"")</f>
        <v/>
      </c>
      <c r="F889" s="64" t="str">
        <f>IFERROR(VLOOKUP(B889,Conciliação!C892:L1887,5,0),"")</f>
        <v/>
      </c>
      <c r="G889" s="64" t="str">
        <f>IFERROR(VLOOKUP(B889,Conciliação!C892:L1887,6,0),"")</f>
        <v/>
      </c>
      <c r="H889" s="56" t="str">
        <f>IFERROR(VLOOKUP(B889,Conciliação!C892:L1887,7,0),"")</f>
        <v/>
      </c>
      <c r="I889" s="65" t="str">
        <f>IFERROR(VLOOKUP(B889,Conciliação!C892:L1887,8,0),"")</f>
        <v/>
      </c>
      <c r="J889" s="56" t="str">
        <f>IFERROR(VLOOKUP(B889,Conciliação!C892:L1887,9,0),"")</f>
        <v/>
      </c>
      <c r="K889" s="56" t="str">
        <f>IFERROR(VLOOKUP(B889,Conciliação!C892:L1887,10,0),"")</f>
        <v/>
      </c>
      <c r="R889" s="55" t="str">
        <f>IF(Conciliação!G892='Filtro (Categoria)'!$C$2,$C$2,"x")</f>
        <v>x</v>
      </c>
      <c r="S889" s="55" t="str">
        <f>IF(R889="x","x",MAX($S$4:S888)+1)</f>
        <v>x</v>
      </c>
      <c r="T889" s="55">
        <v>885</v>
      </c>
      <c r="U889" s="55" t="str">
        <f t="shared" si="80"/>
        <v/>
      </c>
      <c r="V889" s="55" t="str">
        <f t="shared" si="81"/>
        <v/>
      </c>
      <c r="W889" s="45">
        <f>IF(Conciliação!G892='Filtro (Categoria)'!R889,1,0)</f>
        <v>0</v>
      </c>
      <c r="X889" s="45">
        <f>W889+Conciliação!A892</f>
        <v>885</v>
      </c>
      <c r="Y889" s="45">
        <v>885</v>
      </c>
      <c r="Z889" s="55" t="str">
        <f>IF(X889=Y889,"",Conciliação!C892)</f>
        <v/>
      </c>
      <c r="AA889" s="55">
        <f>IF(Z889="x","x",MAX($S$4:AA888)+1)</f>
        <v>890</v>
      </c>
      <c r="AB889" s="55">
        <v>885</v>
      </c>
      <c r="AC889" s="55" t="str">
        <f t="shared" si="82"/>
        <v/>
      </c>
      <c r="AD889" s="55" t="str">
        <f t="shared" si="83"/>
        <v/>
      </c>
    </row>
    <row r="890" spans="2:30" ht="15" customHeight="1" x14ac:dyDescent="0.2">
      <c r="B890" s="121" t="str">
        <f t="shared" si="78"/>
        <v/>
      </c>
      <c r="C890" s="57" t="str">
        <f>IFERROR(VLOOKUP(B890,Conciliação!C893:L1888,2,0),"")</f>
        <v/>
      </c>
      <c r="D890" s="64" t="str">
        <f t="shared" si="79"/>
        <v/>
      </c>
      <c r="E890" s="64" t="str">
        <f>IFERROR(VLOOKUP(B890,Conciliação!C893:L1888,4,0),"")</f>
        <v/>
      </c>
      <c r="F890" s="64" t="str">
        <f>IFERROR(VLOOKUP(B890,Conciliação!C893:L1888,5,0),"")</f>
        <v/>
      </c>
      <c r="G890" s="64" t="str">
        <f>IFERROR(VLOOKUP(B890,Conciliação!C893:L1888,6,0),"")</f>
        <v/>
      </c>
      <c r="H890" s="56" t="str">
        <f>IFERROR(VLOOKUP(B890,Conciliação!C893:L1888,7,0),"")</f>
        <v/>
      </c>
      <c r="I890" s="65" t="str">
        <f>IFERROR(VLOOKUP(B890,Conciliação!C893:L1888,8,0),"")</f>
        <v/>
      </c>
      <c r="J890" s="56" t="str">
        <f>IFERROR(VLOOKUP(B890,Conciliação!C893:L1888,9,0),"")</f>
        <v/>
      </c>
      <c r="K890" s="56" t="str">
        <f>IFERROR(VLOOKUP(B890,Conciliação!C893:L1888,10,0),"")</f>
        <v/>
      </c>
      <c r="R890" s="55" t="str">
        <f>IF(Conciliação!G893='Filtro (Categoria)'!$C$2,$C$2,"x")</f>
        <v>x</v>
      </c>
      <c r="S890" s="55" t="str">
        <f>IF(R890="x","x",MAX($S$4:S889)+1)</f>
        <v>x</v>
      </c>
      <c r="T890" s="55">
        <v>886</v>
      </c>
      <c r="U890" s="55" t="str">
        <f t="shared" si="80"/>
        <v/>
      </c>
      <c r="V890" s="55" t="str">
        <f t="shared" si="81"/>
        <v/>
      </c>
      <c r="W890" s="45">
        <f>IF(Conciliação!G893='Filtro (Categoria)'!R890,1,0)</f>
        <v>0</v>
      </c>
      <c r="X890" s="45">
        <f>W890+Conciliação!A893</f>
        <v>886</v>
      </c>
      <c r="Y890" s="45">
        <v>886</v>
      </c>
      <c r="Z890" s="55" t="str">
        <f>IF(X890=Y890,"",Conciliação!C893)</f>
        <v/>
      </c>
      <c r="AA890" s="55">
        <f>IF(Z890="x","x",MAX($S$4:AA889)+1)</f>
        <v>891</v>
      </c>
      <c r="AB890" s="55">
        <v>886</v>
      </c>
      <c r="AC890" s="55" t="str">
        <f t="shared" si="82"/>
        <v/>
      </c>
      <c r="AD890" s="55" t="str">
        <f t="shared" si="83"/>
        <v/>
      </c>
    </row>
    <row r="891" spans="2:30" ht="15" customHeight="1" x14ac:dyDescent="0.2">
      <c r="B891" s="121" t="str">
        <f t="shared" si="78"/>
        <v/>
      </c>
      <c r="C891" s="57" t="str">
        <f>IFERROR(VLOOKUP(B891,Conciliação!C894:L1889,2,0),"")</f>
        <v/>
      </c>
      <c r="D891" s="64" t="str">
        <f t="shared" si="79"/>
        <v/>
      </c>
      <c r="E891" s="64" t="str">
        <f>IFERROR(VLOOKUP(B891,Conciliação!C894:L1889,4,0),"")</f>
        <v/>
      </c>
      <c r="F891" s="64" t="str">
        <f>IFERROR(VLOOKUP(B891,Conciliação!C894:L1889,5,0),"")</f>
        <v/>
      </c>
      <c r="G891" s="64" t="str">
        <f>IFERROR(VLOOKUP(B891,Conciliação!C894:L1889,6,0),"")</f>
        <v/>
      </c>
      <c r="H891" s="56" t="str">
        <f>IFERROR(VLOOKUP(B891,Conciliação!C894:L1889,7,0),"")</f>
        <v/>
      </c>
      <c r="I891" s="65" t="str">
        <f>IFERROR(VLOOKUP(B891,Conciliação!C894:L1889,8,0),"")</f>
        <v/>
      </c>
      <c r="J891" s="56" t="str">
        <f>IFERROR(VLOOKUP(B891,Conciliação!C894:L1889,9,0),"")</f>
        <v/>
      </c>
      <c r="K891" s="56" t="str">
        <f>IFERROR(VLOOKUP(B891,Conciliação!C894:L1889,10,0),"")</f>
        <v/>
      </c>
      <c r="R891" s="55" t="str">
        <f>IF(Conciliação!G894='Filtro (Categoria)'!$C$2,$C$2,"x")</f>
        <v>x</v>
      </c>
      <c r="S891" s="55" t="str">
        <f>IF(R891="x","x",MAX($S$4:S890)+1)</f>
        <v>x</v>
      </c>
      <c r="T891" s="55">
        <v>887</v>
      </c>
      <c r="U891" s="55" t="str">
        <f t="shared" si="80"/>
        <v/>
      </c>
      <c r="V891" s="55" t="str">
        <f t="shared" si="81"/>
        <v/>
      </c>
      <c r="W891" s="45">
        <f>IF(Conciliação!G894='Filtro (Categoria)'!R891,1,0)</f>
        <v>0</v>
      </c>
      <c r="X891" s="45">
        <f>W891+Conciliação!A894</f>
        <v>887</v>
      </c>
      <c r="Y891" s="45">
        <v>887</v>
      </c>
      <c r="Z891" s="55" t="str">
        <f>IF(X891=Y891,"",Conciliação!C894)</f>
        <v/>
      </c>
      <c r="AA891" s="55">
        <f>IF(Z891="x","x",MAX($S$4:AA890)+1)</f>
        <v>892</v>
      </c>
      <c r="AB891" s="55">
        <v>887</v>
      </c>
      <c r="AC891" s="55" t="str">
        <f t="shared" si="82"/>
        <v/>
      </c>
      <c r="AD891" s="55" t="str">
        <f t="shared" si="83"/>
        <v/>
      </c>
    </row>
    <row r="892" spans="2:30" ht="15" customHeight="1" x14ac:dyDescent="0.2">
      <c r="B892" s="121" t="str">
        <f t="shared" si="78"/>
        <v/>
      </c>
      <c r="C892" s="57" t="str">
        <f>IFERROR(VLOOKUP(B892,Conciliação!C895:L1890,2,0),"")</f>
        <v/>
      </c>
      <c r="D892" s="64" t="str">
        <f t="shared" si="79"/>
        <v/>
      </c>
      <c r="E892" s="64" t="str">
        <f>IFERROR(VLOOKUP(B892,Conciliação!C895:L1890,4,0),"")</f>
        <v/>
      </c>
      <c r="F892" s="64" t="str">
        <f>IFERROR(VLOOKUP(B892,Conciliação!C895:L1890,5,0),"")</f>
        <v/>
      </c>
      <c r="G892" s="64" t="str">
        <f>IFERROR(VLOOKUP(B892,Conciliação!C895:L1890,6,0),"")</f>
        <v/>
      </c>
      <c r="H892" s="56" t="str">
        <f>IFERROR(VLOOKUP(B892,Conciliação!C895:L1890,7,0),"")</f>
        <v/>
      </c>
      <c r="I892" s="65" t="str">
        <f>IFERROR(VLOOKUP(B892,Conciliação!C895:L1890,8,0),"")</f>
        <v/>
      </c>
      <c r="J892" s="56" t="str">
        <f>IFERROR(VLOOKUP(B892,Conciliação!C895:L1890,9,0),"")</f>
        <v/>
      </c>
      <c r="K892" s="56" t="str">
        <f>IFERROR(VLOOKUP(B892,Conciliação!C895:L1890,10,0),"")</f>
        <v/>
      </c>
      <c r="R892" s="55" t="str">
        <f>IF(Conciliação!G895='Filtro (Categoria)'!$C$2,$C$2,"x")</f>
        <v>x</v>
      </c>
      <c r="S892" s="55" t="str">
        <f>IF(R892="x","x",MAX($S$4:S891)+1)</f>
        <v>x</v>
      </c>
      <c r="T892" s="55">
        <v>888</v>
      </c>
      <c r="U892" s="55" t="str">
        <f t="shared" si="80"/>
        <v/>
      </c>
      <c r="V892" s="55" t="str">
        <f t="shared" si="81"/>
        <v/>
      </c>
      <c r="W892" s="45">
        <f>IF(Conciliação!G895='Filtro (Categoria)'!R892,1,0)</f>
        <v>0</v>
      </c>
      <c r="X892" s="45">
        <f>W892+Conciliação!A895</f>
        <v>888</v>
      </c>
      <c r="Y892" s="45">
        <v>888</v>
      </c>
      <c r="Z892" s="55" t="str">
        <f>IF(X892=Y892,"",Conciliação!C895)</f>
        <v/>
      </c>
      <c r="AA892" s="55">
        <f>IF(Z892="x","x",MAX($S$4:AA891)+1)</f>
        <v>893</v>
      </c>
      <c r="AB892" s="55">
        <v>888</v>
      </c>
      <c r="AC892" s="55" t="str">
        <f t="shared" si="82"/>
        <v/>
      </c>
      <c r="AD892" s="55" t="str">
        <f t="shared" si="83"/>
        <v/>
      </c>
    </row>
    <row r="893" spans="2:30" ht="15" customHeight="1" x14ac:dyDescent="0.2">
      <c r="B893" s="121" t="str">
        <f t="shared" si="78"/>
        <v/>
      </c>
      <c r="C893" s="57" t="str">
        <f>IFERROR(VLOOKUP(B893,Conciliação!C896:L1891,2,0),"")</f>
        <v/>
      </c>
      <c r="D893" s="64" t="str">
        <f t="shared" si="79"/>
        <v/>
      </c>
      <c r="E893" s="64" t="str">
        <f>IFERROR(VLOOKUP(B893,Conciliação!C896:L1891,4,0),"")</f>
        <v/>
      </c>
      <c r="F893" s="64" t="str">
        <f>IFERROR(VLOOKUP(B893,Conciliação!C896:L1891,5,0),"")</f>
        <v/>
      </c>
      <c r="G893" s="64" t="str">
        <f>IFERROR(VLOOKUP(B893,Conciliação!C896:L1891,6,0),"")</f>
        <v/>
      </c>
      <c r="H893" s="56" t="str">
        <f>IFERROR(VLOOKUP(B893,Conciliação!C896:L1891,7,0),"")</f>
        <v/>
      </c>
      <c r="I893" s="65" t="str">
        <f>IFERROR(VLOOKUP(B893,Conciliação!C896:L1891,8,0),"")</f>
        <v/>
      </c>
      <c r="J893" s="56" t="str">
        <f>IFERROR(VLOOKUP(B893,Conciliação!C896:L1891,9,0),"")</f>
        <v/>
      </c>
      <c r="K893" s="56" t="str">
        <f>IFERROR(VLOOKUP(B893,Conciliação!C896:L1891,10,0),"")</f>
        <v/>
      </c>
      <c r="R893" s="55" t="str">
        <f>IF(Conciliação!G896='Filtro (Categoria)'!$C$2,$C$2,"x")</f>
        <v>x</v>
      </c>
      <c r="S893" s="55" t="str">
        <f>IF(R893="x","x",MAX($S$4:S892)+1)</f>
        <v>x</v>
      </c>
      <c r="T893" s="55">
        <v>889</v>
      </c>
      <c r="U893" s="55" t="str">
        <f t="shared" si="80"/>
        <v/>
      </c>
      <c r="V893" s="55" t="str">
        <f t="shared" si="81"/>
        <v/>
      </c>
      <c r="W893" s="45">
        <f>IF(Conciliação!G896='Filtro (Categoria)'!R893,1,0)</f>
        <v>0</v>
      </c>
      <c r="X893" s="45">
        <f>W893+Conciliação!A896</f>
        <v>889</v>
      </c>
      <c r="Y893" s="45">
        <v>889</v>
      </c>
      <c r="Z893" s="55" t="str">
        <f>IF(X893=Y893,"",Conciliação!C896)</f>
        <v/>
      </c>
      <c r="AA893" s="55">
        <f>IF(Z893="x","x",MAX($S$4:AA892)+1)</f>
        <v>894</v>
      </c>
      <c r="AB893" s="55">
        <v>889</v>
      </c>
      <c r="AC893" s="55" t="str">
        <f t="shared" si="82"/>
        <v/>
      </c>
      <c r="AD893" s="55" t="str">
        <f t="shared" si="83"/>
        <v/>
      </c>
    </row>
    <row r="894" spans="2:30" ht="15" customHeight="1" x14ac:dyDescent="0.2">
      <c r="B894" s="121" t="str">
        <f t="shared" si="78"/>
        <v/>
      </c>
      <c r="C894" s="57" t="str">
        <f>IFERROR(VLOOKUP(B894,Conciliação!C897:L1892,2,0),"")</f>
        <v/>
      </c>
      <c r="D894" s="64" t="str">
        <f t="shared" si="79"/>
        <v/>
      </c>
      <c r="E894" s="64" t="str">
        <f>IFERROR(VLOOKUP(B894,Conciliação!C897:L1892,4,0),"")</f>
        <v/>
      </c>
      <c r="F894" s="64" t="str">
        <f>IFERROR(VLOOKUP(B894,Conciliação!C897:L1892,5,0),"")</f>
        <v/>
      </c>
      <c r="G894" s="64" t="str">
        <f>IFERROR(VLOOKUP(B894,Conciliação!C897:L1892,6,0),"")</f>
        <v/>
      </c>
      <c r="H894" s="56" t="str">
        <f>IFERROR(VLOOKUP(B894,Conciliação!C897:L1892,7,0),"")</f>
        <v/>
      </c>
      <c r="I894" s="65" t="str">
        <f>IFERROR(VLOOKUP(B894,Conciliação!C897:L1892,8,0),"")</f>
        <v/>
      </c>
      <c r="J894" s="56" t="str">
        <f>IFERROR(VLOOKUP(B894,Conciliação!C897:L1892,9,0),"")</f>
        <v/>
      </c>
      <c r="K894" s="56" t="str">
        <f>IFERROR(VLOOKUP(B894,Conciliação!C897:L1892,10,0),"")</f>
        <v/>
      </c>
      <c r="R894" s="55" t="str">
        <f>IF(Conciliação!G897='Filtro (Categoria)'!$C$2,$C$2,"x")</f>
        <v>x</v>
      </c>
      <c r="S894" s="55" t="str">
        <f>IF(R894="x","x",MAX($S$4:S893)+1)</f>
        <v>x</v>
      </c>
      <c r="T894" s="55">
        <v>890</v>
      </c>
      <c r="U894" s="55" t="str">
        <f t="shared" si="80"/>
        <v/>
      </c>
      <c r="V894" s="55" t="str">
        <f t="shared" si="81"/>
        <v/>
      </c>
      <c r="W894" s="45">
        <f>IF(Conciliação!G897='Filtro (Categoria)'!R894,1,0)</f>
        <v>0</v>
      </c>
      <c r="X894" s="45">
        <f>W894+Conciliação!A897</f>
        <v>890</v>
      </c>
      <c r="Y894" s="45">
        <v>890</v>
      </c>
      <c r="Z894" s="55" t="str">
        <f>IF(X894=Y894,"",Conciliação!C897)</f>
        <v/>
      </c>
      <c r="AA894" s="55">
        <f>IF(Z894="x","x",MAX($S$4:AA893)+1)</f>
        <v>895</v>
      </c>
      <c r="AB894" s="55">
        <v>890</v>
      </c>
      <c r="AC894" s="55" t="str">
        <f t="shared" si="82"/>
        <v/>
      </c>
      <c r="AD894" s="55" t="str">
        <f t="shared" si="83"/>
        <v/>
      </c>
    </row>
    <row r="895" spans="2:30" ht="15" customHeight="1" x14ac:dyDescent="0.2">
      <c r="B895" s="121" t="str">
        <f t="shared" si="78"/>
        <v/>
      </c>
      <c r="C895" s="57" t="str">
        <f>IFERROR(VLOOKUP(B895,Conciliação!C898:L1893,2,0),"")</f>
        <v/>
      </c>
      <c r="D895" s="64" t="str">
        <f t="shared" si="79"/>
        <v/>
      </c>
      <c r="E895" s="64" t="str">
        <f>IFERROR(VLOOKUP(B895,Conciliação!C898:L1893,4,0),"")</f>
        <v/>
      </c>
      <c r="F895" s="64" t="str">
        <f>IFERROR(VLOOKUP(B895,Conciliação!C898:L1893,5,0),"")</f>
        <v/>
      </c>
      <c r="G895" s="64" t="str">
        <f>IFERROR(VLOOKUP(B895,Conciliação!C898:L1893,6,0),"")</f>
        <v/>
      </c>
      <c r="H895" s="56" t="str">
        <f>IFERROR(VLOOKUP(B895,Conciliação!C898:L1893,7,0),"")</f>
        <v/>
      </c>
      <c r="I895" s="65" t="str">
        <f>IFERROR(VLOOKUP(B895,Conciliação!C898:L1893,8,0),"")</f>
        <v/>
      </c>
      <c r="J895" s="56" t="str">
        <f>IFERROR(VLOOKUP(B895,Conciliação!C898:L1893,9,0),"")</f>
        <v/>
      </c>
      <c r="K895" s="56" t="str">
        <f>IFERROR(VLOOKUP(B895,Conciliação!C898:L1893,10,0),"")</f>
        <v/>
      </c>
      <c r="R895" s="55" t="str">
        <f>IF(Conciliação!G898='Filtro (Categoria)'!$C$2,$C$2,"x")</f>
        <v>x</v>
      </c>
      <c r="S895" s="55" t="str">
        <f>IF(R895="x","x",MAX($S$4:S894)+1)</f>
        <v>x</v>
      </c>
      <c r="T895" s="55">
        <v>891</v>
      </c>
      <c r="U895" s="55" t="str">
        <f t="shared" si="80"/>
        <v/>
      </c>
      <c r="V895" s="55" t="str">
        <f t="shared" si="81"/>
        <v/>
      </c>
      <c r="W895" s="45">
        <f>IF(Conciliação!G898='Filtro (Categoria)'!R895,1,0)</f>
        <v>0</v>
      </c>
      <c r="X895" s="45">
        <f>W895+Conciliação!A898</f>
        <v>891</v>
      </c>
      <c r="Y895" s="45">
        <v>891</v>
      </c>
      <c r="Z895" s="55" t="str">
        <f>IF(X895=Y895,"",Conciliação!C898)</f>
        <v/>
      </c>
      <c r="AA895" s="55">
        <f>IF(Z895="x","x",MAX($S$4:AA894)+1)</f>
        <v>896</v>
      </c>
      <c r="AB895" s="55">
        <v>891</v>
      </c>
      <c r="AC895" s="55" t="str">
        <f t="shared" si="82"/>
        <v/>
      </c>
      <c r="AD895" s="55" t="str">
        <f t="shared" si="83"/>
        <v/>
      </c>
    </row>
    <row r="896" spans="2:30" ht="15" customHeight="1" x14ac:dyDescent="0.2">
      <c r="B896" s="121" t="str">
        <f t="shared" si="78"/>
        <v/>
      </c>
      <c r="C896" s="57" t="str">
        <f>IFERROR(VLOOKUP(B896,Conciliação!C899:L1894,2,0),"")</f>
        <v/>
      </c>
      <c r="D896" s="64" t="str">
        <f t="shared" si="79"/>
        <v/>
      </c>
      <c r="E896" s="64" t="str">
        <f>IFERROR(VLOOKUP(B896,Conciliação!C899:L1894,4,0),"")</f>
        <v/>
      </c>
      <c r="F896" s="64" t="str">
        <f>IFERROR(VLOOKUP(B896,Conciliação!C899:L1894,5,0),"")</f>
        <v/>
      </c>
      <c r="G896" s="64" t="str">
        <f>IFERROR(VLOOKUP(B896,Conciliação!C899:L1894,6,0),"")</f>
        <v/>
      </c>
      <c r="H896" s="56" t="str">
        <f>IFERROR(VLOOKUP(B896,Conciliação!C899:L1894,7,0),"")</f>
        <v/>
      </c>
      <c r="I896" s="65" t="str">
        <f>IFERROR(VLOOKUP(B896,Conciliação!C899:L1894,8,0),"")</f>
        <v/>
      </c>
      <c r="J896" s="56" t="str">
        <f>IFERROR(VLOOKUP(B896,Conciliação!C899:L1894,9,0),"")</f>
        <v/>
      </c>
      <c r="K896" s="56" t="str">
        <f>IFERROR(VLOOKUP(B896,Conciliação!C899:L1894,10,0),"")</f>
        <v/>
      </c>
      <c r="R896" s="55" t="str">
        <f>IF(Conciliação!G899='Filtro (Categoria)'!$C$2,$C$2,"x")</f>
        <v>x</v>
      </c>
      <c r="S896" s="55" t="str">
        <f>IF(R896="x","x",MAX($S$4:S895)+1)</f>
        <v>x</v>
      </c>
      <c r="T896" s="55">
        <v>892</v>
      </c>
      <c r="U896" s="55" t="str">
        <f t="shared" si="80"/>
        <v/>
      </c>
      <c r="V896" s="55" t="str">
        <f t="shared" si="81"/>
        <v/>
      </c>
      <c r="W896" s="45">
        <f>IF(Conciliação!G899='Filtro (Categoria)'!R896,1,0)</f>
        <v>0</v>
      </c>
      <c r="X896" s="45">
        <f>W896+Conciliação!A899</f>
        <v>892</v>
      </c>
      <c r="Y896" s="45">
        <v>892</v>
      </c>
      <c r="Z896" s="55" t="str">
        <f>IF(X896=Y896,"",Conciliação!C899)</f>
        <v/>
      </c>
      <c r="AA896" s="55">
        <f>IF(Z896="x","x",MAX($S$4:AA895)+1)</f>
        <v>897</v>
      </c>
      <c r="AB896" s="55">
        <v>892</v>
      </c>
      <c r="AC896" s="55" t="str">
        <f t="shared" si="82"/>
        <v/>
      </c>
      <c r="AD896" s="55" t="str">
        <f t="shared" si="83"/>
        <v/>
      </c>
    </row>
    <row r="897" spans="2:30" ht="15" customHeight="1" x14ac:dyDescent="0.2">
      <c r="B897" s="121" t="str">
        <f t="shared" si="78"/>
        <v/>
      </c>
      <c r="C897" s="57" t="str">
        <f>IFERROR(VLOOKUP(B897,Conciliação!C900:L1895,2,0),"")</f>
        <v/>
      </c>
      <c r="D897" s="64" t="str">
        <f t="shared" si="79"/>
        <v/>
      </c>
      <c r="E897" s="64" t="str">
        <f>IFERROR(VLOOKUP(B897,Conciliação!C900:L1895,4,0),"")</f>
        <v/>
      </c>
      <c r="F897" s="64" t="str">
        <f>IFERROR(VLOOKUP(B897,Conciliação!C900:L1895,5,0),"")</f>
        <v/>
      </c>
      <c r="G897" s="64" t="str">
        <f>IFERROR(VLOOKUP(B897,Conciliação!C900:L1895,6,0),"")</f>
        <v/>
      </c>
      <c r="H897" s="56" t="str">
        <f>IFERROR(VLOOKUP(B897,Conciliação!C900:L1895,7,0),"")</f>
        <v/>
      </c>
      <c r="I897" s="65" t="str">
        <f>IFERROR(VLOOKUP(B897,Conciliação!C900:L1895,8,0),"")</f>
        <v/>
      </c>
      <c r="J897" s="56" t="str">
        <f>IFERROR(VLOOKUP(B897,Conciliação!C900:L1895,9,0),"")</f>
        <v/>
      </c>
      <c r="K897" s="56" t="str">
        <f>IFERROR(VLOOKUP(B897,Conciliação!C900:L1895,10,0),"")</f>
        <v/>
      </c>
      <c r="R897" s="55" t="str">
        <f>IF(Conciliação!G900='Filtro (Categoria)'!$C$2,$C$2,"x")</f>
        <v>x</v>
      </c>
      <c r="S897" s="55" t="str">
        <f>IF(R897="x","x",MAX($S$4:S896)+1)</f>
        <v>x</v>
      </c>
      <c r="T897" s="55">
        <v>893</v>
      </c>
      <c r="U897" s="55" t="str">
        <f t="shared" si="80"/>
        <v/>
      </c>
      <c r="V897" s="55" t="str">
        <f t="shared" si="81"/>
        <v/>
      </c>
      <c r="W897" s="45">
        <f>IF(Conciliação!G900='Filtro (Categoria)'!R897,1,0)</f>
        <v>0</v>
      </c>
      <c r="X897" s="45">
        <f>W897+Conciliação!A900</f>
        <v>893</v>
      </c>
      <c r="Y897" s="45">
        <v>893</v>
      </c>
      <c r="Z897" s="55" t="str">
        <f>IF(X897=Y897,"",Conciliação!C900)</f>
        <v/>
      </c>
      <c r="AA897" s="55">
        <f>IF(Z897="x","x",MAX($S$4:AA896)+1)</f>
        <v>898</v>
      </c>
      <c r="AB897" s="55">
        <v>893</v>
      </c>
      <c r="AC897" s="55" t="str">
        <f t="shared" si="82"/>
        <v/>
      </c>
      <c r="AD897" s="55" t="str">
        <f t="shared" si="83"/>
        <v/>
      </c>
    </row>
    <row r="898" spans="2:30" ht="15" customHeight="1" x14ac:dyDescent="0.2">
      <c r="B898" s="121" t="str">
        <f t="shared" si="78"/>
        <v/>
      </c>
      <c r="C898" s="57" t="str">
        <f>IFERROR(VLOOKUP(B898,Conciliação!C901:L1896,2,0),"")</f>
        <v/>
      </c>
      <c r="D898" s="64" t="str">
        <f t="shared" si="79"/>
        <v/>
      </c>
      <c r="E898" s="64" t="str">
        <f>IFERROR(VLOOKUP(B898,Conciliação!C901:L1896,4,0),"")</f>
        <v/>
      </c>
      <c r="F898" s="64" t="str">
        <f>IFERROR(VLOOKUP(B898,Conciliação!C901:L1896,5,0),"")</f>
        <v/>
      </c>
      <c r="G898" s="64" t="str">
        <f>IFERROR(VLOOKUP(B898,Conciliação!C901:L1896,6,0),"")</f>
        <v/>
      </c>
      <c r="H898" s="56" t="str">
        <f>IFERROR(VLOOKUP(B898,Conciliação!C901:L1896,7,0),"")</f>
        <v/>
      </c>
      <c r="I898" s="65" t="str">
        <f>IFERROR(VLOOKUP(B898,Conciliação!C901:L1896,8,0),"")</f>
        <v/>
      </c>
      <c r="J898" s="56" t="str">
        <f>IFERROR(VLOOKUP(B898,Conciliação!C901:L1896,9,0),"")</f>
        <v/>
      </c>
      <c r="K898" s="56" t="str">
        <f>IFERROR(VLOOKUP(B898,Conciliação!C901:L1896,10,0),"")</f>
        <v/>
      </c>
      <c r="R898" s="55" t="str">
        <f>IF(Conciliação!G901='Filtro (Categoria)'!$C$2,$C$2,"x")</f>
        <v>x</v>
      </c>
      <c r="S898" s="55" t="str">
        <f>IF(R898="x","x",MAX($S$4:S897)+1)</f>
        <v>x</v>
      </c>
      <c r="T898" s="55">
        <v>894</v>
      </c>
      <c r="U898" s="55" t="str">
        <f t="shared" si="80"/>
        <v/>
      </c>
      <c r="V898" s="55" t="str">
        <f t="shared" si="81"/>
        <v/>
      </c>
      <c r="W898" s="45">
        <f>IF(Conciliação!G901='Filtro (Categoria)'!R898,1,0)</f>
        <v>0</v>
      </c>
      <c r="X898" s="45">
        <f>W898+Conciliação!A901</f>
        <v>894</v>
      </c>
      <c r="Y898" s="45">
        <v>894</v>
      </c>
      <c r="Z898" s="55" t="str">
        <f>IF(X898=Y898,"",Conciliação!C901)</f>
        <v/>
      </c>
      <c r="AA898" s="55">
        <f>IF(Z898="x","x",MAX($S$4:AA897)+1)</f>
        <v>899</v>
      </c>
      <c r="AB898" s="55">
        <v>894</v>
      </c>
      <c r="AC898" s="55" t="str">
        <f t="shared" si="82"/>
        <v/>
      </c>
      <c r="AD898" s="55" t="str">
        <f t="shared" si="83"/>
        <v/>
      </c>
    </row>
    <row r="899" spans="2:30" ht="15" customHeight="1" x14ac:dyDescent="0.2">
      <c r="B899" s="121" t="str">
        <f t="shared" si="78"/>
        <v/>
      </c>
      <c r="C899" s="57" t="str">
        <f>IFERROR(VLOOKUP(B899,Conciliação!C902:L1897,2,0),"")</f>
        <v/>
      </c>
      <c r="D899" s="64" t="str">
        <f t="shared" si="79"/>
        <v/>
      </c>
      <c r="E899" s="64" t="str">
        <f>IFERROR(VLOOKUP(B899,Conciliação!C902:L1897,4,0),"")</f>
        <v/>
      </c>
      <c r="F899" s="64" t="str">
        <f>IFERROR(VLOOKUP(B899,Conciliação!C902:L1897,5,0),"")</f>
        <v/>
      </c>
      <c r="G899" s="64" t="str">
        <f>IFERROR(VLOOKUP(B899,Conciliação!C902:L1897,6,0),"")</f>
        <v/>
      </c>
      <c r="H899" s="56" t="str">
        <f>IFERROR(VLOOKUP(B899,Conciliação!C902:L1897,7,0),"")</f>
        <v/>
      </c>
      <c r="I899" s="65" t="str">
        <f>IFERROR(VLOOKUP(B899,Conciliação!C902:L1897,8,0),"")</f>
        <v/>
      </c>
      <c r="J899" s="56" t="str">
        <f>IFERROR(VLOOKUP(B899,Conciliação!C902:L1897,9,0),"")</f>
        <v/>
      </c>
      <c r="K899" s="56" t="str">
        <f>IFERROR(VLOOKUP(B899,Conciliação!C902:L1897,10,0),"")</f>
        <v/>
      </c>
      <c r="R899" s="55" t="str">
        <f>IF(Conciliação!G902='Filtro (Categoria)'!$C$2,$C$2,"x")</f>
        <v>x</v>
      </c>
      <c r="S899" s="55" t="str">
        <f>IF(R899="x","x",MAX($S$4:S898)+1)</f>
        <v>x</v>
      </c>
      <c r="T899" s="55">
        <v>895</v>
      </c>
      <c r="U899" s="55" t="str">
        <f t="shared" si="80"/>
        <v/>
      </c>
      <c r="V899" s="55" t="str">
        <f t="shared" si="81"/>
        <v/>
      </c>
      <c r="W899" s="45">
        <f>IF(Conciliação!G902='Filtro (Categoria)'!R899,1,0)</f>
        <v>0</v>
      </c>
      <c r="X899" s="45">
        <f>W899+Conciliação!A902</f>
        <v>895</v>
      </c>
      <c r="Y899" s="45">
        <v>895</v>
      </c>
      <c r="Z899" s="55" t="str">
        <f>IF(X899=Y899,"",Conciliação!C902)</f>
        <v/>
      </c>
      <c r="AA899" s="55">
        <f>IF(Z899="x","x",MAX($S$4:AA898)+1)</f>
        <v>900</v>
      </c>
      <c r="AB899" s="55">
        <v>895</v>
      </c>
      <c r="AC899" s="55" t="str">
        <f t="shared" si="82"/>
        <v/>
      </c>
      <c r="AD899" s="55" t="str">
        <f t="shared" si="83"/>
        <v/>
      </c>
    </row>
    <row r="900" spans="2:30" ht="15" customHeight="1" x14ac:dyDescent="0.2">
      <c r="B900" s="121" t="str">
        <f t="shared" si="78"/>
        <v/>
      </c>
      <c r="C900" s="57" t="str">
        <f>IFERROR(VLOOKUP(B900,Conciliação!C903:L1898,2,0),"")</f>
        <v/>
      </c>
      <c r="D900" s="64" t="str">
        <f t="shared" si="79"/>
        <v/>
      </c>
      <c r="E900" s="64" t="str">
        <f>IFERROR(VLOOKUP(B900,Conciliação!C903:L1898,4,0),"")</f>
        <v/>
      </c>
      <c r="F900" s="64" t="str">
        <f>IFERROR(VLOOKUP(B900,Conciliação!C903:L1898,5,0),"")</f>
        <v/>
      </c>
      <c r="G900" s="64" t="str">
        <f>IFERROR(VLOOKUP(B900,Conciliação!C903:L1898,6,0),"")</f>
        <v/>
      </c>
      <c r="H900" s="56" t="str">
        <f>IFERROR(VLOOKUP(B900,Conciliação!C903:L1898,7,0),"")</f>
        <v/>
      </c>
      <c r="I900" s="65" t="str">
        <f>IFERROR(VLOOKUP(B900,Conciliação!C903:L1898,8,0),"")</f>
        <v/>
      </c>
      <c r="J900" s="56" t="str">
        <f>IFERROR(VLOOKUP(B900,Conciliação!C903:L1898,9,0),"")</f>
        <v/>
      </c>
      <c r="K900" s="56" t="str">
        <f>IFERROR(VLOOKUP(B900,Conciliação!C903:L1898,10,0),"")</f>
        <v/>
      </c>
      <c r="R900" s="55" t="str">
        <f>IF(Conciliação!G903='Filtro (Categoria)'!$C$2,$C$2,"x")</f>
        <v>x</v>
      </c>
      <c r="S900" s="55" t="str">
        <f>IF(R900="x","x",MAX($S$4:S899)+1)</f>
        <v>x</v>
      </c>
      <c r="T900" s="55">
        <v>896</v>
      </c>
      <c r="U900" s="55" t="str">
        <f t="shared" si="80"/>
        <v/>
      </c>
      <c r="V900" s="55" t="str">
        <f t="shared" si="81"/>
        <v/>
      </c>
      <c r="W900" s="45">
        <f>IF(Conciliação!G903='Filtro (Categoria)'!R900,1,0)</f>
        <v>0</v>
      </c>
      <c r="X900" s="45">
        <f>W900+Conciliação!A903</f>
        <v>896</v>
      </c>
      <c r="Y900" s="45">
        <v>896</v>
      </c>
      <c r="Z900" s="55" t="str">
        <f>IF(X900=Y900,"",Conciliação!C903)</f>
        <v/>
      </c>
      <c r="AA900" s="55">
        <f>IF(Z900="x","x",MAX($S$4:AA899)+1)</f>
        <v>901</v>
      </c>
      <c r="AB900" s="55">
        <v>896</v>
      </c>
      <c r="AC900" s="55" t="str">
        <f t="shared" si="82"/>
        <v/>
      </c>
      <c r="AD900" s="55" t="str">
        <f t="shared" si="83"/>
        <v/>
      </c>
    </row>
    <row r="901" spans="2:30" ht="15" customHeight="1" x14ac:dyDescent="0.2">
      <c r="B901" s="121" t="str">
        <f t="shared" ref="B901:B964" si="84">(AD901)</f>
        <v/>
      </c>
      <c r="C901" s="57" t="str">
        <f>IFERROR(VLOOKUP(B901,Conciliação!C904:L1899,2,0),"")</f>
        <v/>
      </c>
      <c r="D901" s="64" t="str">
        <f t="shared" ref="D901:D964" si="85">(V901)</f>
        <v/>
      </c>
      <c r="E901" s="64" t="str">
        <f>IFERROR(VLOOKUP(B901,Conciliação!C904:L1899,4,0),"")</f>
        <v/>
      </c>
      <c r="F901" s="64" t="str">
        <f>IFERROR(VLOOKUP(B901,Conciliação!C904:L1899,5,0),"")</f>
        <v/>
      </c>
      <c r="G901" s="64" t="str">
        <f>IFERROR(VLOOKUP(B901,Conciliação!C904:L1899,6,0),"")</f>
        <v/>
      </c>
      <c r="H901" s="56" t="str">
        <f>IFERROR(VLOOKUP(B901,Conciliação!C904:L1899,7,0),"")</f>
        <v/>
      </c>
      <c r="I901" s="65" t="str">
        <f>IFERROR(VLOOKUP(B901,Conciliação!C904:L1899,8,0),"")</f>
        <v/>
      </c>
      <c r="J901" s="56" t="str">
        <f>IFERROR(VLOOKUP(B901,Conciliação!C904:L1899,9,0),"")</f>
        <v/>
      </c>
      <c r="K901" s="56" t="str">
        <f>IFERROR(VLOOKUP(B901,Conciliação!C904:L1899,10,0),"")</f>
        <v/>
      </c>
      <c r="R901" s="55" t="str">
        <f>IF(Conciliação!G904='Filtro (Categoria)'!$C$2,$C$2,"x")</f>
        <v>x</v>
      </c>
      <c r="S901" s="55" t="str">
        <f>IF(R901="x","x",MAX($S$4:S900)+1)</f>
        <v>x</v>
      </c>
      <c r="T901" s="55">
        <v>897</v>
      </c>
      <c r="U901" s="55" t="str">
        <f t="shared" ref="U901:U964" si="86">IFERROR(MATCH(T901,$S$5:$S$1001,0),"")</f>
        <v/>
      </c>
      <c r="V901" s="55" t="str">
        <f t="shared" ref="V901:V964" si="87">IFERROR(INDEX(R$5:R$1048576,U901),"")</f>
        <v/>
      </c>
      <c r="W901" s="45">
        <f>IF(Conciliação!G904='Filtro (Categoria)'!R901,1,0)</f>
        <v>0</v>
      </c>
      <c r="X901" s="45">
        <f>W901+Conciliação!A904</f>
        <v>897</v>
      </c>
      <c r="Y901" s="45">
        <v>897</v>
      </c>
      <c r="Z901" s="55" t="str">
        <f>IF(X901=Y901,"",Conciliação!C904)</f>
        <v/>
      </c>
      <c r="AA901" s="55">
        <f>IF(Z901="x","x",MAX($S$4:AA900)+1)</f>
        <v>902</v>
      </c>
      <c r="AB901" s="55">
        <v>897</v>
      </c>
      <c r="AC901" s="55" t="str">
        <f t="shared" ref="AC901:AC964" si="88">IFERROR(MATCH(AB901,$S$5:$S$1001,0),"")</f>
        <v/>
      </c>
      <c r="AD901" s="55" t="str">
        <f t="shared" ref="AD901:AD964" si="89">IFERROR(INDEX(Z$5:Z$1048576,AC901),"")</f>
        <v/>
      </c>
    </row>
    <row r="902" spans="2:30" ht="15" customHeight="1" x14ac:dyDescent="0.2">
      <c r="B902" s="121" t="str">
        <f t="shared" si="84"/>
        <v/>
      </c>
      <c r="C902" s="57" t="str">
        <f>IFERROR(VLOOKUP(B902,Conciliação!C905:L1900,2,0),"")</f>
        <v/>
      </c>
      <c r="D902" s="64" t="str">
        <f t="shared" si="85"/>
        <v/>
      </c>
      <c r="E902" s="64" t="str">
        <f>IFERROR(VLOOKUP(B902,Conciliação!C905:L1900,4,0),"")</f>
        <v/>
      </c>
      <c r="F902" s="64" t="str">
        <f>IFERROR(VLOOKUP(B902,Conciliação!C905:L1900,5,0),"")</f>
        <v/>
      </c>
      <c r="G902" s="64" t="str">
        <f>IFERROR(VLOOKUP(B902,Conciliação!C905:L1900,6,0),"")</f>
        <v/>
      </c>
      <c r="H902" s="56" t="str">
        <f>IFERROR(VLOOKUP(B902,Conciliação!C905:L1900,7,0),"")</f>
        <v/>
      </c>
      <c r="I902" s="65" t="str">
        <f>IFERROR(VLOOKUP(B902,Conciliação!C905:L1900,8,0),"")</f>
        <v/>
      </c>
      <c r="J902" s="56" t="str">
        <f>IFERROR(VLOOKUP(B902,Conciliação!C905:L1900,9,0),"")</f>
        <v/>
      </c>
      <c r="K902" s="56" t="str">
        <f>IFERROR(VLOOKUP(B902,Conciliação!C905:L1900,10,0),"")</f>
        <v/>
      </c>
      <c r="R902" s="55" t="str">
        <f>IF(Conciliação!G905='Filtro (Categoria)'!$C$2,$C$2,"x")</f>
        <v>x</v>
      </c>
      <c r="S902" s="55" t="str">
        <f>IF(R902="x","x",MAX($S$4:S901)+1)</f>
        <v>x</v>
      </c>
      <c r="T902" s="55">
        <v>898</v>
      </c>
      <c r="U902" s="55" t="str">
        <f t="shared" si="86"/>
        <v/>
      </c>
      <c r="V902" s="55" t="str">
        <f t="shared" si="87"/>
        <v/>
      </c>
      <c r="W902" s="45">
        <f>IF(Conciliação!G905='Filtro (Categoria)'!R902,1,0)</f>
        <v>0</v>
      </c>
      <c r="X902" s="45">
        <f>W902+Conciliação!A905</f>
        <v>898</v>
      </c>
      <c r="Y902" s="45">
        <v>898</v>
      </c>
      <c r="Z902" s="55" t="str">
        <f>IF(X902=Y902,"",Conciliação!C905)</f>
        <v/>
      </c>
      <c r="AA902" s="55">
        <f>IF(Z902="x","x",MAX($S$4:AA901)+1)</f>
        <v>903</v>
      </c>
      <c r="AB902" s="55">
        <v>898</v>
      </c>
      <c r="AC902" s="55" t="str">
        <f t="shared" si="88"/>
        <v/>
      </c>
      <c r="AD902" s="55" t="str">
        <f t="shared" si="89"/>
        <v/>
      </c>
    </row>
    <row r="903" spans="2:30" ht="15" customHeight="1" x14ac:dyDescent="0.2">
      <c r="B903" s="121" t="str">
        <f t="shared" si="84"/>
        <v/>
      </c>
      <c r="C903" s="57" t="str">
        <f>IFERROR(VLOOKUP(B903,Conciliação!C906:L1901,2,0),"")</f>
        <v/>
      </c>
      <c r="D903" s="64" t="str">
        <f t="shared" si="85"/>
        <v/>
      </c>
      <c r="E903" s="64" t="str">
        <f>IFERROR(VLOOKUP(B903,Conciliação!C906:L1901,4,0),"")</f>
        <v/>
      </c>
      <c r="F903" s="64" t="str">
        <f>IFERROR(VLOOKUP(B903,Conciliação!C906:L1901,5,0),"")</f>
        <v/>
      </c>
      <c r="G903" s="64" t="str">
        <f>IFERROR(VLOOKUP(B903,Conciliação!C906:L1901,6,0),"")</f>
        <v/>
      </c>
      <c r="H903" s="56" t="str">
        <f>IFERROR(VLOOKUP(B903,Conciliação!C906:L1901,7,0),"")</f>
        <v/>
      </c>
      <c r="I903" s="65" t="str">
        <f>IFERROR(VLOOKUP(B903,Conciliação!C906:L1901,8,0),"")</f>
        <v/>
      </c>
      <c r="J903" s="56" t="str">
        <f>IFERROR(VLOOKUP(B903,Conciliação!C906:L1901,9,0),"")</f>
        <v/>
      </c>
      <c r="K903" s="56" t="str">
        <f>IFERROR(VLOOKUP(B903,Conciliação!C906:L1901,10,0),"")</f>
        <v/>
      </c>
      <c r="R903" s="55" t="str">
        <f>IF(Conciliação!G906='Filtro (Categoria)'!$C$2,$C$2,"x")</f>
        <v>x</v>
      </c>
      <c r="S903" s="55" t="str">
        <f>IF(R903="x","x",MAX($S$4:S902)+1)</f>
        <v>x</v>
      </c>
      <c r="T903" s="55">
        <v>899</v>
      </c>
      <c r="U903" s="55" t="str">
        <f t="shared" si="86"/>
        <v/>
      </c>
      <c r="V903" s="55" t="str">
        <f t="shared" si="87"/>
        <v/>
      </c>
      <c r="W903" s="45">
        <f>IF(Conciliação!G906='Filtro (Categoria)'!R903,1,0)</f>
        <v>0</v>
      </c>
      <c r="X903" s="45">
        <f>W903+Conciliação!A906</f>
        <v>899</v>
      </c>
      <c r="Y903" s="45">
        <v>899</v>
      </c>
      <c r="Z903" s="55" t="str">
        <f>IF(X903=Y903,"",Conciliação!C906)</f>
        <v/>
      </c>
      <c r="AA903" s="55">
        <f>IF(Z903="x","x",MAX($S$4:AA902)+1)</f>
        <v>904</v>
      </c>
      <c r="AB903" s="55">
        <v>899</v>
      </c>
      <c r="AC903" s="55" t="str">
        <f t="shared" si="88"/>
        <v/>
      </c>
      <c r="AD903" s="55" t="str">
        <f t="shared" si="89"/>
        <v/>
      </c>
    </row>
    <row r="904" spans="2:30" ht="15" customHeight="1" x14ac:dyDescent="0.2">
      <c r="B904" s="121" t="str">
        <f t="shared" si="84"/>
        <v/>
      </c>
      <c r="C904" s="57" t="str">
        <f>IFERROR(VLOOKUP(B904,Conciliação!C907:L1902,2,0),"")</f>
        <v/>
      </c>
      <c r="D904" s="64" t="str">
        <f t="shared" si="85"/>
        <v/>
      </c>
      <c r="E904" s="64" t="str">
        <f>IFERROR(VLOOKUP(B904,Conciliação!C907:L1902,4,0),"")</f>
        <v/>
      </c>
      <c r="F904" s="64" t="str">
        <f>IFERROR(VLOOKUP(B904,Conciliação!C907:L1902,5,0),"")</f>
        <v/>
      </c>
      <c r="G904" s="64" t="str">
        <f>IFERROR(VLOOKUP(B904,Conciliação!C907:L1902,6,0),"")</f>
        <v/>
      </c>
      <c r="H904" s="56" t="str">
        <f>IFERROR(VLOOKUP(B904,Conciliação!C907:L1902,7,0),"")</f>
        <v/>
      </c>
      <c r="I904" s="65" t="str">
        <f>IFERROR(VLOOKUP(B904,Conciliação!C907:L1902,8,0),"")</f>
        <v/>
      </c>
      <c r="J904" s="56" t="str">
        <f>IFERROR(VLOOKUP(B904,Conciliação!C907:L1902,9,0),"")</f>
        <v/>
      </c>
      <c r="K904" s="56" t="str">
        <f>IFERROR(VLOOKUP(B904,Conciliação!C907:L1902,10,0),"")</f>
        <v/>
      </c>
      <c r="R904" s="55" t="str">
        <f>IF(Conciliação!G907='Filtro (Categoria)'!$C$2,$C$2,"x")</f>
        <v>x</v>
      </c>
      <c r="S904" s="55" t="str">
        <f>IF(R904="x","x",MAX($S$4:S903)+1)</f>
        <v>x</v>
      </c>
      <c r="T904" s="55">
        <v>900</v>
      </c>
      <c r="U904" s="55" t="str">
        <f t="shared" si="86"/>
        <v/>
      </c>
      <c r="V904" s="55" t="str">
        <f t="shared" si="87"/>
        <v/>
      </c>
      <c r="W904" s="45">
        <f>IF(Conciliação!G907='Filtro (Categoria)'!R904,1,0)</f>
        <v>0</v>
      </c>
      <c r="X904" s="45">
        <f>W904+Conciliação!A907</f>
        <v>900</v>
      </c>
      <c r="Y904" s="45">
        <v>900</v>
      </c>
      <c r="Z904" s="55" t="str">
        <f>IF(X904=Y904,"",Conciliação!C907)</f>
        <v/>
      </c>
      <c r="AA904" s="55">
        <f>IF(Z904="x","x",MAX($S$4:AA903)+1)</f>
        <v>905</v>
      </c>
      <c r="AB904" s="55">
        <v>900</v>
      </c>
      <c r="AC904" s="55" t="str">
        <f t="shared" si="88"/>
        <v/>
      </c>
      <c r="AD904" s="55" t="str">
        <f t="shared" si="89"/>
        <v/>
      </c>
    </row>
    <row r="905" spans="2:30" ht="15" customHeight="1" x14ac:dyDescent="0.2">
      <c r="B905" s="121" t="str">
        <f t="shared" si="84"/>
        <v/>
      </c>
      <c r="C905" s="57" t="str">
        <f>IFERROR(VLOOKUP(B905,Conciliação!C908:L1903,2,0),"")</f>
        <v/>
      </c>
      <c r="D905" s="64" t="str">
        <f t="shared" si="85"/>
        <v/>
      </c>
      <c r="E905" s="64" t="str">
        <f>IFERROR(VLOOKUP(B905,Conciliação!C908:L1903,4,0),"")</f>
        <v/>
      </c>
      <c r="F905" s="64" t="str">
        <f>IFERROR(VLOOKUP(B905,Conciliação!C908:L1903,5,0),"")</f>
        <v/>
      </c>
      <c r="G905" s="64" t="str">
        <f>IFERROR(VLOOKUP(B905,Conciliação!C908:L1903,6,0),"")</f>
        <v/>
      </c>
      <c r="H905" s="56" t="str">
        <f>IFERROR(VLOOKUP(B905,Conciliação!C908:L1903,7,0),"")</f>
        <v/>
      </c>
      <c r="I905" s="65" t="str">
        <f>IFERROR(VLOOKUP(B905,Conciliação!C908:L1903,8,0),"")</f>
        <v/>
      </c>
      <c r="J905" s="56" t="str">
        <f>IFERROR(VLOOKUP(B905,Conciliação!C908:L1903,9,0),"")</f>
        <v/>
      </c>
      <c r="K905" s="56" t="str">
        <f>IFERROR(VLOOKUP(B905,Conciliação!C908:L1903,10,0),"")</f>
        <v/>
      </c>
      <c r="R905" s="55" t="str">
        <f>IF(Conciliação!G908='Filtro (Categoria)'!$C$2,$C$2,"x")</f>
        <v>x</v>
      </c>
      <c r="S905" s="55" t="str">
        <f>IF(R905="x","x",MAX($S$4:S904)+1)</f>
        <v>x</v>
      </c>
      <c r="T905" s="55">
        <v>901</v>
      </c>
      <c r="U905" s="55" t="str">
        <f t="shared" si="86"/>
        <v/>
      </c>
      <c r="V905" s="55" t="str">
        <f t="shared" si="87"/>
        <v/>
      </c>
      <c r="W905" s="45">
        <f>IF(Conciliação!G908='Filtro (Categoria)'!R905,1,0)</f>
        <v>0</v>
      </c>
      <c r="X905" s="45">
        <f>W905+Conciliação!A908</f>
        <v>901</v>
      </c>
      <c r="Y905" s="45">
        <v>901</v>
      </c>
      <c r="Z905" s="55" t="str">
        <f>IF(X905=Y905,"",Conciliação!C908)</f>
        <v/>
      </c>
      <c r="AA905" s="55">
        <f>IF(Z905="x","x",MAX($S$4:AA904)+1)</f>
        <v>906</v>
      </c>
      <c r="AB905" s="55">
        <v>901</v>
      </c>
      <c r="AC905" s="55" t="str">
        <f t="shared" si="88"/>
        <v/>
      </c>
      <c r="AD905" s="55" t="str">
        <f t="shared" si="89"/>
        <v/>
      </c>
    </row>
    <row r="906" spans="2:30" ht="15" customHeight="1" x14ac:dyDescent="0.2">
      <c r="B906" s="121" t="str">
        <f t="shared" si="84"/>
        <v/>
      </c>
      <c r="C906" s="57" t="str">
        <f>IFERROR(VLOOKUP(B906,Conciliação!C909:L1904,2,0),"")</f>
        <v/>
      </c>
      <c r="D906" s="64" t="str">
        <f t="shared" si="85"/>
        <v/>
      </c>
      <c r="E906" s="64" t="str">
        <f>IFERROR(VLOOKUP(B906,Conciliação!C909:L1904,4,0),"")</f>
        <v/>
      </c>
      <c r="F906" s="64" t="str">
        <f>IFERROR(VLOOKUP(B906,Conciliação!C909:L1904,5,0),"")</f>
        <v/>
      </c>
      <c r="G906" s="64" t="str">
        <f>IFERROR(VLOOKUP(B906,Conciliação!C909:L1904,6,0),"")</f>
        <v/>
      </c>
      <c r="H906" s="56" t="str">
        <f>IFERROR(VLOOKUP(B906,Conciliação!C909:L1904,7,0),"")</f>
        <v/>
      </c>
      <c r="I906" s="65" t="str">
        <f>IFERROR(VLOOKUP(B906,Conciliação!C909:L1904,8,0),"")</f>
        <v/>
      </c>
      <c r="J906" s="56" t="str">
        <f>IFERROR(VLOOKUP(B906,Conciliação!C909:L1904,9,0),"")</f>
        <v/>
      </c>
      <c r="K906" s="56" t="str">
        <f>IFERROR(VLOOKUP(B906,Conciliação!C909:L1904,10,0),"")</f>
        <v/>
      </c>
      <c r="R906" s="55" t="str">
        <f>IF(Conciliação!G909='Filtro (Categoria)'!$C$2,$C$2,"x")</f>
        <v>x</v>
      </c>
      <c r="S906" s="55" t="str">
        <f>IF(R906="x","x",MAX($S$4:S905)+1)</f>
        <v>x</v>
      </c>
      <c r="T906" s="55">
        <v>902</v>
      </c>
      <c r="U906" s="55" t="str">
        <f t="shared" si="86"/>
        <v/>
      </c>
      <c r="V906" s="55" t="str">
        <f t="shared" si="87"/>
        <v/>
      </c>
      <c r="W906" s="45">
        <f>IF(Conciliação!G909='Filtro (Categoria)'!R906,1,0)</f>
        <v>0</v>
      </c>
      <c r="X906" s="45">
        <f>W906+Conciliação!A909</f>
        <v>902</v>
      </c>
      <c r="Y906" s="45">
        <v>902</v>
      </c>
      <c r="Z906" s="55" t="str">
        <f>IF(X906=Y906,"",Conciliação!C909)</f>
        <v/>
      </c>
      <c r="AA906" s="55">
        <f>IF(Z906="x","x",MAX($S$4:AA905)+1)</f>
        <v>907</v>
      </c>
      <c r="AB906" s="55">
        <v>902</v>
      </c>
      <c r="AC906" s="55" t="str">
        <f t="shared" si="88"/>
        <v/>
      </c>
      <c r="AD906" s="55" t="str">
        <f t="shared" si="89"/>
        <v/>
      </c>
    </row>
    <row r="907" spans="2:30" ht="15" customHeight="1" x14ac:dyDescent="0.2">
      <c r="B907" s="121" t="str">
        <f t="shared" si="84"/>
        <v/>
      </c>
      <c r="C907" s="57" t="str">
        <f>IFERROR(VLOOKUP(B907,Conciliação!C910:L1905,2,0),"")</f>
        <v/>
      </c>
      <c r="D907" s="64" t="str">
        <f t="shared" si="85"/>
        <v/>
      </c>
      <c r="E907" s="64" t="str">
        <f>IFERROR(VLOOKUP(B907,Conciliação!C910:L1905,4,0),"")</f>
        <v/>
      </c>
      <c r="F907" s="64" t="str">
        <f>IFERROR(VLOOKUP(B907,Conciliação!C910:L1905,5,0),"")</f>
        <v/>
      </c>
      <c r="G907" s="64" t="str">
        <f>IFERROR(VLOOKUP(B907,Conciliação!C910:L1905,6,0),"")</f>
        <v/>
      </c>
      <c r="H907" s="56" t="str">
        <f>IFERROR(VLOOKUP(B907,Conciliação!C910:L1905,7,0),"")</f>
        <v/>
      </c>
      <c r="I907" s="65" t="str">
        <f>IFERROR(VLOOKUP(B907,Conciliação!C910:L1905,8,0),"")</f>
        <v/>
      </c>
      <c r="J907" s="56" t="str">
        <f>IFERROR(VLOOKUP(B907,Conciliação!C910:L1905,9,0),"")</f>
        <v/>
      </c>
      <c r="K907" s="56" t="str">
        <f>IFERROR(VLOOKUP(B907,Conciliação!C910:L1905,10,0),"")</f>
        <v/>
      </c>
      <c r="R907" s="55" t="str">
        <f>IF(Conciliação!G910='Filtro (Categoria)'!$C$2,$C$2,"x")</f>
        <v>x</v>
      </c>
      <c r="S907" s="55" t="str">
        <f>IF(R907="x","x",MAX($S$4:S906)+1)</f>
        <v>x</v>
      </c>
      <c r="T907" s="55">
        <v>903</v>
      </c>
      <c r="U907" s="55" t="str">
        <f t="shared" si="86"/>
        <v/>
      </c>
      <c r="V907" s="55" t="str">
        <f t="shared" si="87"/>
        <v/>
      </c>
      <c r="W907" s="45">
        <f>IF(Conciliação!G910='Filtro (Categoria)'!R907,1,0)</f>
        <v>0</v>
      </c>
      <c r="X907" s="45">
        <f>W907+Conciliação!A910</f>
        <v>903</v>
      </c>
      <c r="Y907" s="45">
        <v>903</v>
      </c>
      <c r="Z907" s="55" t="str">
        <f>IF(X907=Y907,"",Conciliação!C910)</f>
        <v/>
      </c>
      <c r="AA907" s="55">
        <f>IF(Z907="x","x",MAX($S$4:AA906)+1)</f>
        <v>908</v>
      </c>
      <c r="AB907" s="55">
        <v>903</v>
      </c>
      <c r="AC907" s="55" t="str">
        <f t="shared" si="88"/>
        <v/>
      </c>
      <c r="AD907" s="55" t="str">
        <f t="shared" si="89"/>
        <v/>
      </c>
    </row>
    <row r="908" spans="2:30" ht="15" customHeight="1" x14ac:dyDescent="0.2">
      <c r="B908" s="121" t="str">
        <f t="shared" si="84"/>
        <v/>
      </c>
      <c r="C908" s="57" t="str">
        <f>IFERROR(VLOOKUP(B908,Conciliação!C911:L1906,2,0),"")</f>
        <v/>
      </c>
      <c r="D908" s="64" t="str">
        <f t="shared" si="85"/>
        <v/>
      </c>
      <c r="E908" s="64" t="str">
        <f>IFERROR(VLOOKUP(B908,Conciliação!C911:L1906,4,0),"")</f>
        <v/>
      </c>
      <c r="F908" s="64" t="str">
        <f>IFERROR(VLOOKUP(B908,Conciliação!C911:L1906,5,0),"")</f>
        <v/>
      </c>
      <c r="G908" s="64" t="str">
        <f>IFERROR(VLOOKUP(B908,Conciliação!C911:L1906,6,0),"")</f>
        <v/>
      </c>
      <c r="H908" s="56" t="str">
        <f>IFERROR(VLOOKUP(B908,Conciliação!C911:L1906,7,0),"")</f>
        <v/>
      </c>
      <c r="I908" s="65" t="str">
        <f>IFERROR(VLOOKUP(B908,Conciliação!C911:L1906,8,0),"")</f>
        <v/>
      </c>
      <c r="J908" s="56" t="str">
        <f>IFERROR(VLOOKUP(B908,Conciliação!C911:L1906,9,0),"")</f>
        <v/>
      </c>
      <c r="K908" s="56" t="str">
        <f>IFERROR(VLOOKUP(B908,Conciliação!C911:L1906,10,0),"")</f>
        <v/>
      </c>
      <c r="R908" s="55" t="str">
        <f>IF(Conciliação!G911='Filtro (Categoria)'!$C$2,$C$2,"x")</f>
        <v>x</v>
      </c>
      <c r="S908" s="55" t="str">
        <f>IF(R908="x","x",MAX($S$4:S907)+1)</f>
        <v>x</v>
      </c>
      <c r="T908" s="55">
        <v>904</v>
      </c>
      <c r="U908" s="55" t="str">
        <f t="shared" si="86"/>
        <v/>
      </c>
      <c r="V908" s="55" t="str">
        <f t="shared" si="87"/>
        <v/>
      </c>
      <c r="W908" s="45">
        <f>IF(Conciliação!G911='Filtro (Categoria)'!R908,1,0)</f>
        <v>0</v>
      </c>
      <c r="X908" s="45">
        <f>W908+Conciliação!A911</f>
        <v>904</v>
      </c>
      <c r="Y908" s="45">
        <v>904</v>
      </c>
      <c r="Z908" s="55" t="str">
        <f>IF(X908=Y908,"",Conciliação!C911)</f>
        <v/>
      </c>
      <c r="AA908" s="55">
        <f>IF(Z908="x","x",MAX($S$4:AA907)+1)</f>
        <v>909</v>
      </c>
      <c r="AB908" s="55">
        <v>904</v>
      </c>
      <c r="AC908" s="55" t="str">
        <f t="shared" si="88"/>
        <v/>
      </c>
      <c r="AD908" s="55" t="str">
        <f t="shared" si="89"/>
        <v/>
      </c>
    </row>
    <row r="909" spans="2:30" ht="15" customHeight="1" x14ac:dyDescent="0.2">
      <c r="B909" s="121" t="str">
        <f t="shared" si="84"/>
        <v/>
      </c>
      <c r="C909" s="57" t="str">
        <f>IFERROR(VLOOKUP(B909,Conciliação!C912:L1907,2,0),"")</f>
        <v/>
      </c>
      <c r="D909" s="64" t="str">
        <f t="shared" si="85"/>
        <v/>
      </c>
      <c r="E909" s="64" t="str">
        <f>IFERROR(VLOOKUP(B909,Conciliação!C912:L1907,4,0),"")</f>
        <v/>
      </c>
      <c r="F909" s="64" t="str">
        <f>IFERROR(VLOOKUP(B909,Conciliação!C912:L1907,5,0),"")</f>
        <v/>
      </c>
      <c r="G909" s="64" t="str">
        <f>IFERROR(VLOOKUP(B909,Conciliação!C912:L1907,6,0),"")</f>
        <v/>
      </c>
      <c r="H909" s="56" t="str">
        <f>IFERROR(VLOOKUP(B909,Conciliação!C912:L1907,7,0),"")</f>
        <v/>
      </c>
      <c r="I909" s="65" t="str">
        <f>IFERROR(VLOOKUP(B909,Conciliação!C912:L1907,8,0),"")</f>
        <v/>
      </c>
      <c r="J909" s="56" t="str">
        <f>IFERROR(VLOOKUP(B909,Conciliação!C912:L1907,9,0),"")</f>
        <v/>
      </c>
      <c r="K909" s="56" t="str">
        <f>IFERROR(VLOOKUP(B909,Conciliação!C912:L1907,10,0),"")</f>
        <v/>
      </c>
      <c r="R909" s="55" t="str">
        <f>IF(Conciliação!G912='Filtro (Categoria)'!$C$2,$C$2,"x")</f>
        <v>x</v>
      </c>
      <c r="S909" s="55" t="str">
        <f>IF(R909="x","x",MAX($S$4:S908)+1)</f>
        <v>x</v>
      </c>
      <c r="T909" s="55">
        <v>905</v>
      </c>
      <c r="U909" s="55" t="str">
        <f t="shared" si="86"/>
        <v/>
      </c>
      <c r="V909" s="55" t="str">
        <f t="shared" si="87"/>
        <v/>
      </c>
      <c r="W909" s="45">
        <f>IF(Conciliação!G912='Filtro (Categoria)'!R909,1,0)</f>
        <v>0</v>
      </c>
      <c r="X909" s="45">
        <f>W909+Conciliação!A912</f>
        <v>905</v>
      </c>
      <c r="Y909" s="45">
        <v>905</v>
      </c>
      <c r="Z909" s="55" t="str">
        <f>IF(X909=Y909,"",Conciliação!C912)</f>
        <v/>
      </c>
      <c r="AA909" s="55">
        <f>IF(Z909="x","x",MAX($S$4:AA908)+1)</f>
        <v>910</v>
      </c>
      <c r="AB909" s="55">
        <v>905</v>
      </c>
      <c r="AC909" s="55" t="str">
        <f t="shared" si="88"/>
        <v/>
      </c>
      <c r="AD909" s="55" t="str">
        <f t="shared" si="89"/>
        <v/>
      </c>
    </row>
    <row r="910" spans="2:30" ht="15" customHeight="1" x14ac:dyDescent="0.2">
      <c r="B910" s="121" t="str">
        <f t="shared" si="84"/>
        <v/>
      </c>
      <c r="C910" s="57" t="str">
        <f>IFERROR(VLOOKUP(B910,Conciliação!C913:L1908,2,0),"")</f>
        <v/>
      </c>
      <c r="D910" s="64" t="str">
        <f t="shared" si="85"/>
        <v/>
      </c>
      <c r="E910" s="64" t="str">
        <f>IFERROR(VLOOKUP(B910,Conciliação!C913:L1908,4,0),"")</f>
        <v/>
      </c>
      <c r="F910" s="64" t="str">
        <f>IFERROR(VLOOKUP(B910,Conciliação!C913:L1908,5,0),"")</f>
        <v/>
      </c>
      <c r="G910" s="64" t="str">
        <f>IFERROR(VLOOKUP(B910,Conciliação!C913:L1908,6,0),"")</f>
        <v/>
      </c>
      <c r="H910" s="56" t="str">
        <f>IFERROR(VLOOKUP(B910,Conciliação!C913:L1908,7,0),"")</f>
        <v/>
      </c>
      <c r="I910" s="65" t="str">
        <f>IFERROR(VLOOKUP(B910,Conciliação!C913:L1908,8,0),"")</f>
        <v/>
      </c>
      <c r="J910" s="56" t="str">
        <f>IFERROR(VLOOKUP(B910,Conciliação!C913:L1908,9,0),"")</f>
        <v/>
      </c>
      <c r="K910" s="56" t="str">
        <f>IFERROR(VLOOKUP(B910,Conciliação!C913:L1908,10,0),"")</f>
        <v/>
      </c>
      <c r="R910" s="55" t="str">
        <f>IF(Conciliação!G913='Filtro (Categoria)'!$C$2,$C$2,"x")</f>
        <v>x</v>
      </c>
      <c r="S910" s="55" t="str">
        <f>IF(R910="x","x",MAX($S$4:S909)+1)</f>
        <v>x</v>
      </c>
      <c r="T910" s="55">
        <v>906</v>
      </c>
      <c r="U910" s="55" t="str">
        <f t="shared" si="86"/>
        <v/>
      </c>
      <c r="V910" s="55" t="str">
        <f t="shared" si="87"/>
        <v/>
      </c>
      <c r="W910" s="45">
        <f>IF(Conciliação!G913='Filtro (Categoria)'!R910,1,0)</f>
        <v>0</v>
      </c>
      <c r="X910" s="45">
        <f>W910+Conciliação!A913</f>
        <v>906</v>
      </c>
      <c r="Y910" s="45">
        <v>906</v>
      </c>
      <c r="Z910" s="55" t="str">
        <f>IF(X910=Y910,"",Conciliação!C913)</f>
        <v/>
      </c>
      <c r="AA910" s="55">
        <f>IF(Z910="x","x",MAX($S$4:AA909)+1)</f>
        <v>911</v>
      </c>
      <c r="AB910" s="55">
        <v>906</v>
      </c>
      <c r="AC910" s="55" t="str">
        <f t="shared" si="88"/>
        <v/>
      </c>
      <c r="AD910" s="55" t="str">
        <f t="shared" si="89"/>
        <v/>
      </c>
    </row>
    <row r="911" spans="2:30" ht="15" customHeight="1" x14ac:dyDescent="0.2">
      <c r="B911" s="121" t="str">
        <f t="shared" si="84"/>
        <v/>
      </c>
      <c r="C911" s="57" t="str">
        <f>IFERROR(VLOOKUP(B911,Conciliação!C914:L1909,2,0),"")</f>
        <v/>
      </c>
      <c r="D911" s="64" t="str">
        <f t="shared" si="85"/>
        <v/>
      </c>
      <c r="E911" s="64" t="str">
        <f>IFERROR(VLOOKUP(B911,Conciliação!C914:L1909,4,0),"")</f>
        <v/>
      </c>
      <c r="F911" s="64" t="str">
        <f>IFERROR(VLOOKUP(B911,Conciliação!C914:L1909,5,0),"")</f>
        <v/>
      </c>
      <c r="G911" s="64" t="str">
        <f>IFERROR(VLOOKUP(B911,Conciliação!C914:L1909,6,0),"")</f>
        <v/>
      </c>
      <c r="H911" s="56" t="str">
        <f>IFERROR(VLOOKUP(B911,Conciliação!C914:L1909,7,0),"")</f>
        <v/>
      </c>
      <c r="I911" s="65" t="str">
        <f>IFERROR(VLOOKUP(B911,Conciliação!C914:L1909,8,0),"")</f>
        <v/>
      </c>
      <c r="J911" s="56" t="str">
        <f>IFERROR(VLOOKUP(B911,Conciliação!C914:L1909,9,0),"")</f>
        <v/>
      </c>
      <c r="K911" s="56" t="str">
        <f>IFERROR(VLOOKUP(B911,Conciliação!C914:L1909,10,0),"")</f>
        <v/>
      </c>
      <c r="R911" s="55" t="str">
        <f>IF(Conciliação!G914='Filtro (Categoria)'!$C$2,$C$2,"x")</f>
        <v>x</v>
      </c>
      <c r="S911" s="55" t="str">
        <f>IF(R911="x","x",MAX($S$4:S910)+1)</f>
        <v>x</v>
      </c>
      <c r="T911" s="55">
        <v>907</v>
      </c>
      <c r="U911" s="55" t="str">
        <f t="shared" si="86"/>
        <v/>
      </c>
      <c r="V911" s="55" t="str">
        <f t="shared" si="87"/>
        <v/>
      </c>
      <c r="W911" s="45">
        <f>IF(Conciliação!G914='Filtro (Categoria)'!R911,1,0)</f>
        <v>0</v>
      </c>
      <c r="X911" s="45">
        <f>W911+Conciliação!A914</f>
        <v>907</v>
      </c>
      <c r="Y911" s="45">
        <v>907</v>
      </c>
      <c r="Z911" s="55" t="str">
        <f>IF(X911=Y911,"",Conciliação!C914)</f>
        <v/>
      </c>
      <c r="AA911" s="55">
        <f>IF(Z911="x","x",MAX($S$4:AA910)+1)</f>
        <v>912</v>
      </c>
      <c r="AB911" s="55">
        <v>907</v>
      </c>
      <c r="AC911" s="55" t="str">
        <f t="shared" si="88"/>
        <v/>
      </c>
      <c r="AD911" s="55" t="str">
        <f t="shared" si="89"/>
        <v/>
      </c>
    </row>
    <row r="912" spans="2:30" ht="15" customHeight="1" x14ac:dyDescent="0.2">
      <c r="B912" s="121" t="str">
        <f t="shared" si="84"/>
        <v/>
      </c>
      <c r="C912" s="57" t="str">
        <f>IFERROR(VLOOKUP(B912,Conciliação!C915:L1910,2,0),"")</f>
        <v/>
      </c>
      <c r="D912" s="64" t="str">
        <f t="shared" si="85"/>
        <v/>
      </c>
      <c r="E912" s="64" t="str">
        <f>IFERROR(VLOOKUP(B912,Conciliação!C915:L1910,4,0),"")</f>
        <v/>
      </c>
      <c r="F912" s="64" t="str">
        <f>IFERROR(VLOOKUP(B912,Conciliação!C915:L1910,5,0),"")</f>
        <v/>
      </c>
      <c r="G912" s="64" t="str">
        <f>IFERROR(VLOOKUP(B912,Conciliação!C915:L1910,6,0),"")</f>
        <v/>
      </c>
      <c r="H912" s="56" t="str">
        <f>IFERROR(VLOOKUP(B912,Conciliação!C915:L1910,7,0),"")</f>
        <v/>
      </c>
      <c r="I912" s="65" t="str">
        <f>IFERROR(VLOOKUP(B912,Conciliação!C915:L1910,8,0),"")</f>
        <v/>
      </c>
      <c r="J912" s="56" t="str">
        <f>IFERROR(VLOOKUP(B912,Conciliação!C915:L1910,9,0),"")</f>
        <v/>
      </c>
      <c r="K912" s="56" t="str">
        <f>IFERROR(VLOOKUP(B912,Conciliação!C915:L1910,10,0),"")</f>
        <v/>
      </c>
      <c r="R912" s="55" t="str">
        <f>IF(Conciliação!G915='Filtro (Categoria)'!$C$2,$C$2,"x")</f>
        <v>x</v>
      </c>
      <c r="S912" s="55" t="str">
        <f>IF(R912="x","x",MAX($S$4:S911)+1)</f>
        <v>x</v>
      </c>
      <c r="T912" s="55">
        <v>908</v>
      </c>
      <c r="U912" s="55" t="str">
        <f t="shared" si="86"/>
        <v/>
      </c>
      <c r="V912" s="55" t="str">
        <f t="shared" si="87"/>
        <v/>
      </c>
      <c r="W912" s="45">
        <f>IF(Conciliação!G915='Filtro (Categoria)'!R912,1,0)</f>
        <v>0</v>
      </c>
      <c r="X912" s="45">
        <f>W912+Conciliação!A915</f>
        <v>908</v>
      </c>
      <c r="Y912" s="45">
        <v>908</v>
      </c>
      <c r="Z912" s="55" t="str">
        <f>IF(X912=Y912,"",Conciliação!C915)</f>
        <v/>
      </c>
      <c r="AA912" s="55">
        <f>IF(Z912="x","x",MAX($S$4:AA911)+1)</f>
        <v>913</v>
      </c>
      <c r="AB912" s="55">
        <v>908</v>
      </c>
      <c r="AC912" s="55" t="str">
        <f t="shared" si="88"/>
        <v/>
      </c>
      <c r="AD912" s="55" t="str">
        <f t="shared" si="89"/>
        <v/>
      </c>
    </row>
    <row r="913" spans="2:30" ht="15" customHeight="1" x14ac:dyDescent="0.2">
      <c r="B913" s="121" t="str">
        <f t="shared" si="84"/>
        <v/>
      </c>
      <c r="C913" s="57" t="str">
        <f>IFERROR(VLOOKUP(B913,Conciliação!C916:L1911,2,0),"")</f>
        <v/>
      </c>
      <c r="D913" s="64" t="str">
        <f t="shared" si="85"/>
        <v/>
      </c>
      <c r="E913" s="64" t="str">
        <f>IFERROR(VLOOKUP(B913,Conciliação!C916:L1911,4,0),"")</f>
        <v/>
      </c>
      <c r="F913" s="64" t="str">
        <f>IFERROR(VLOOKUP(B913,Conciliação!C916:L1911,5,0),"")</f>
        <v/>
      </c>
      <c r="G913" s="64" t="str">
        <f>IFERROR(VLOOKUP(B913,Conciliação!C916:L1911,6,0),"")</f>
        <v/>
      </c>
      <c r="H913" s="56" t="str">
        <f>IFERROR(VLOOKUP(B913,Conciliação!C916:L1911,7,0),"")</f>
        <v/>
      </c>
      <c r="I913" s="65" t="str">
        <f>IFERROR(VLOOKUP(B913,Conciliação!C916:L1911,8,0),"")</f>
        <v/>
      </c>
      <c r="J913" s="56" t="str">
        <f>IFERROR(VLOOKUP(B913,Conciliação!C916:L1911,9,0),"")</f>
        <v/>
      </c>
      <c r="K913" s="56" t="str">
        <f>IFERROR(VLOOKUP(B913,Conciliação!C916:L1911,10,0),"")</f>
        <v/>
      </c>
      <c r="R913" s="55" t="str">
        <f>IF(Conciliação!G916='Filtro (Categoria)'!$C$2,$C$2,"x")</f>
        <v>x</v>
      </c>
      <c r="S913" s="55" t="str">
        <f>IF(R913="x","x",MAX($S$4:S912)+1)</f>
        <v>x</v>
      </c>
      <c r="T913" s="55">
        <v>909</v>
      </c>
      <c r="U913" s="55" t="str">
        <f t="shared" si="86"/>
        <v/>
      </c>
      <c r="V913" s="55" t="str">
        <f t="shared" si="87"/>
        <v/>
      </c>
      <c r="W913" s="45">
        <f>IF(Conciliação!G916='Filtro (Categoria)'!R913,1,0)</f>
        <v>0</v>
      </c>
      <c r="X913" s="45">
        <f>W913+Conciliação!A916</f>
        <v>909</v>
      </c>
      <c r="Y913" s="45">
        <v>909</v>
      </c>
      <c r="Z913" s="55" t="str">
        <f>IF(X913=Y913,"",Conciliação!C916)</f>
        <v/>
      </c>
      <c r="AA913" s="55">
        <f>IF(Z913="x","x",MAX($S$4:AA912)+1)</f>
        <v>914</v>
      </c>
      <c r="AB913" s="55">
        <v>909</v>
      </c>
      <c r="AC913" s="55" t="str">
        <f t="shared" si="88"/>
        <v/>
      </c>
      <c r="AD913" s="55" t="str">
        <f t="shared" si="89"/>
        <v/>
      </c>
    </row>
    <row r="914" spans="2:30" ht="15" customHeight="1" x14ac:dyDescent="0.2">
      <c r="B914" s="121" t="str">
        <f t="shared" si="84"/>
        <v/>
      </c>
      <c r="C914" s="57" t="str">
        <f>IFERROR(VLOOKUP(B914,Conciliação!C917:L1912,2,0),"")</f>
        <v/>
      </c>
      <c r="D914" s="64" t="str">
        <f t="shared" si="85"/>
        <v/>
      </c>
      <c r="E914" s="64" t="str">
        <f>IFERROR(VLOOKUP(B914,Conciliação!C917:L1912,4,0),"")</f>
        <v/>
      </c>
      <c r="F914" s="64" t="str">
        <f>IFERROR(VLOOKUP(B914,Conciliação!C917:L1912,5,0),"")</f>
        <v/>
      </c>
      <c r="G914" s="64" t="str">
        <f>IFERROR(VLOOKUP(B914,Conciliação!C917:L1912,6,0),"")</f>
        <v/>
      </c>
      <c r="H914" s="56" t="str">
        <f>IFERROR(VLOOKUP(B914,Conciliação!C917:L1912,7,0),"")</f>
        <v/>
      </c>
      <c r="I914" s="65" t="str">
        <f>IFERROR(VLOOKUP(B914,Conciliação!C917:L1912,8,0),"")</f>
        <v/>
      </c>
      <c r="J914" s="56" t="str">
        <f>IFERROR(VLOOKUP(B914,Conciliação!C917:L1912,9,0),"")</f>
        <v/>
      </c>
      <c r="K914" s="56" t="str">
        <f>IFERROR(VLOOKUP(B914,Conciliação!C917:L1912,10,0),"")</f>
        <v/>
      </c>
      <c r="R914" s="55" t="str">
        <f>IF(Conciliação!G917='Filtro (Categoria)'!$C$2,$C$2,"x")</f>
        <v>x</v>
      </c>
      <c r="S914" s="55" t="str">
        <f>IF(R914="x","x",MAX($S$4:S913)+1)</f>
        <v>x</v>
      </c>
      <c r="T914" s="55">
        <v>910</v>
      </c>
      <c r="U914" s="55" t="str">
        <f t="shared" si="86"/>
        <v/>
      </c>
      <c r="V914" s="55" t="str">
        <f t="shared" si="87"/>
        <v/>
      </c>
      <c r="W914" s="45">
        <f>IF(Conciliação!G917='Filtro (Categoria)'!R914,1,0)</f>
        <v>0</v>
      </c>
      <c r="X914" s="45">
        <f>W914+Conciliação!A917</f>
        <v>910</v>
      </c>
      <c r="Y914" s="45">
        <v>910</v>
      </c>
      <c r="Z914" s="55" t="str">
        <f>IF(X914=Y914,"",Conciliação!C917)</f>
        <v/>
      </c>
      <c r="AA914" s="55">
        <f>IF(Z914="x","x",MAX($S$4:AA913)+1)</f>
        <v>915</v>
      </c>
      <c r="AB914" s="55">
        <v>910</v>
      </c>
      <c r="AC914" s="55" t="str">
        <f t="shared" si="88"/>
        <v/>
      </c>
      <c r="AD914" s="55" t="str">
        <f t="shared" si="89"/>
        <v/>
      </c>
    </row>
    <row r="915" spans="2:30" ht="15" customHeight="1" x14ac:dyDescent="0.2">
      <c r="B915" s="121" t="str">
        <f t="shared" si="84"/>
        <v/>
      </c>
      <c r="C915" s="57" t="str">
        <f>IFERROR(VLOOKUP(B915,Conciliação!C918:L1913,2,0),"")</f>
        <v/>
      </c>
      <c r="D915" s="64" t="str">
        <f t="shared" si="85"/>
        <v/>
      </c>
      <c r="E915" s="64" t="str">
        <f>IFERROR(VLOOKUP(B915,Conciliação!C918:L1913,4,0),"")</f>
        <v/>
      </c>
      <c r="F915" s="64" t="str">
        <f>IFERROR(VLOOKUP(B915,Conciliação!C918:L1913,5,0),"")</f>
        <v/>
      </c>
      <c r="G915" s="64" t="str">
        <f>IFERROR(VLOOKUP(B915,Conciliação!C918:L1913,6,0),"")</f>
        <v/>
      </c>
      <c r="H915" s="56" t="str">
        <f>IFERROR(VLOOKUP(B915,Conciliação!C918:L1913,7,0),"")</f>
        <v/>
      </c>
      <c r="I915" s="65" t="str">
        <f>IFERROR(VLOOKUP(B915,Conciliação!C918:L1913,8,0),"")</f>
        <v/>
      </c>
      <c r="J915" s="56" t="str">
        <f>IFERROR(VLOOKUP(B915,Conciliação!C918:L1913,9,0),"")</f>
        <v/>
      </c>
      <c r="K915" s="56" t="str">
        <f>IFERROR(VLOOKUP(B915,Conciliação!C918:L1913,10,0),"")</f>
        <v/>
      </c>
      <c r="R915" s="55" t="str">
        <f>IF(Conciliação!G918='Filtro (Categoria)'!$C$2,$C$2,"x")</f>
        <v>x</v>
      </c>
      <c r="S915" s="55" t="str">
        <f>IF(R915="x","x",MAX($S$4:S914)+1)</f>
        <v>x</v>
      </c>
      <c r="T915" s="55">
        <v>911</v>
      </c>
      <c r="U915" s="55" t="str">
        <f t="shared" si="86"/>
        <v/>
      </c>
      <c r="V915" s="55" t="str">
        <f t="shared" si="87"/>
        <v/>
      </c>
      <c r="W915" s="45">
        <f>IF(Conciliação!G918='Filtro (Categoria)'!R915,1,0)</f>
        <v>0</v>
      </c>
      <c r="X915" s="45">
        <f>W915+Conciliação!A918</f>
        <v>911</v>
      </c>
      <c r="Y915" s="45">
        <v>911</v>
      </c>
      <c r="Z915" s="55" t="str">
        <f>IF(X915=Y915,"",Conciliação!C918)</f>
        <v/>
      </c>
      <c r="AA915" s="55">
        <f>IF(Z915="x","x",MAX($S$4:AA914)+1)</f>
        <v>916</v>
      </c>
      <c r="AB915" s="55">
        <v>911</v>
      </c>
      <c r="AC915" s="55" t="str">
        <f t="shared" si="88"/>
        <v/>
      </c>
      <c r="AD915" s="55" t="str">
        <f t="shared" si="89"/>
        <v/>
      </c>
    </row>
    <row r="916" spans="2:30" ht="15" customHeight="1" x14ac:dyDescent="0.2">
      <c r="B916" s="121" t="str">
        <f t="shared" si="84"/>
        <v/>
      </c>
      <c r="C916" s="57" t="str">
        <f>IFERROR(VLOOKUP(B916,Conciliação!C919:L1914,2,0),"")</f>
        <v/>
      </c>
      <c r="D916" s="64" t="str">
        <f t="shared" si="85"/>
        <v/>
      </c>
      <c r="E916" s="64" t="str">
        <f>IFERROR(VLOOKUP(B916,Conciliação!C919:L1914,4,0),"")</f>
        <v/>
      </c>
      <c r="F916" s="64" t="str">
        <f>IFERROR(VLOOKUP(B916,Conciliação!C919:L1914,5,0),"")</f>
        <v/>
      </c>
      <c r="G916" s="64" t="str">
        <f>IFERROR(VLOOKUP(B916,Conciliação!C919:L1914,6,0),"")</f>
        <v/>
      </c>
      <c r="H916" s="56" t="str">
        <f>IFERROR(VLOOKUP(B916,Conciliação!C919:L1914,7,0),"")</f>
        <v/>
      </c>
      <c r="I916" s="65" t="str">
        <f>IFERROR(VLOOKUP(B916,Conciliação!C919:L1914,8,0),"")</f>
        <v/>
      </c>
      <c r="J916" s="56" t="str">
        <f>IFERROR(VLOOKUP(B916,Conciliação!C919:L1914,9,0),"")</f>
        <v/>
      </c>
      <c r="K916" s="56" t="str">
        <f>IFERROR(VLOOKUP(B916,Conciliação!C919:L1914,10,0),"")</f>
        <v/>
      </c>
      <c r="R916" s="55" t="str">
        <f>IF(Conciliação!G919='Filtro (Categoria)'!$C$2,$C$2,"x")</f>
        <v>x</v>
      </c>
      <c r="S916" s="55" t="str">
        <f>IF(R916="x","x",MAX($S$4:S915)+1)</f>
        <v>x</v>
      </c>
      <c r="T916" s="55">
        <v>912</v>
      </c>
      <c r="U916" s="55" t="str">
        <f t="shared" si="86"/>
        <v/>
      </c>
      <c r="V916" s="55" t="str">
        <f t="shared" si="87"/>
        <v/>
      </c>
      <c r="W916" s="45">
        <f>IF(Conciliação!G919='Filtro (Categoria)'!R916,1,0)</f>
        <v>0</v>
      </c>
      <c r="X916" s="45">
        <f>W916+Conciliação!A919</f>
        <v>912</v>
      </c>
      <c r="Y916" s="45">
        <v>912</v>
      </c>
      <c r="Z916" s="55" t="str">
        <f>IF(X916=Y916,"",Conciliação!C919)</f>
        <v/>
      </c>
      <c r="AA916" s="55">
        <f>IF(Z916="x","x",MAX($S$4:AA915)+1)</f>
        <v>917</v>
      </c>
      <c r="AB916" s="55">
        <v>912</v>
      </c>
      <c r="AC916" s="55" t="str">
        <f t="shared" si="88"/>
        <v/>
      </c>
      <c r="AD916" s="55" t="str">
        <f t="shared" si="89"/>
        <v/>
      </c>
    </row>
    <row r="917" spans="2:30" ht="15" customHeight="1" x14ac:dyDescent="0.2">
      <c r="B917" s="121" t="str">
        <f t="shared" si="84"/>
        <v/>
      </c>
      <c r="C917" s="57" t="str">
        <f>IFERROR(VLOOKUP(B917,Conciliação!C920:L1915,2,0),"")</f>
        <v/>
      </c>
      <c r="D917" s="64" t="str">
        <f t="shared" si="85"/>
        <v/>
      </c>
      <c r="E917" s="64" t="str">
        <f>IFERROR(VLOOKUP(B917,Conciliação!C920:L1915,4,0),"")</f>
        <v/>
      </c>
      <c r="F917" s="64" t="str">
        <f>IFERROR(VLOOKUP(B917,Conciliação!C920:L1915,5,0),"")</f>
        <v/>
      </c>
      <c r="G917" s="64" t="str">
        <f>IFERROR(VLOOKUP(B917,Conciliação!C920:L1915,6,0),"")</f>
        <v/>
      </c>
      <c r="H917" s="56" t="str">
        <f>IFERROR(VLOOKUP(B917,Conciliação!C920:L1915,7,0),"")</f>
        <v/>
      </c>
      <c r="I917" s="65" t="str">
        <f>IFERROR(VLOOKUP(B917,Conciliação!C920:L1915,8,0),"")</f>
        <v/>
      </c>
      <c r="J917" s="56" t="str">
        <f>IFERROR(VLOOKUP(B917,Conciliação!C920:L1915,9,0),"")</f>
        <v/>
      </c>
      <c r="K917" s="56" t="str">
        <f>IFERROR(VLOOKUP(B917,Conciliação!C920:L1915,10,0),"")</f>
        <v/>
      </c>
      <c r="R917" s="55" t="str">
        <f>IF(Conciliação!G920='Filtro (Categoria)'!$C$2,$C$2,"x")</f>
        <v>x</v>
      </c>
      <c r="S917" s="55" t="str">
        <f>IF(R917="x","x",MAX($S$4:S916)+1)</f>
        <v>x</v>
      </c>
      <c r="T917" s="55">
        <v>913</v>
      </c>
      <c r="U917" s="55" t="str">
        <f t="shared" si="86"/>
        <v/>
      </c>
      <c r="V917" s="55" t="str">
        <f t="shared" si="87"/>
        <v/>
      </c>
      <c r="W917" s="45">
        <f>IF(Conciliação!G920='Filtro (Categoria)'!R917,1,0)</f>
        <v>0</v>
      </c>
      <c r="X917" s="45">
        <f>W917+Conciliação!A920</f>
        <v>913</v>
      </c>
      <c r="Y917" s="45">
        <v>913</v>
      </c>
      <c r="Z917" s="55" t="str">
        <f>IF(X917=Y917,"",Conciliação!C920)</f>
        <v/>
      </c>
      <c r="AA917" s="55">
        <f>IF(Z917="x","x",MAX($S$4:AA916)+1)</f>
        <v>918</v>
      </c>
      <c r="AB917" s="55">
        <v>913</v>
      </c>
      <c r="AC917" s="55" t="str">
        <f t="shared" si="88"/>
        <v/>
      </c>
      <c r="AD917" s="55" t="str">
        <f t="shared" si="89"/>
        <v/>
      </c>
    </row>
    <row r="918" spans="2:30" ht="15" customHeight="1" x14ac:dyDescent="0.2">
      <c r="B918" s="121" t="str">
        <f t="shared" si="84"/>
        <v/>
      </c>
      <c r="C918" s="57" t="str">
        <f>IFERROR(VLOOKUP(B918,Conciliação!C921:L1916,2,0),"")</f>
        <v/>
      </c>
      <c r="D918" s="64" t="str">
        <f t="shared" si="85"/>
        <v/>
      </c>
      <c r="E918" s="64" t="str">
        <f>IFERROR(VLOOKUP(B918,Conciliação!C921:L1916,4,0),"")</f>
        <v/>
      </c>
      <c r="F918" s="64" t="str">
        <f>IFERROR(VLOOKUP(B918,Conciliação!C921:L1916,5,0),"")</f>
        <v/>
      </c>
      <c r="G918" s="64" t="str">
        <f>IFERROR(VLOOKUP(B918,Conciliação!C921:L1916,6,0),"")</f>
        <v/>
      </c>
      <c r="H918" s="56" t="str">
        <f>IFERROR(VLOOKUP(B918,Conciliação!C921:L1916,7,0),"")</f>
        <v/>
      </c>
      <c r="I918" s="65" t="str">
        <f>IFERROR(VLOOKUP(B918,Conciliação!C921:L1916,8,0),"")</f>
        <v/>
      </c>
      <c r="J918" s="56" t="str">
        <f>IFERROR(VLOOKUP(B918,Conciliação!C921:L1916,9,0),"")</f>
        <v/>
      </c>
      <c r="K918" s="56" t="str">
        <f>IFERROR(VLOOKUP(B918,Conciliação!C921:L1916,10,0),"")</f>
        <v/>
      </c>
      <c r="R918" s="55" t="str">
        <f>IF(Conciliação!G921='Filtro (Categoria)'!$C$2,$C$2,"x")</f>
        <v>x</v>
      </c>
      <c r="S918" s="55" t="str">
        <f>IF(R918="x","x",MAX($S$4:S917)+1)</f>
        <v>x</v>
      </c>
      <c r="T918" s="55">
        <v>914</v>
      </c>
      <c r="U918" s="55" t="str">
        <f t="shared" si="86"/>
        <v/>
      </c>
      <c r="V918" s="55" t="str">
        <f t="shared" si="87"/>
        <v/>
      </c>
      <c r="W918" s="45">
        <f>IF(Conciliação!G921='Filtro (Categoria)'!R918,1,0)</f>
        <v>0</v>
      </c>
      <c r="X918" s="45">
        <f>W918+Conciliação!A921</f>
        <v>914</v>
      </c>
      <c r="Y918" s="45">
        <v>914</v>
      </c>
      <c r="Z918" s="55" t="str">
        <f>IF(X918=Y918,"",Conciliação!C921)</f>
        <v/>
      </c>
      <c r="AA918" s="55">
        <f>IF(Z918="x","x",MAX($S$4:AA917)+1)</f>
        <v>919</v>
      </c>
      <c r="AB918" s="55">
        <v>914</v>
      </c>
      <c r="AC918" s="55" t="str">
        <f t="shared" si="88"/>
        <v/>
      </c>
      <c r="AD918" s="55" t="str">
        <f t="shared" si="89"/>
        <v/>
      </c>
    </row>
    <row r="919" spans="2:30" ht="15" customHeight="1" x14ac:dyDescent="0.2">
      <c r="B919" s="121" t="str">
        <f t="shared" si="84"/>
        <v/>
      </c>
      <c r="C919" s="57" t="str">
        <f>IFERROR(VLOOKUP(B919,Conciliação!C922:L1917,2,0),"")</f>
        <v/>
      </c>
      <c r="D919" s="64" t="str">
        <f t="shared" si="85"/>
        <v/>
      </c>
      <c r="E919" s="64" t="str">
        <f>IFERROR(VLOOKUP(B919,Conciliação!C922:L1917,4,0),"")</f>
        <v/>
      </c>
      <c r="F919" s="64" t="str">
        <f>IFERROR(VLOOKUP(B919,Conciliação!C922:L1917,5,0),"")</f>
        <v/>
      </c>
      <c r="G919" s="64" t="str">
        <f>IFERROR(VLOOKUP(B919,Conciliação!C922:L1917,6,0),"")</f>
        <v/>
      </c>
      <c r="H919" s="56" t="str">
        <f>IFERROR(VLOOKUP(B919,Conciliação!C922:L1917,7,0),"")</f>
        <v/>
      </c>
      <c r="I919" s="65" t="str">
        <f>IFERROR(VLOOKUP(B919,Conciliação!C922:L1917,8,0),"")</f>
        <v/>
      </c>
      <c r="J919" s="56" t="str">
        <f>IFERROR(VLOOKUP(B919,Conciliação!C922:L1917,9,0),"")</f>
        <v/>
      </c>
      <c r="K919" s="56" t="str">
        <f>IFERROR(VLOOKUP(B919,Conciliação!C922:L1917,10,0),"")</f>
        <v/>
      </c>
      <c r="R919" s="55" t="str">
        <f>IF(Conciliação!G922='Filtro (Categoria)'!$C$2,$C$2,"x")</f>
        <v>x</v>
      </c>
      <c r="S919" s="55" t="str">
        <f>IF(R919="x","x",MAX($S$4:S918)+1)</f>
        <v>x</v>
      </c>
      <c r="T919" s="55">
        <v>915</v>
      </c>
      <c r="U919" s="55" t="str">
        <f t="shared" si="86"/>
        <v/>
      </c>
      <c r="V919" s="55" t="str">
        <f t="shared" si="87"/>
        <v/>
      </c>
      <c r="W919" s="45">
        <f>IF(Conciliação!G922='Filtro (Categoria)'!R919,1,0)</f>
        <v>0</v>
      </c>
      <c r="X919" s="45">
        <f>W919+Conciliação!A922</f>
        <v>915</v>
      </c>
      <c r="Y919" s="45">
        <v>915</v>
      </c>
      <c r="Z919" s="55" t="str">
        <f>IF(X919=Y919,"",Conciliação!C922)</f>
        <v/>
      </c>
      <c r="AA919" s="55">
        <f>IF(Z919="x","x",MAX($S$4:AA918)+1)</f>
        <v>920</v>
      </c>
      <c r="AB919" s="55">
        <v>915</v>
      </c>
      <c r="AC919" s="55" t="str">
        <f t="shared" si="88"/>
        <v/>
      </c>
      <c r="AD919" s="55" t="str">
        <f t="shared" si="89"/>
        <v/>
      </c>
    </row>
    <row r="920" spans="2:30" ht="15" customHeight="1" x14ac:dyDescent="0.2">
      <c r="B920" s="121" t="str">
        <f t="shared" si="84"/>
        <v/>
      </c>
      <c r="C920" s="57" t="str">
        <f>IFERROR(VLOOKUP(B920,Conciliação!C923:L1918,2,0),"")</f>
        <v/>
      </c>
      <c r="D920" s="64" t="str">
        <f t="shared" si="85"/>
        <v/>
      </c>
      <c r="E920" s="64" t="str">
        <f>IFERROR(VLOOKUP(B920,Conciliação!C923:L1918,4,0),"")</f>
        <v/>
      </c>
      <c r="F920" s="64" t="str">
        <f>IFERROR(VLOOKUP(B920,Conciliação!C923:L1918,5,0),"")</f>
        <v/>
      </c>
      <c r="G920" s="64" t="str">
        <f>IFERROR(VLOOKUP(B920,Conciliação!C923:L1918,6,0),"")</f>
        <v/>
      </c>
      <c r="H920" s="56" t="str">
        <f>IFERROR(VLOOKUP(B920,Conciliação!C923:L1918,7,0),"")</f>
        <v/>
      </c>
      <c r="I920" s="65" t="str">
        <f>IFERROR(VLOOKUP(B920,Conciliação!C923:L1918,8,0),"")</f>
        <v/>
      </c>
      <c r="J920" s="56" t="str">
        <f>IFERROR(VLOOKUP(B920,Conciliação!C923:L1918,9,0),"")</f>
        <v/>
      </c>
      <c r="K920" s="56" t="str">
        <f>IFERROR(VLOOKUP(B920,Conciliação!C923:L1918,10,0),"")</f>
        <v/>
      </c>
      <c r="R920" s="55" t="str">
        <f>IF(Conciliação!G923='Filtro (Categoria)'!$C$2,$C$2,"x")</f>
        <v>x</v>
      </c>
      <c r="S920" s="55" t="str">
        <f>IF(R920="x","x",MAX($S$4:S919)+1)</f>
        <v>x</v>
      </c>
      <c r="T920" s="55">
        <v>916</v>
      </c>
      <c r="U920" s="55" t="str">
        <f t="shared" si="86"/>
        <v/>
      </c>
      <c r="V920" s="55" t="str">
        <f t="shared" si="87"/>
        <v/>
      </c>
      <c r="W920" s="45">
        <f>IF(Conciliação!G923='Filtro (Categoria)'!R920,1,0)</f>
        <v>0</v>
      </c>
      <c r="X920" s="45">
        <f>W920+Conciliação!A923</f>
        <v>916</v>
      </c>
      <c r="Y920" s="45">
        <v>916</v>
      </c>
      <c r="Z920" s="55" t="str">
        <f>IF(X920=Y920,"",Conciliação!C923)</f>
        <v/>
      </c>
      <c r="AA920" s="55">
        <f>IF(Z920="x","x",MAX($S$4:AA919)+1)</f>
        <v>921</v>
      </c>
      <c r="AB920" s="55">
        <v>916</v>
      </c>
      <c r="AC920" s="55" t="str">
        <f t="shared" si="88"/>
        <v/>
      </c>
      <c r="AD920" s="55" t="str">
        <f t="shared" si="89"/>
        <v/>
      </c>
    </row>
    <row r="921" spans="2:30" ht="15" customHeight="1" x14ac:dyDescent="0.2">
      <c r="B921" s="121" t="str">
        <f t="shared" si="84"/>
        <v/>
      </c>
      <c r="C921" s="57" t="str">
        <f>IFERROR(VLOOKUP(B921,Conciliação!C924:L1919,2,0),"")</f>
        <v/>
      </c>
      <c r="D921" s="64" t="str">
        <f t="shared" si="85"/>
        <v/>
      </c>
      <c r="E921" s="64" t="str">
        <f>IFERROR(VLOOKUP(B921,Conciliação!C924:L1919,4,0),"")</f>
        <v/>
      </c>
      <c r="F921" s="64" t="str">
        <f>IFERROR(VLOOKUP(B921,Conciliação!C924:L1919,5,0),"")</f>
        <v/>
      </c>
      <c r="G921" s="64" t="str">
        <f>IFERROR(VLOOKUP(B921,Conciliação!C924:L1919,6,0),"")</f>
        <v/>
      </c>
      <c r="H921" s="56" t="str">
        <f>IFERROR(VLOOKUP(B921,Conciliação!C924:L1919,7,0),"")</f>
        <v/>
      </c>
      <c r="I921" s="65" t="str">
        <f>IFERROR(VLOOKUP(B921,Conciliação!C924:L1919,8,0),"")</f>
        <v/>
      </c>
      <c r="J921" s="56" t="str">
        <f>IFERROR(VLOOKUP(B921,Conciliação!C924:L1919,9,0),"")</f>
        <v/>
      </c>
      <c r="K921" s="56" t="str">
        <f>IFERROR(VLOOKUP(B921,Conciliação!C924:L1919,10,0),"")</f>
        <v/>
      </c>
      <c r="R921" s="55" t="str">
        <f>IF(Conciliação!G924='Filtro (Categoria)'!$C$2,$C$2,"x")</f>
        <v>x</v>
      </c>
      <c r="S921" s="55" t="str">
        <f>IF(R921="x","x",MAX($S$4:S920)+1)</f>
        <v>x</v>
      </c>
      <c r="T921" s="55">
        <v>917</v>
      </c>
      <c r="U921" s="55" t="str">
        <f t="shared" si="86"/>
        <v/>
      </c>
      <c r="V921" s="55" t="str">
        <f t="shared" si="87"/>
        <v/>
      </c>
      <c r="W921" s="45">
        <f>IF(Conciliação!G924='Filtro (Categoria)'!R921,1,0)</f>
        <v>0</v>
      </c>
      <c r="X921" s="45">
        <f>W921+Conciliação!A924</f>
        <v>917</v>
      </c>
      <c r="Y921" s="45">
        <v>917</v>
      </c>
      <c r="Z921" s="55" t="str">
        <f>IF(X921=Y921,"",Conciliação!C924)</f>
        <v/>
      </c>
      <c r="AA921" s="55">
        <f>IF(Z921="x","x",MAX($S$4:AA920)+1)</f>
        <v>922</v>
      </c>
      <c r="AB921" s="55">
        <v>917</v>
      </c>
      <c r="AC921" s="55" t="str">
        <f t="shared" si="88"/>
        <v/>
      </c>
      <c r="AD921" s="55" t="str">
        <f t="shared" si="89"/>
        <v/>
      </c>
    </row>
    <row r="922" spans="2:30" ht="15" customHeight="1" x14ac:dyDescent="0.2">
      <c r="B922" s="121" t="str">
        <f t="shared" si="84"/>
        <v/>
      </c>
      <c r="C922" s="57" t="str">
        <f>IFERROR(VLOOKUP(B922,Conciliação!C925:L1920,2,0),"")</f>
        <v/>
      </c>
      <c r="D922" s="64" t="str">
        <f t="shared" si="85"/>
        <v/>
      </c>
      <c r="E922" s="64" t="str">
        <f>IFERROR(VLOOKUP(B922,Conciliação!C925:L1920,4,0),"")</f>
        <v/>
      </c>
      <c r="F922" s="64" t="str">
        <f>IFERROR(VLOOKUP(B922,Conciliação!C925:L1920,5,0),"")</f>
        <v/>
      </c>
      <c r="G922" s="64" t="str">
        <f>IFERROR(VLOOKUP(B922,Conciliação!C925:L1920,6,0),"")</f>
        <v/>
      </c>
      <c r="H922" s="56" t="str">
        <f>IFERROR(VLOOKUP(B922,Conciliação!C925:L1920,7,0),"")</f>
        <v/>
      </c>
      <c r="I922" s="65" t="str">
        <f>IFERROR(VLOOKUP(B922,Conciliação!C925:L1920,8,0),"")</f>
        <v/>
      </c>
      <c r="J922" s="56" t="str">
        <f>IFERROR(VLOOKUP(B922,Conciliação!C925:L1920,9,0),"")</f>
        <v/>
      </c>
      <c r="K922" s="56" t="str">
        <f>IFERROR(VLOOKUP(B922,Conciliação!C925:L1920,10,0),"")</f>
        <v/>
      </c>
      <c r="R922" s="55" t="str">
        <f>IF(Conciliação!G925='Filtro (Categoria)'!$C$2,$C$2,"x")</f>
        <v>x</v>
      </c>
      <c r="S922" s="55" t="str">
        <f>IF(R922="x","x",MAX($S$4:S921)+1)</f>
        <v>x</v>
      </c>
      <c r="T922" s="55">
        <v>918</v>
      </c>
      <c r="U922" s="55" t="str">
        <f t="shared" si="86"/>
        <v/>
      </c>
      <c r="V922" s="55" t="str">
        <f t="shared" si="87"/>
        <v/>
      </c>
      <c r="W922" s="45">
        <f>IF(Conciliação!G925='Filtro (Categoria)'!R922,1,0)</f>
        <v>0</v>
      </c>
      <c r="X922" s="45">
        <f>W922+Conciliação!A925</f>
        <v>918</v>
      </c>
      <c r="Y922" s="45">
        <v>918</v>
      </c>
      <c r="Z922" s="55" t="str">
        <f>IF(X922=Y922,"",Conciliação!C925)</f>
        <v/>
      </c>
      <c r="AA922" s="55">
        <f>IF(Z922="x","x",MAX($S$4:AA921)+1)</f>
        <v>923</v>
      </c>
      <c r="AB922" s="55">
        <v>918</v>
      </c>
      <c r="AC922" s="55" t="str">
        <f t="shared" si="88"/>
        <v/>
      </c>
      <c r="AD922" s="55" t="str">
        <f t="shared" si="89"/>
        <v/>
      </c>
    </row>
    <row r="923" spans="2:30" ht="15" customHeight="1" x14ac:dyDescent="0.2">
      <c r="B923" s="121" t="str">
        <f t="shared" si="84"/>
        <v/>
      </c>
      <c r="C923" s="57" t="str">
        <f>IFERROR(VLOOKUP(B923,Conciliação!C926:L1921,2,0),"")</f>
        <v/>
      </c>
      <c r="D923" s="64" t="str">
        <f t="shared" si="85"/>
        <v/>
      </c>
      <c r="E923" s="64" t="str">
        <f>IFERROR(VLOOKUP(B923,Conciliação!C926:L1921,4,0),"")</f>
        <v/>
      </c>
      <c r="F923" s="64" t="str">
        <f>IFERROR(VLOOKUP(B923,Conciliação!C926:L1921,5,0),"")</f>
        <v/>
      </c>
      <c r="G923" s="64" t="str">
        <f>IFERROR(VLOOKUP(B923,Conciliação!C926:L1921,6,0),"")</f>
        <v/>
      </c>
      <c r="H923" s="56" t="str">
        <f>IFERROR(VLOOKUP(B923,Conciliação!C926:L1921,7,0),"")</f>
        <v/>
      </c>
      <c r="I923" s="65" t="str">
        <f>IFERROR(VLOOKUP(B923,Conciliação!C926:L1921,8,0),"")</f>
        <v/>
      </c>
      <c r="J923" s="56" t="str">
        <f>IFERROR(VLOOKUP(B923,Conciliação!C926:L1921,9,0),"")</f>
        <v/>
      </c>
      <c r="K923" s="56" t="str">
        <f>IFERROR(VLOOKUP(B923,Conciliação!C926:L1921,10,0),"")</f>
        <v/>
      </c>
      <c r="R923" s="55" t="str">
        <f>IF(Conciliação!G926='Filtro (Categoria)'!$C$2,$C$2,"x")</f>
        <v>x</v>
      </c>
      <c r="S923" s="55" t="str">
        <f>IF(R923="x","x",MAX($S$4:S922)+1)</f>
        <v>x</v>
      </c>
      <c r="T923" s="55">
        <v>919</v>
      </c>
      <c r="U923" s="55" t="str">
        <f t="shared" si="86"/>
        <v/>
      </c>
      <c r="V923" s="55" t="str">
        <f t="shared" si="87"/>
        <v/>
      </c>
      <c r="W923" s="45">
        <f>IF(Conciliação!G926='Filtro (Categoria)'!R923,1,0)</f>
        <v>0</v>
      </c>
      <c r="X923" s="45">
        <f>W923+Conciliação!A926</f>
        <v>919</v>
      </c>
      <c r="Y923" s="45">
        <v>919</v>
      </c>
      <c r="Z923" s="55" t="str">
        <f>IF(X923=Y923,"",Conciliação!C926)</f>
        <v/>
      </c>
      <c r="AA923" s="55">
        <f>IF(Z923="x","x",MAX($S$4:AA922)+1)</f>
        <v>924</v>
      </c>
      <c r="AB923" s="55">
        <v>919</v>
      </c>
      <c r="AC923" s="55" t="str">
        <f t="shared" si="88"/>
        <v/>
      </c>
      <c r="AD923" s="55" t="str">
        <f t="shared" si="89"/>
        <v/>
      </c>
    </row>
    <row r="924" spans="2:30" ht="15" customHeight="1" x14ac:dyDescent="0.2">
      <c r="B924" s="121" t="str">
        <f t="shared" si="84"/>
        <v/>
      </c>
      <c r="C924" s="57" t="str">
        <f>IFERROR(VLOOKUP(B924,Conciliação!C927:L1922,2,0),"")</f>
        <v/>
      </c>
      <c r="D924" s="64" t="str">
        <f t="shared" si="85"/>
        <v/>
      </c>
      <c r="E924" s="64" t="str">
        <f>IFERROR(VLOOKUP(B924,Conciliação!C927:L1922,4,0),"")</f>
        <v/>
      </c>
      <c r="F924" s="64" t="str">
        <f>IFERROR(VLOOKUP(B924,Conciliação!C927:L1922,5,0),"")</f>
        <v/>
      </c>
      <c r="G924" s="64" t="str">
        <f>IFERROR(VLOOKUP(B924,Conciliação!C927:L1922,6,0),"")</f>
        <v/>
      </c>
      <c r="H924" s="56" t="str">
        <f>IFERROR(VLOOKUP(B924,Conciliação!C927:L1922,7,0),"")</f>
        <v/>
      </c>
      <c r="I924" s="65" t="str">
        <f>IFERROR(VLOOKUP(B924,Conciliação!C927:L1922,8,0),"")</f>
        <v/>
      </c>
      <c r="J924" s="56" t="str">
        <f>IFERROR(VLOOKUP(B924,Conciliação!C927:L1922,9,0),"")</f>
        <v/>
      </c>
      <c r="K924" s="56" t="str">
        <f>IFERROR(VLOOKUP(B924,Conciliação!C927:L1922,10,0),"")</f>
        <v/>
      </c>
      <c r="R924" s="55" t="str">
        <f>IF(Conciliação!G927='Filtro (Categoria)'!$C$2,$C$2,"x")</f>
        <v>x</v>
      </c>
      <c r="S924" s="55" t="str">
        <f>IF(R924="x","x",MAX($S$4:S923)+1)</f>
        <v>x</v>
      </c>
      <c r="T924" s="55">
        <v>920</v>
      </c>
      <c r="U924" s="55" t="str">
        <f t="shared" si="86"/>
        <v/>
      </c>
      <c r="V924" s="55" t="str">
        <f t="shared" si="87"/>
        <v/>
      </c>
      <c r="W924" s="45">
        <f>IF(Conciliação!G927='Filtro (Categoria)'!R924,1,0)</f>
        <v>0</v>
      </c>
      <c r="X924" s="45">
        <f>W924+Conciliação!A927</f>
        <v>920</v>
      </c>
      <c r="Y924" s="45">
        <v>920</v>
      </c>
      <c r="Z924" s="55" t="str">
        <f>IF(X924=Y924,"",Conciliação!C927)</f>
        <v/>
      </c>
      <c r="AA924" s="55">
        <f>IF(Z924="x","x",MAX($S$4:AA923)+1)</f>
        <v>925</v>
      </c>
      <c r="AB924" s="55">
        <v>920</v>
      </c>
      <c r="AC924" s="55" t="str">
        <f t="shared" si="88"/>
        <v/>
      </c>
      <c r="AD924" s="55" t="str">
        <f t="shared" si="89"/>
        <v/>
      </c>
    </row>
    <row r="925" spans="2:30" ht="15" customHeight="1" x14ac:dyDescent="0.2">
      <c r="B925" s="121" t="str">
        <f t="shared" si="84"/>
        <v/>
      </c>
      <c r="C925" s="57" t="str">
        <f>IFERROR(VLOOKUP(B925,Conciliação!C928:L1923,2,0),"")</f>
        <v/>
      </c>
      <c r="D925" s="64" t="str">
        <f t="shared" si="85"/>
        <v/>
      </c>
      <c r="E925" s="64" t="str">
        <f>IFERROR(VLOOKUP(B925,Conciliação!C928:L1923,4,0),"")</f>
        <v/>
      </c>
      <c r="F925" s="64" t="str">
        <f>IFERROR(VLOOKUP(B925,Conciliação!C928:L1923,5,0),"")</f>
        <v/>
      </c>
      <c r="G925" s="64" t="str">
        <f>IFERROR(VLOOKUP(B925,Conciliação!C928:L1923,6,0),"")</f>
        <v/>
      </c>
      <c r="H925" s="56" t="str">
        <f>IFERROR(VLOOKUP(B925,Conciliação!C928:L1923,7,0),"")</f>
        <v/>
      </c>
      <c r="I925" s="65" t="str">
        <f>IFERROR(VLOOKUP(B925,Conciliação!C928:L1923,8,0),"")</f>
        <v/>
      </c>
      <c r="J925" s="56" t="str">
        <f>IFERROR(VLOOKUP(B925,Conciliação!C928:L1923,9,0),"")</f>
        <v/>
      </c>
      <c r="K925" s="56" t="str">
        <f>IFERROR(VLOOKUP(B925,Conciliação!C928:L1923,10,0),"")</f>
        <v/>
      </c>
      <c r="R925" s="55" t="str">
        <f>IF(Conciliação!G928='Filtro (Categoria)'!$C$2,$C$2,"x")</f>
        <v>x</v>
      </c>
      <c r="S925" s="55" t="str">
        <f>IF(R925="x","x",MAX($S$4:S924)+1)</f>
        <v>x</v>
      </c>
      <c r="T925" s="55">
        <v>921</v>
      </c>
      <c r="U925" s="55" t="str">
        <f t="shared" si="86"/>
        <v/>
      </c>
      <c r="V925" s="55" t="str">
        <f t="shared" si="87"/>
        <v/>
      </c>
      <c r="W925" s="45">
        <f>IF(Conciliação!G928='Filtro (Categoria)'!R925,1,0)</f>
        <v>0</v>
      </c>
      <c r="X925" s="45">
        <f>W925+Conciliação!A928</f>
        <v>921</v>
      </c>
      <c r="Y925" s="45">
        <v>921</v>
      </c>
      <c r="Z925" s="55" t="str">
        <f>IF(X925=Y925,"",Conciliação!C928)</f>
        <v/>
      </c>
      <c r="AA925" s="55">
        <f>IF(Z925="x","x",MAX($S$4:AA924)+1)</f>
        <v>926</v>
      </c>
      <c r="AB925" s="55">
        <v>921</v>
      </c>
      <c r="AC925" s="55" t="str">
        <f t="shared" si="88"/>
        <v/>
      </c>
      <c r="AD925" s="55" t="str">
        <f t="shared" si="89"/>
        <v/>
      </c>
    </row>
    <row r="926" spans="2:30" ht="15" customHeight="1" x14ac:dyDescent="0.2">
      <c r="B926" s="121" t="str">
        <f t="shared" si="84"/>
        <v/>
      </c>
      <c r="C926" s="57" t="str">
        <f>IFERROR(VLOOKUP(B926,Conciliação!C929:L1924,2,0),"")</f>
        <v/>
      </c>
      <c r="D926" s="64" t="str">
        <f t="shared" si="85"/>
        <v/>
      </c>
      <c r="E926" s="64" t="str">
        <f>IFERROR(VLOOKUP(B926,Conciliação!C929:L1924,4,0),"")</f>
        <v/>
      </c>
      <c r="F926" s="64" t="str">
        <f>IFERROR(VLOOKUP(B926,Conciliação!C929:L1924,5,0),"")</f>
        <v/>
      </c>
      <c r="G926" s="64" t="str">
        <f>IFERROR(VLOOKUP(B926,Conciliação!C929:L1924,6,0),"")</f>
        <v/>
      </c>
      <c r="H926" s="56" t="str">
        <f>IFERROR(VLOOKUP(B926,Conciliação!C929:L1924,7,0),"")</f>
        <v/>
      </c>
      <c r="I926" s="65" t="str">
        <f>IFERROR(VLOOKUP(B926,Conciliação!C929:L1924,8,0),"")</f>
        <v/>
      </c>
      <c r="J926" s="56" t="str">
        <f>IFERROR(VLOOKUP(B926,Conciliação!C929:L1924,9,0),"")</f>
        <v/>
      </c>
      <c r="K926" s="56" t="str">
        <f>IFERROR(VLOOKUP(B926,Conciliação!C929:L1924,10,0),"")</f>
        <v/>
      </c>
      <c r="R926" s="55" t="str">
        <f>IF(Conciliação!G929='Filtro (Categoria)'!$C$2,$C$2,"x")</f>
        <v>x</v>
      </c>
      <c r="S926" s="55" t="str">
        <f>IF(R926="x","x",MAX($S$4:S925)+1)</f>
        <v>x</v>
      </c>
      <c r="T926" s="55">
        <v>922</v>
      </c>
      <c r="U926" s="55" t="str">
        <f t="shared" si="86"/>
        <v/>
      </c>
      <c r="V926" s="55" t="str">
        <f t="shared" si="87"/>
        <v/>
      </c>
      <c r="W926" s="45">
        <f>IF(Conciliação!G929='Filtro (Categoria)'!R926,1,0)</f>
        <v>0</v>
      </c>
      <c r="X926" s="45">
        <f>W926+Conciliação!A929</f>
        <v>922</v>
      </c>
      <c r="Y926" s="45">
        <v>922</v>
      </c>
      <c r="Z926" s="55" t="str">
        <f>IF(X926=Y926,"",Conciliação!C929)</f>
        <v/>
      </c>
      <c r="AA926" s="55">
        <f>IF(Z926="x","x",MAX($S$4:AA925)+1)</f>
        <v>927</v>
      </c>
      <c r="AB926" s="55">
        <v>922</v>
      </c>
      <c r="AC926" s="55" t="str">
        <f t="shared" si="88"/>
        <v/>
      </c>
      <c r="AD926" s="55" t="str">
        <f t="shared" si="89"/>
        <v/>
      </c>
    </row>
    <row r="927" spans="2:30" ht="15" customHeight="1" x14ac:dyDescent="0.2">
      <c r="B927" s="121" t="str">
        <f t="shared" si="84"/>
        <v/>
      </c>
      <c r="C927" s="57" t="str">
        <f>IFERROR(VLOOKUP(B927,Conciliação!C930:L1925,2,0),"")</f>
        <v/>
      </c>
      <c r="D927" s="64" t="str">
        <f t="shared" si="85"/>
        <v/>
      </c>
      <c r="E927" s="64" t="str">
        <f>IFERROR(VLOOKUP(B927,Conciliação!C930:L1925,4,0),"")</f>
        <v/>
      </c>
      <c r="F927" s="64" t="str">
        <f>IFERROR(VLOOKUP(B927,Conciliação!C930:L1925,5,0),"")</f>
        <v/>
      </c>
      <c r="G927" s="64" t="str">
        <f>IFERROR(VLOOKUP(B927,Conciliação!C930:L1925,6,0),"")</f>
        <v/>
      </c>
      <c r="H927" s="56" t="str">
        <f>IFERROR(VLOOKUP(B927,Conciliação!C930:L1925,7,0),"")</f>
        <v/>
      </c>
      <c r="I927" s="65" t="str">
        <f>IFERROR(VLOOKUP(B927,Conciliação!C930:L1925,8,0),"")</f>
        <v/>
      </c>
      <c r="J927" s="56" t="str">
        <f>IFERROR(VLOOKUP(B927,Conciliação!C930:L1925,9,0),"")</f>
        <v/>
      </c>
      <c r="K927" s="56" t="str">
        <f>IFERROR(VLOOKUP(B927,Conciliação!C930:L1925,10,0),"")</f>
        <v/>
      </c>
      <c r="R927" s="55" t="str">
        <f>IF(Conciliação!G930='Filtro (Categoria)'!$C$2,$C$2,"x")</f>
        <v>x</v>
      </c>
      <c r="S927" s="55" t="str">
        <f>IF(R927="x","x",MAX($S$4:S926)+1)</f>
        <v>x</v>
      </c>
      <c r="T927" s="55">
        <v>923</v>
      </c>
      <c r="U927" s="55" t="str">
        <f t="shared" si="86"/>
        <v/>
      </c>
      <c r="V927" s="55" t="str">
        <f t="shared" si="87"/>
        <v/>
      </c>
      <c r="W927" s="45">
        <f>IF(Conciliação!G930='Filtro (Categoria)'!R927,1,0)</f>
        <v>0</v>
      </c>
      <c r="X927" s="45">
        <f>W927+Conciliação!A930</f>
        <v>923</v>
      </c>
      <c r="Y927" s="45">
        <v>923</v>
      </c>
      <c r="Z927" s="55" t="str">
        <f>IF(X927=Y927,"",Conciliação!C930)</f>
        <v/>
      </c>
      <c r="AA927" s="55">
        <f>IF(Z927="x","x",MAX($S$4:AA926)+1)</f>
        <v>928</v>
      </c>
      <c r="AB927" s="55">
        <v>923</v>
      </c>
      <c r="AC927" s="55" t="str">
        <f t="shared" si="88"/>
        <v/>
      </c>
      <c r="AD927" s="55" t="str">
        <f t="shared" si="89"/>
        <v/>
      </c>
    </row>
    <row r="928" spans="2:30" ht="15" customHeight="1" x14ac:dyDescent="0.2">
      <c r="B928" s="121" t="str">
        <f t="shared" si="84"/>
        <v/>
      </c>
      <c r="C928" s="57" t="str">
        <f>IFERROR(VLOOKUP(B928,Conciliação!C931:L1926,2,0),"")</f>
        <v/>
      </c>
      <c r="D928" s="64" t="str">
        <f t="shared" si="85"/>
        <v/>
      </c>
      <c r="E928" s="64" t="str">
        <f>IFERROR(VLOOKUP(B928,Conciliação!C931:L1926,4,0),"")</f>
        <v/>
      </c>
      <c r="F928" s="64" t="str">
        <f>IFERROR(VLOOKUP(B928,Conciliação!C931:L1926,5,0),"")</f>
        <v/>
      </c>
      <c r="G928" s="64" t="str">
        <f>IFERROR(VLOOKUP(B928,Conciliação!C931:L1926,6,0),"")</f>
        <v/>
      </c>
      <c r="H928" s="56" t="str">
        <f>IFERROR(VLOOKUP(B928,Conciliação!C931:L1926,7,0),"")</f>
        <v/>
      </c>
      <c r="I928" s="65" t="str">
        <f>IFERROR(VLOOKUP(B928,Conciliação!C931:L1926,8,0),"")</f>
        <v/>
      </c>
      <c r="J928" s="56" t="str">
        <f>IFERROR(VLOOKUP(B928,Conciliação!C931:L1926,9,0),"")</f>
        <v/>
      </c>
      <c r="K928" s="56" t="str">
        <f>IFERROR(VLOOKUP(B928,Conciliação!C931:L1926,10,0),"")</f>
        <v/>
      </c>
      <c r="R928" s="55" t="str">
        <f>IF(Conciliação!G931='Filtro (Categoria)'!$C$2,$C$2,"x")</f>
        <v>x</v>
      </c>
      <c r="S928" s="55" t="str">
        <f>IF(R928="x","x",MAX($S$4:S927)+1)</f>
        <v>x</v>
      </c>
      <c r="T928" s="55">
        <v>924</v>
      </c>
      <c r="U928" s="55" t="str">
        <f t="shared" si="86"/>
        <v/>
      </c>
      <c r="V928" s="55" t="str">
        <f t="shared" si="87"/>
        <v/>
      </c>
      <c r="W928" s="45">
        <f>IF(Conciliação!G931='Filtro (Categoria)'!R928,1,0)</f>
        <v>0</v>
      </c>
      <c r="X928" s="45">
        <f>W928+Conciliação!A931</f>
        <v>924</v>
      </c>
      <c r="Y928" s="45">
        <v>924</v>
      </c>
      <c r="Z928" s="55" t="str">
        <f>IF(X928=Y928,"",Conciliação!C931)</f>
        <v/>
      </c>
      <c r="AA928" s="55">
        <f>IF(Z928="x","x",MAX($S$4:AA927)+1)</f>
        <v>929</v>
      </c>
      <c r="AB928" s="55">
        <v>924</v>
      </c>
      <c r="AC928" s="55" t="str">
        <f t="shared" si="88"/>
        <v/>
      </c>
      <c r="AD928" s="55" t="str">
        <f t="shared" si="89"/>
        <v/>
      </c>
    </row>
    <row r="929" spans="2:30" ht="15" customHeight="1" x14ac:dyDescent="0.2">
      <c r="B929" s="121" t="str">
        <f t="shared" si="84"/>
        <v/>
      </c>
      <c r="C929" s="57" t="str">
        <f>IFERROR(VLOOKUP(B929,Conciliação!C932:L1927,2,0),"")</f>
        <v/>
      </c>
      <c r="D929" s="64" t="str">
        <f t="shared" si="85"/>
        <v/>
      </c>
      <c r="E929" s="64" t="str">
        <f>IFERROR(VLOOKUP(B929,Conciliação!C932:L1927,4,0),"")</f>
        <v/>
      </c>
      <c r="F929" s="64" t="str">
        <f>IFERROR(VLOOKUP(B929,Conciliação!C932:L1927,5,0),"")</f>
        <v/>
      </c>
      <c r="G929" s="64" t="str">
        <f>IFERROR(VLOOKUP(B929,Conciliação!C932:L1927,6,0),"")</f>
        <v/>
      </c>
      <c r="H929" s="56" t="str">
        <f>IFERROR(VLOOKUP(B929,Conciliação!C932:L1927,7,0),"")</f>
        <v/>
      </c>
      <c r="I929" s="65" t="str">
        <f>IFERROR(VLOOKUP(B929,Conciliação!C932:L1927,8,0),"")</f>
        <v/>
      </c>
      <c r="J929" s="56" t="str">
        <f>IFERROR(VLOOKUP(B929,Conciliação!C932:L1927,9,0),"")</f>
        <v/>
      </c>
      <c r="K929" s="56" t="str">
        <f>IFERROR(VLOOKUP(B929,Conciliação!C932:L1927,10,0),"")</f>
        <v/>
      </c>
      <c r="R929" s="55" t="str">
        <f>IF(Conciliação!G932='Filtro (Categoria)'!$C$2,$C$2,"x")</f>
        <v>x</v>
      </c>
      <c r="S929" s="55" t="str">
        <f>IF(R929="x","x",MAX($S$4:S928)+1)</f>
        <v>x</v>
      </c>
      <c r="T929" s="55">
        <v>925</v>
      </c>
      <c r="U929" s="55" t="str">
        <f t="shared" si="86"/>
        <v/>
      </c>
      <c r="V929" s="55" t="str">
        <f t="shared" si="87"/>
        <v/>
      </c>
      <c r="W929" s="45">
        <f>IF(Conciliação!G932='Filtro (Categoria)'!R929,1,0)</f>
        <v>0</v>
      </c>
      <c r="X929" s="45">
        <f>W929+Conciliação!A932</f>
        <v>925</v>
      </c>
      <c r="Y929" s="45">
        <v>925</v>
      </c>
      <c r="Z929" s="55" t="str">
        <f>IF(X929=Y929,"",Conciliação!C932)</f>
        <v/>
      </c>
      <c r="AA929" s="55">
        <f>IF(Z929="x","x",MAX($S$4:AA928)+1)</f>
        <v>930</v>
      </c>
      <c r="AB929" s="55">
        <v>925</v>
      </c>
      <c r="AC929" s="55" t="str">
        <f t="shared" si="88"/>
        <v/>
      </c>
      <c r="AD929" s="55" t="str">
        <f t="shared" si="89"/>
        <v/>
      </c>
    </row>
    <row r="930" spans="2:30" ht="15" customHeight="1" x14ac:dyDescent="0.2">
      <c r="B930" s="121" t="str">
        <f t="shared" si="84"/>
        <v/>
      </c>
      <c r="C930" s="57" t="str">
        <f>IFERROR(VLOOKUP(B930,Conciliação!C933:L1928,2,0),"")</f>
        <v/>
      </c>
      <c r="D930" s="64" t="str">
        <f t="shared" si="85"/>
        <v/>
      </c>
      <c r="E930" s="64" t="str">
        <f>IFERROR(VLOOKUP(B930,Conciliação!C933:L1928,4,0),"")</f>
        <v/>
      </c>
      <c r="F930" s="64" t="str">
        <f>IFERROR(VLOOKUP(B930,Conciliação!C933:L1928,5,0),"")</f>
        <v/>
      </c>
      <c r="G930" s="64" t="str">
        <f>IFERROR(VLOOKUP(B930,Conciliação!C933:L1928,6,0),"")</f>
        <v/>
      </c>
      <c r="H930" s="56" t="str">
        <f>IFERROR(VLOOKUP(B930,Conciliação!C933:L1928,7,0),"")</f>
        <v/>
      </c>
      <c r="I930" s="65" t="str">
        <f>IFERROR(VLOOKUP(B930,Conciliação!C933:L1928,8,0),"")</f>
        <v/>
      </c>
      <c r="J930" s="56" t="str">
        <f>IFERROR(VLOOKUP(B930,Conciliação!C933:L1928,9,0),"")</f>
        <v/>
      </c>
      <c r="K930" s="56" t="str">
        <f>IFERROR(VLOOKUP(B930,Conciliação!C933:L1928,10,0),"")</f>
        <v/>
      </c>
      <c r="R930" s="55" t="str">
        <f>IF(Conciliação!G933='Filtro (Categoria)'!$C$2,$C$2,"x")</f>
        <v>x</v>
      </c>
      <c r="S930" s="55" t="str">
        <f>IF(R930="x","x",MAX($S$4:S929)+1)</f>
        <v>x</v>
      </c>
      <c r="T930" s="55">
        <v>926</v>
      </c>
      <c r="U930" s="55" t="str">
        <f t="shared" si="86"/>
        <v/>
      </c>
      <c r="V930" s="55" t="str">
        <f t="shared" si="87"/>
        <v/>
      </c>
      <c r="W930" s="45">
        <f>IF(Conciliação!G933='Filtro (Categoria)'!R930,1,0)</f>
        <v>0</v>
      </c>
      <c r="X930" s="45">
        <f>W930+Conciliação!A933</f>
        <v>926</v>
      </c>
      <c r="Y930" s="45">
        <v>926</v>
      </c>
      <c r="Z930" s="55" t="str">
        <f>IF(X930=Y930,"",Conciliação!C933)</f>
        <v/>
      </c>
      <c r="AA930" s="55">
        <f>IF(Z930="x","x",MAX($S$4:AA929)+1)</f>
        <v>931</v>
      </c>
      <c r="AB930" s="55">
        <v>926</v>
      </c>
      <c r="AC930" s="55" t="str">
        <f t="shared" si="88"/>
        <v/>
      </c>
      <c r="AD930" s="55" t="str">
        <f t="shared" si="89"/>
        <v/>
      </c>
    </row>
    <row r="931" spans="2:30" ht="15" customHeight="1" x14ac:dyDescent="0.2">
      <c r="B931" s="121" t="str">
        <f t="shared" si="84"/>
        <v/>
      </c>
      <c r="C931" s="57" t="str">
        <f>IFERROR(VLOOKUP(B931,Conciliação!C934:L1929,2,0),"")</f>
        <v/>
      </c>
      <c r="D931" s="64" t="str">
        <f t="shared" si="85"/>
        <v/>
      </c>
      <c r="E931" s="64" t="str">
        <f>IFERROR(VLOOKUP(B931,Conciliação!C934:L1929,4,0),"")</f>
        <v/>
      </c>
      <c r="F931" s="64" t="str">
        <f>IFERROR(VLOOKUP(B931,Conciliação!C934:L1929,5,0),"")</f>
        <v/>
      </c>
      <c r="G931" s="64" t="str">
        <f>IFERROR(VLOOKUP(B931,Conciliação!C934:L1929,6,0),"")</f>
        <v/>
      </c>
      <c r="H931" s="56" t="str">
        <f>IFERROR(VLOOKUP(B931,Conciliação!C934:L1929,7,0),"")</f>
        <v/>
      </c>
      <c r="I931" s="65" t="str">
        <f>IFERROR(VLOOKUP(B931,Conciliação!C934:L1929,8,0),"")</f>
        <v/>
      </c>
      <c r="J931" s="56" t="str">
        <f>IFERROR(VLOOKUP(B931,Conciliação!C934:L1929,9,0),"")</f>
        <v/>
      </c>
      <c r="K931" s="56" t="str">
        <f>IFERROR(VLOOKUP(B931,Conciliação!C934:L1929,10,0),"")</f>
        <v/>
      </c>
      <c r="R931" s="55" t="str">
        <f>IF(Conciliação!G934='Filtro (Categoria)'!$C$2,$C$2,"x")</f>
        <v>x</v>
      </c>
      <c r="S931" s="55" t="str">
        <f>IF(R931="x","x",MAX($S$4:S930)+1)</f>
        <v>x</v>
      </c>
      <c r="T931" s="55">
        <v>927</v>
      </c>
      <c r="U931" s="55" t="str">
        <f t="shared" si="86"/>
        <v/>
      </c>
      <c r="V931" s="55" t="str">
        <f t="shared" si="87"/>
        <v/>
      </c>
      <c r="W931" s="45">
        <f>IF(Conciliação!G934='Filtro (Categoria)'!R931,1,0)</f>
        <v>0</v>
      </c>
      <c r="X931" s="45">
        <f>W931+Conciliação!A934</f>
        <v>927</v>
      </c>
      <c r="Y931" s="45">
        <v>927</v>
      </c>
      <c r="Z931" s="55" t="str">
        <f>IF(X931=Y931,"",Conciliação!C934)</f>
        <v/>
      </c>
      <c r="AA931" s="55">
        <f>IF(Z931="x","x",MAX($S$4:AA930)+1)</f>
        <v>932</v>
      </c>
      <c r="AB931" s="55">
        <v>927</v>
      </c>
      <c r="AC931" s="55" t="str">
        <f t="shared" si="88"/>
        <v/>
      </c>
      <c r="AD931" s="55" t="str">
        <f t="shared" si="89"/>
        <v/>
      </c>
    </row>
    <row r="932" spans="2:30" ht="15" customHeight="1" x14ac:dyDescent="0.2">
      <c r="B932" s="121" t="str">
        <f t="shared" si="84"/>
        <v/>
      </c>
      <c r="C932" s="57" t="str">
        <f>IFERROR(VLOOKUP(B932,Conciliação!C935:L1930,2,0),"")</f>
        <v/>
      </c>
      <c r="D932" s="64" t="str">
        <f t="shared" si="85"/>
        <v/>
      </c>
      <c r="E932" s="64" t="str">
        <f>IFERROR(VLOOKUP(B932,Conciliação!C935:L1930,4,0),"")</f>
        <v/>
      </c>
      <c r="F932" s="64" t="str">
        <f>IFERROR(VLOOKUP(B932,Conciliação!C935:L1930,5,0),"")</f>
        <v/>
      </c>
      <c r="G932" s="64" t="str">
        <f>IFERROR(VLOOKUP(B932,Conciliação!C935:L1930,6,0),"")</f>
        <v/>
      </c>
      <c r="H932" s="56" t="str">
        <f>IFERROR(VLOOKUP(B932,Conciliação!C935:L1930,7,0),"")</f>
        <v/>
      </c>
      <c r="I932" s="65" t="str">
        <f>IFERROR(VLOOKUP(B932,Conciliação!C935:L1930,8,0),"")</f>
        <v/>
      </c>
      <c r="J932" s="56" t="str">
        <f>IFERROR(VLOOKUP(B932,Conciliação!C935:L1930,9,0),"")</f>
        <v/>
      </c>
      <c r="K932" s="56" t="str">
        <f>IFERROR(VLOOKUP(B932,Conciliação!C935:L1930,10,0),"")</f>
        <v/>
      </c>
      <c r="R932" s="55" t="str">
        <f>IF(Conciliação!G935='Filtro (Categoria)'!$C$2,$C$2,"x")</f>
        <v>x</v>
      </c>
      <c r="S932" s="55" t="str">
        <f>IF(R932="x","x",MAX($S$4:S931)+1)</f>
        <v>x</v>
      </c>
      <c r="T932" s="55">
        <v>928</v>
      </c>
      <c r="U932" s="55" t="str">
        <f t="shared" si="86"/>
        <v/>
      </c>
      <c r="V932" s="55" t="str">
        <f t="shared" si="87"/>
        <v/>
      </c>
      <c r="W932" s="45">
        <f>IF(Conciliação!G935='Filtro (Categoria)'!R932,1,0)</f>
        <v>0</v>
      </c>
      <c r="X932" s="45">
        <f>W932+Conciliação!A935</f>
        <v>928</v>
      </c>
      <c r="Y932" s="45">
        <v>928</v>
      </c>
      <c r="Z932" s="55" t="str">
        <f>IF(X932=Y932,"",Conciliação!C935)</f>
        <v/>
      </c>
      <c r="AA932" s="55">
        <f>IF(Z932="x","x",MAX($S$4:AA931)+1)</f>
        <v>933</v>
      </c>
      <c r="AB932" s="55">
        <v>928</v>
      </c>
      <c r="AC932" s="55" t="str">
        <f t="shared" si="88"/>
        <v/>
      </c>
      <c r="AD932" s="55" t="str">
        <f t="shared" si="89"/>
        <v/>
      </c>
    </row>
    <row r="933" spans="2:30" ht="15" customHeight="1" x14ac:dyDescent="0.2">
      <c r="B933" s="121" t="str">
        <f t="shared" si="84"/>
        <v/>
      </c>
      <c r="C933" s="57" t="str">
        <f>IFERROR(VLOOKUP(B933,Conciliação!C936:L1931,2,0),"")</f>
        <v/>
      </c>
      <c r="D933" s="64" t="str">
        <f t="shared" si="85"/>
        <v/>
      </c>
      <c r="E933" s="64" t="str">
        <f>IFERROR(VLOOKUP(B933,Conciliação!C936:L1931,4,0),"")</f>
        <v/>
      </c>
      <c r="F933" s="64" t="str">
        <f>IFERROR(VLOOKUP(B933,Conciliação!C936:L1931,5,0),"")</f>
        <v/>
      </c>
      <c r="G933" s="64" t="str">
        <f>IFERROR(VLOOKUP(B933,Conciliação!C936:L1931,6,0),"")</f>
        <v/>
      </c>
      <c r="H933" s="56" t="str">
        <f>IFERROR(VLOOKUP(B933,Conciliação!C936:L1931,7,0),"")</f>
        <v/>
      </c>
      <c r="I933" s="65" t="str">
        <f>IFERROR(VLOOKUP(B933,Conciliação!C936:L1931,8,0),"")</f>
        <v/>
      </c>
      <c r="J933" s="56" t="str">
        <f>IFERROR(VLOOKUP(B933,Conciliação!C936:L1931,9,0),"")</f>
        <v/>
      </c>
      <c r="K933" s="56" t="str">
        <f>IFERROR(VLOOKUP(B933,Conciliação!C936:L1931,10,0),"")</f>
        <v/>
      </c>
      <c r="R933" s="55" t="str">
        <f>IF(Conciliação!G936='Filtro (Categoria)'!$C$2,$C$2,"x")</f>
        <v>x</v>
      </c>
      <c r="S933" s="55" t="str">
        <f>IF(R933="x","x",MAX($S$4:S932)+1)</f>
        <v>x</v>
      </c>
      <c r="T933" s="55">
        <v>929</v>
      </c>
      <c r="U933" s="55" t="str">
        <f t="shared" si="86"/>
        <v/>
      </c>
      <c r="V933" s="55" t="str">
        <f t="shared" si="87"/>
        <v/>
      </c>
      <c r="W933" s="45">
        <f>IF(Conciliação!G936='Filtro (Categoria)'!R933,1,0)</f>
        <v>0</v>
      </c>
      <c r="X933" s="45">
        <f>W933+Conciliação!A936</f>
        <v>929</v>
      </c>
      <c r="Y933" s="45">
        <v>929</v>
      </c>
      <c r="Z933" s="55" t="str">
        <f>IF(X933=Y933,"",Conciliação!C936)</f>
        <v/>
      </c>
      <c r="AA933" s="55">
        <f>IF(Z933="x","x",MAX($S$4:AA932)+1)</f>
        <v>934</v>
      </c>
      <c r="AB933" s="55">
        <v>929</v>
      </c>
      <c r="AC933" s="55" t="str">
        <f t="shared" si="88"/>
        <v/>
      </c>
      <c r="AD933" s="55" t="str">
        <f t="shared" si="89"/>
        <v/>
      </c>
    </row>
    <row r="934" spans="2:30" ht="15" customHeight="1" x14ac:dyDescent="0.2">
      <c r="B934" s="121" t="str">
        <f t="shared" si="84"/>
        <v/>
      </c>
      <c r="C934" s="57" t="str">
        <f>IFERROR(VLOOKUP(B934,Conciliação!C937:L1932,2,0),"")</f>
        <v/>
      </c>
      <c r="D934" s="64" t="str">
        <f t="shared" si="85"/>
        <v/>
      </c>
      <c r="E934" s="64" t="str">
        <f>IFERROR(VLOOKUP(B934,Conciliação!C937:L1932,4,0),"")</f>
        <v/>
      </c>
      <c r="F934" s="64" t="str">
        <f>IFERROR(VLOOKUP(B934,Conciliação!C937:L1932,5,0),"")</f>
        <v/>
      </c>
      <c r="G934" s="64" t="str">
        <f>IFERROR(VLOOKUP(B934,Conciliação!C937:L1932,6,0),"")</f>
        <v/>
      </c>
      <c r="H934" s="56" t="str">
        <f>IFERROR(VLOOKUP(B934,Conciliação!C937:L1932,7,0),"")</f>
        <v/>
      </c>
      <c r="I934" s="65" t="str">
        <f>IFERROR(VLOOKUP(B934,Conciliação!C937:L1932,8,0),"")</f>
        <v/>
      </c>
      <c r="J934" s="56" t="str">
        <f>IFERROR(VLOOKUP(B934,Conciliação!C937:L1932,9,0),"")</f>
        <v/>
      </c>
      <c r="K934" s="56" t="str">
        <f>IFERROR(VLOOKUP(B934,Conciliação!C937:L1932,10,0),"")</f>
        <v/>
      </c>
      <c r="R934" s="55" t="str">
        <f>IF(Conciliação!G937='Filtro (Categoria)'!$C$2,$C$2,"x")</f>
        <v>x</v>
      </c>
      <c r="S934" s="55" t="str">
        <f>IF(R934="x","x",MAX($S$4:S933)+1)</f>
        <v>x</v>
      </c>
      <c r="T934" s="55">
        <v>930</v>
      </c>
      <c r="U934" s="55" t="str">
        <f t="shared" si="86"/>
        <v/>
      </c>
      <c r="V934" s="55" t="str">
        <f t="shared" si="87"/>
        <v/>
      </c>
      <c r="W934" s="45">
        <f>IF(Conciliação!G937='Filtro (Categoria)'!R934,1,0)</f>
        <v>0</v>
      </c>
      <c r="X934" s="45">
        <f>W934+Conciliação!A937</f>
        <v>930</v>
      </c>
      <c r="Y934" s="45">
        <v>930</v>
      </c>
      <c r="Z934" s="55" t="str">
        <f>IF(X934=Y934,"",Conciliação!C937)</f>
        <v/>
      </c>
      <c r="AA934" s="55">
        <f>IF(Z934="x","x",MAX($S$4:AA933)+1)</f>
        <v>935</v>
      </c>
      <c r="AB934" s="55">
        <v>930</v>
      </c>
      <c r="AC934" s="55" t="str">
        <f t="shared" si="88"/>
        <v/>
      </c>
      <c r="AD934" s="55" t="str">
        <f t="shared" si="89"/>
        <v/>
      </c>
    </row>
    <row r="935" spans="2:30" ht="15" customHeight="1" x14ac:dyDescent="0.2">
      <c r="B935" s="121" t="str">
        <f t="shared" si="84"/>
        <v/>
      </c>
      <c r="C935" s="57" t="str">
        <f>IFERROR(VLOOKUP(B935,Conciliação!C938:L1933,2,0),"")</f>
        <v/>
      </c>
      <c r="D935" s="64" t="str">
        <f t="shared" si="85"/>
        <v/>
      </c>
      <c r="E935" s="64" t="str">
        <f>IFERROR(VLOOKUP(B935,Conciliação!C938:L1933,4,0),"")</f>
        <v/>
      </c>
      <c r="F935" s="64" t="str">
        <f>IFERROR(VLOOKUP(B935,Conciliação!C938:L1933,5,0),"")</f>
        <v/>
      </c>
      <c r="G935" s="64" t="str">
        <f>IFERROR(VLOOKUP(B935,Conciliação!C938:L1933,6,0),"")</f>
        <v/>
      </c>
      <c r="H935" s="56" t="str">
        <f>IFERROR(VLOOKUP(B935,Conciliação!C938:L1933,7,0),"")</f>
        <v/>
      </c>
      <c r="I935" s="65" t="str">
        <f>IFERROR(VLOOKUP(B935,Conciliação!C938:L1933,8,0),"")</f>
        <v/>
      </c>
      <c r="J935" s="56" t="str">
        <f>IFERROR(VLOOKUP(B935,Conciliação!C938:L1933,9,0),"")</f>
        <v/>
      </c>
      <c r="K935" s="56" t="str">
        <f>IFERROR(VLOOKUP(B935,Conciliação!C938:L1933,10,0),"")</f>
        <v/>
      </c>
      <c r="R935" s="55" t="str">
        <f>IF(Conciliação!G938='Filtro (Categoria)'!$C$2,$C$2,"x")</f>
        <v>x</v>
      </c>
      <c r="S935" s="55" t="str">
        <f>IF(R935="x","x",MAX($S$4:S934)+1)</f>
        <v>x</v>
      </c>
      <c r="T935" s="55">
        <v>931</v>
      </c>
      <c r="U935" s="55" t="str">
        <f t="shared" si="86"/>
        <v/>
      </c>
      <c r="V935" s="55" t="str">
        <f t="shared" si="87"/>
        <v/>
      </c>
      <c r="W935" s="45">
        <f>IF(Conciliação!G938='Filtro (Categoria)'!R935,1,0)</f>
        <v>0</v>
      </c>
      <c r="X935" s="45">
        <f>W935+Conciliação!A938</f>
        <v>931</v>
      </c>
      <c r="Y935" s="45">
        <v>931</v>
      </c>
      <c r="Z935" s="55" t="str">
        <f>IF(X935=Y935,"",Conciliação!C938)</f>
        <v/>
      </c>
      <c r="AA935" s="55">
        <f>IF(Z935="x","x",MAX($S$4:AA934)+1)</f>
        <v>936</v>
      </c>
      <c r="AB935" s="55">
        <v>931</v>
      </c>
      <c r="AC935" s="55" t="str">
        <f t="shared" si="88"/>
        <v/>
      </c>
      <c r="AD935" s="55" t="str">
        <f t="shared" si="89"/>
        <v/>
      </c>
    </row>
    <row r="936" spans="2:30" ht="15" customHeight="1" x14ac:dyDescent="0.2">
      <c r="B936" s="121" t="str">
        <f t="shared" si="84"/>
        <v/>
      </c>
      <c r="C936" s="57" t="str">
        <f>IFERROR(VLOOKUP(B936,Conciliação!C939:L1934,2,0),"")</f>
        <v/>
      </c>
      <c r="D936" s="64" t="str">
        <f t="shared" si="85"/>
        <v/>
      </c>
      <c r="E936" s="64" t="str">
        <f>IFERROR(VLOOKUP(B936,Conciliação!C939:L1934,4,0),"")</f>
        <v/>
      </c>
      <c r="F936" s="64" t="str">
        <f>IFERROR(VLOOKUP(B936,Conciliação!C939:L1934,5,0),"")</f>
        <v/>
      </c>
      <c r="G936" s="64" t="str">
        <f>IFERROR(VLOOKUP(B936,Conciliação!C939:L1934,6,0),"")</f>
        <v/>
      </c>
      <c r="H936" s="56" t="str">
        <f>IFERROR(VLOOKUP(B936,Conciliação!C939:L1934,7,0),"")</f>
        <v/>
      </c>
      <c r="I936" s="65" t="str">
        <f>IFERROR(VLOOKUP(B936,Conciliação!C939:L1934,8,0),"")</f>
        <v/>
      </c>
      <c r="J936" s="56" t="str">
        <f>IFERROR(VLOOKUP(B936,Conciliação!C939:L1934,9,0),"")</f>
        <v/>
      </c>
      <c r="K936" s="56" t="str">
        <f>IFERROR(VLOOKUP(B936,Conciliação!C939:L1934,10,0),"")</f>
        <v/>
      </c>
      <c r="R936" s="55" t="str">
        <f>IF(Conciliação!G939='Filtro (Categoria)'!$C$2,$C$2,"x")</f>
        <v>x</v>
      </c>
      <c r="S936" s="55" t="str">
        <f>IF(R936="x","x",MAX($S$4:S935)+1)</f>
        <v>x</v>
      </c>
      <c r="T936" s="55">
        <v>932</v>
      </c>
      <c r="U936" s="55" t="str">
        <f t="shared" si="86"/>
        <v/>
      </c>
      <c r="V936" s="55" t="str">
        <f t="shared" si="87"/>
        <v/>
      </c>
      <c r="W936" s="45">
        <f>IF(Conciliação!G939='Filtro (Categoria)'!R936,1,0)</f>
        <v>0</v>
      </c>
      <c r="X936" s="45">
        <f>W936+Conciliação!A939</f>
        <v>932</v>
      </c>
      <c r="Y936" s="45">
        <v>932</v>
      </c>
      <c r="Z936" s="55" t="str">
        <f>IF(X936=Y936,"",Conciliação!C939)</f>
        <v/>
      </c>
      <c r="AA936" s="55">
        <f>IF(Z936="x","x",MAX($S$4:AA935)+1)</f>
        <v>937</v>
      </c>
      <c r="AB936" s="55">
        <v>932</v>
      </c>
      <c r="AC936" s="55" t="str">
        <f t="shared" si="88"/>
        <v/>
      </c>
      <c r="AD936" s="55" t="str">
        <f t="shared" si="89"/>
        <v/>
      </c>
    </row>
    <row r="937" spans="2:30" ht="15" customHeight="1" x14ac:dyDescent="0.2">
      <c r="B937" s="121" t="str">
        <f t="shared" si="84"/>
        <v/>
      </c>
      <c r="C937" s="57" t="str">
        <f>IFERROR(VLOOKUP(B937,Conciliação!C940:L1935,2,0),"")</f>
        <v/>
      </c>
      <c r="D937" s="64" t="str">
        <f t="shared" si="85"/>
        <v/>
      </c>
      <c r="E937" s="64" t="str">
        <f>IFERROR(VLOOKUP(B937,Conciliação!C940:L1935,4,0),"")</f>
        <v/>
      </c>
      <c r="F937" s="64" t="str">
        <f>IFERROR(VLOOKUP(B937,Conciliação!C940:L1935,5,0),"")</f>
        <v/>
      </c>
      <c r="G937" s="64" t="str">
        <f>IFERROR(VLOOKUP(B937,Conciliação!C940:L1935,6,0),"")</f>
        <v/>
      </c>
      <c r="H937" s="56" t="str">
        <f>IFERROR(VLOOKUP(B937,Conciliação!C940:L1935,7,0),"")</f>
        <v/>
      </c>
      <c r="I937" s="65" t="str">
        <f>IFERROR(VLOOKUP(B937,Conciliação!C940:L1935,8,0),"")</f>
        <v/>
      </c>
      <c r="J937" s="56" t="str">
        <f>IFERROR(VLOOKUP(B937,Conciliação!C940:L1935,9,0),"")</f>
        <v/>
      </c>
      <c r="K937" s="56" t="str">
        <f>IFERROR(VLOOKUP(B937,Conciliação!C940:L1935,10,0),"")</f>
        <v/>
      </c>
      <c r="R937" s="55" t="str">
        <f>IF(Conciliação!G940='Filtro (Categoria)'!$C$2,$C$2,"x")</f>
        <v>x</v>
      </c>
      <c r="S937" s="55" t="str">
        <f>IF(R937="x","x",MAX($S$4:S936)+1)</f>
        <v>x</v>
      </c>
      <c r="T937" s="55">
        <v>933</v>
      </c>
      <c r="U937" s="55" t="str">
        <f t="shared" si="86"/>
        <v/>
      </c>
      <c r="V937" s="55" t="str">
        <f t="shared" si="87"/>
        <v/>
      </c>
      <c r="W937" s="45">
        <f>IF(Conciliação!G940='Filtro (Categoria)'!R937,1,0)</f>
        <v>0</v>
      </c>
      <c r="X937" s="45">
        <f>W937+Conciliação!A940</f>
        <v>933</v>
      </c>
      <c r="Y937" s="45">
        <v>933</v>
      </c>
      <c r="Z937" s="55" t="str">
        <f>IF(X937=Y937,"",Conciliação!C940)</f>
        <v/>
      </c>
      <c r="AA937" s="55">
        <f>IF(Z937="x","x",MAX($S$4:AA936)+1)</f>
        <v>938</v>
      </c>
      <c r="AB937" s="55">
        <v>933</v>
      </c>
      <c r="AC937" s="55" t="str">
        <f t="shared" si="88"/>
        <v/>
      </c>
      <c r="AD937" s="55" t="str">
        <f t="shared" si="89"/>
        <v/>
      </c>
    </row>
    <row r="938" spans="2:30" ht="15" customHeight="1" x14ac:dyDescent="0.2">
      <c r="B938" s="121" t="str">
        <f t="shared" si="84"/>
        <v/>
      </c>
      <c r="C938" s="57" t="str">
        <f>IFERROR(VLOOKUP(B938,Conciliação!C941:L1936,2,0),"")</f>
        <v/>
      </c>
      <c r="D938" s="64" t="str">
        <f t="shared" si="85"/>
        <v/>
      </c>
      <c r="E938" s="64" t="str">
        <f>IFERROR(VLOOKUP(B938,Conciliação!C941:L1936,4,0),"")</f>
        <v/>
      </c>
      <c r="F938" s="64" t="str">
        <f>IFERROR(VLOOKUP(B938,Conciliação!C941:L1936,5,0),"")</f>
        <v/>
      </c>
      <c r="G938" s="64" t="str">
        <f>IFERROR(VLOOKUP(B938,Conciliação!C941:L1936,6,0),"")</f>
        <v/>
      </c>
      <c r="H938" s="56" t="str">
        <f>IFERROR(VLOOKUP(B938,Conciliação!C941:L1936,7,0),"")</f>
        <v/>
      </c>
      <c r="I938" s="65" t="str">
        <f>IFERROR(VLOOKUP(B938,Conciliação!C941:L1936,8,0),"")</f>
        <v/>
      </c>
      <c r="J938" s="56" t="str">
        <f>IFERROR(VLOOKUP(B938,Conciliação!C941:L1936,9,0),"")</f>
        <v/>
      </c>
      <c r="K938" s="56" t="str">
        <f>IFERROR(VLOOKUP(B938,Conciliação!C941:L1936,10,0),"")</f>
        <v/>
      </c>
      <c r="R938" s="55" t="str">
        <f>IF(Conciliação!G941='Filtro (Categoria)'!$C$2,$C$2,"x")</f>
        <v>x</v>
      </c>
      <c r="S938" s="55" t="str">
        <f>IF(R938="x","x",MAX($S$4:S937)+1)</f>
        <v>x</v>
      </c>
      <c r="T938" s="55">
        <v>934</v>
      </c>
      <c r="U938" s="55" t="str">
        <f t="shared" si="86"/>
        <v/>
      </c>
      <c r="V938" s="55" t="str">
        <f t="shared" si="87"/>
        <v/>
      </c>
      <c r="W938" s="45">
        <f>IF(Conciliação!G941='Filtro (Categoria)'!R938,1,0)</f>
        <v>0</v>
      </c>
      <c r="X938" s="45">
        <f>W938+Conciliação!A941</f>
        <v>934</v>
      </c>
      <c r="Y938" s="45">
        <v>934</v>
      </c>
      <c r="Z938" s="55" t="str">
        <f>IF(X938=Y938,"",Conciliação!C941)</f>
        <v/>
      </c>
      <c r="AA938" s="55">
        <f>IF(Z938="x","x",MAX($S$4:AA937)+1)</f>
        <v>939</v>
      </c>
      <c r="AB938" s="55">
        <v>934</v>
      </c>
      <c r="AC938" s="55" t="str">
        <f t="shared" si="88"/>
        <v/>
      </c>
      <c r="AD938" s="55" t="str">
        <f t="shared" si="89"/>
        <v/>
      </c>
    </row>
    <row r="939" spans="2:30" ht="15" customHeight="1" x14ac:dyDescent="0.2">
      <c r="B939" s="121" t="str">
        <f t="shared" si="84"/>
        <v/>
      </c>
      <c r="C939" s="57" t="str">
        <f>IFERROR(VLOOKUP(B939,Conciliação!C942:L1937,2,0),"")</f>
        <v/>
      </c>
      <c r="D939" s="64" t="str">
        <f t="shared" si="85"/>
        <v/>
      </c>
      <c r="E939" s="64" t="str">
        <f>IFERROR(VLOOKUP(B939,Conciliação!C942:L1937,4,0),"")</f>
        <v/>
      </c>
      <c r="F939" s="64" t="str">
        <f>IFERROR(VLOOKUP(B939,Conciliação!C942:L1937,5,0),"")</f>
        <v/>
      </c>
      <c r="G939" s="64" t="str">
        <f>IFERROR(VLOOKUP(B939,Conciliação!C942:L1937,6,0),"")</f>
        <v/>
      </c>
      <c r="H939" s="56" t="str">
        <f>IFERROR(VLOOKUP(B939,Conciliação!C942:L1937,7,0),"")</f>
        <v/>
      </c>
      <c r="I939" s="65" t="str">
        <f>IFERROR(VLOOKUP(B939,Conciliação!C942:L1937,8,0),"")</f>
        <v/>
      </c>
      <c r="J939" s="56" t="str">
        <f>IFERROR(VLOOKUP(B939,Conciliação!C942:L1937,9,0),"")</f>
        <v/>
      </c>
      <c r="K939" s="56" t="str">
        <f>IFERROR(VLOOKUP(B939,Conciliação!C942:L1937,10,0),"")</f>
        <v/>
      </c>
      <c r="R939" s="55" t="str">
        <f>IF(Conciliação!G942='Filtro (Categoria)'!$C$2,$C$2,"x")</f>
        <v>x</v>
      </c>
      <c r="S939" s="55" t="str">
        <f>IF(R939="x","x",MAX($S$4:S938)+1)</f>
        <v>x</v>
      </c>
      <c r="T939" s="55">
        <v>935</v>
      </c>
      <c r="U939" s="55" t="str">
        <f t="shared" si="86"/>
        <v/>
      </c>
      <c r="V939" s="55" t="str">
        <f t="shared" si="87"/>
        <v/>
      </c>
      <c r="W939" s="45">
        <f>IF(Conciliação!G942='Filtro (Categoria)'!R939,1,0)</f>
        <v>0</v>
      </c>
      <c r="X939" s="45">
        <f>W939+Conciliação!A942</f>
        <v>935</v>
      </c>
      <c r="Y939" s="45">
        <v>935</v>
      </c>
      <c r="Z939" s="55" t="str">
        <f>IF(X939=Y939,"",Conciliação!C942)</f>
        <v/>
      </c>
      <c r="AA939" s="55">
        <f>IF(Z939="x","x",MAX($S$4:AA938)+1)</f>
        <v>940</v>
      </c>
      <c r="AB939" s="55">
        <v>935</v>
      </c>
      <c r="AC939" s="55" t="str">
        <f t="shared" si="88"/>
        <v/>
      </c>
      <c r="AD939" s="55" t="str">
        <f t="shared" si="89"/>
        <v/>
      </c>
    </row>
    <row r="940" spans="2:30" ht="15" customHeight="1" x14ac:dyDescent="0.2">
      <c r="B940" s="121" t="str">
        <f t="shared" si="84"/>
        <v/>
      </c>
      <c r="C940" s="57" t="str">
        <f>IFERROR(VLOOKUP(B940,Conciliação!C943:L1938,2,0),"")</f>
        <v/>
      </c>
      <c r="D940" s="64" t="str">
        <f t="shared" si="85"/>
        <v/>
      </c>
      <c r="E940" s="64" t="str">
        <f>IFERROR(VLOOKUP(B940,Conciliação!C943:L1938,4,0),"")</f>
        <v/>
      </c>
      <c r="F940" s="64" t="str">
        <f>IFERROR(VLOOKUP(B940,Conciliação!C943:L1938,5,0),"")</f>
        <v/>
      </c>
      <c r="G940" s="64" t="str">
        <f>IFERROR(VLOOKUP(B940,Conciliação!C943:L1938,6,0),"")</f>
        <v/>
      </c>
      <c r="H940" s="56" t="str">
        <f>IFERROR(VLOOKUP(B940,Conciliação!C943:L1938,7,0),"")</f>
        <v/>
      </c>
      <c r="I940" s="65" t="str">
        <f>IFERROR(VLOOKUP(B940,Conciliação!C943:L1938,8,0),"")</f>
        <v/>
      </c>
      <c r="J940" s="56" t="str">
        <f>IFERROR(VLOOKUP(B940,Conciliação!C943:L1938,9,0),"")</f>
        <v/>
      </c>
      <c r="K940" s="56" t="str">
        <f>IFERROR(VLOOKUP(B940,Conciliação!C943:L1938,10,0),"")</f>
        <v/>
      </c>
      <c r="R940" s="55" t="str">
        <f>IF(Conciliação!G943='Filtro (Categoria)'!$C$2,$C$2,"x")</f>
        <v>x</v>
      </c>
      <c r="S940" s="55" t="str">
        <f>IF(R940="x","x",MAX($S$4:S939)+1)</f>
        <v>x</v>
      </c>
      <c r="T940" s="55">
        <v>936</v>
      </c>
      <c r="U940" s="55" t="str">
        <f t="shared" si="86"/>
        <v/>
      </c>
      <c r="V940" s="55" t="str">
        <f t="shared" si="87"/>
        <v/>
      </c>
      <c r="W940" s="45">
        <f>IF(Conciliação!G943='Filtro (Categoria)'!R940,1,0)</f>
        <v>0</v>
      </c>
      <c r="X940" s="45">
        <f>W940+Conciliação!A943</f>
        <v>936</v>
      </c>
      <c r="Y940" s="45">
        <v>936</v>
      </c>
      <c r="Z940" s="55" t="str">
        <f>IF(X940=Y940,"",Conciliação!C943)</f>
        <v/>
      </c>
      <c r="AA940" s="55">
        <f>IF(Z940="x","x",MAX($S$4:AA939)+1)</f>
        <v>941</v>
      </c>
      <c r="AB940" s="55">
        <v>936</v>
      </c>
      <c r="AC940" s="55" t="str">
        <f t="shared" si="88"/>
        <v/>
      </c>
      <c r="AD940" s="55" t="str">
        <f t="shared" si="89"/>
        <v/>
      </c>
    </row>
    <row r="941" spans="2:30" ht="15" customHeight="1" x14ac:dyDescent="0.2">
      <c r="B941" s="121" t="str">
        <f t="shared" si="84"/>
        <v/>
      </c>
      <c r="C941" s="57" t="str">
        <f>IFERROR(VLOOKUP(B941,Conciliação!C944:L1939,2,0),"")</f>
        <v/>
      </c>
      <c r="D941" s="64" t="str">
        <f t="shared" si="85"/>
        <v/>
      </c>
      <c r="E941" s="64" t="str">
        <f>IFERROR(VLOOKUP(B941,Conciliação!C944:L1939,4,0),"")</f>
        <v/>
      </c>
      <c r="F941" s="64" t="str">
        <f>IFERROR(VLOOKUP(B941,Conciliação!C944:L1939,5,0),"")</f>
        <v/>
      </c>
      <c r="G941" s="64" t="str">
        <f>IFERROR(VLOOKUP(B941,Conciliação!C944:L1939,6,0),"")</f>
        <v/>
      </c>
      <c r="H941" s="56" t="str">
        <f>IFERROR(VLOOKUP(B941,Conciliação!C944:L1939,7,0),"")</f>
        <v/>
      </c>
      <c r="I941" s="65" t="str">
        <f>IFERROR(VLOOKUP(B941,Conciliação!C944:L1939,8,0),"")</f>
        <v/>
      </c>
      <c r="J941" s="56" t="str">
        <f>IFERROR(VLOOKUP(B941,Conciliação!C944:L1939,9,0),"")</f>
        <v/>
      </c>
      <c r="K941" s="56" t="str">
        <f>IFERROR(VLOOKUP(B941,Conciliação!C944:L1939,10,0),"")</f>
        <v/>
      </c>
      <c r="R941" s="55" t="str">
        <f>IF(Conciliação!G944='Filtro (Categoria)'!$C$2,$C$2,"x")</f>
        <v>x</v>
      </c>
      <c r="S941" s="55" t="str">
        <f>IF(R941="x","x",MAX($S$4:S940)+1)</f>
        <v>x</v>
      </c>
      <c r="T941" s="55">
        <v>937</v>
      </c>
      <c r="U941" s="55" t="str">
        <f t="shared" si="86"/>
        <v/>
      </c>
      <c r="V941" s="55" t="str">
        <f t="shared" si="87"/>
        <v/>
      </c>
      <c r="W941" s="45">
        <f>IF(Conciliação!G944='Filtro (Categoria)'!R941,1,0)</f>
        <v>0</v>
      </c>
      <c r="X941" s="45">
        <f>W941+Conciliação!A944</f>
        <v>937</v>
      </c>
      <c r="Y941" s="45">
        <v>937</v>
      </c>
      <c r="Z941" s="55" t="str">
        <f>IF(X941=Y941,"",Conciliação!C944)</f>
        <v/>
      </c>
      <c r="AA941" s="55">
        <f>IF(Z941="x","x",MAX($S$4:AA940)+1)</f>
        <v>942</v>
      </c>
      <c r="AB941" s="55">
        <v>937</v>
      </c>
      <c r="AC941" s="55" t="str">
        <f t="shared" si="88"/>
        <v/>
      </c>
      <c r="AD941" s="55" t="str">
        <f t="shared" si="89"/>
        <v/>
      </c>
    </row>
    <row r="942" spans="2:30" ht="15" customHeight="1" x14ac:dyDescent="0.2">
      <c r="B942" s="121" t="str">
        <f t="shared" si="84"/>
        <v/>
      </c>
      <c r="C942" s="57" t="str">
        <f>IFERROR(VLOOKUP(B942,Conciliação!C945:L1940,2,0),"")</f>
        <v/>
      </c>
      <c r="D942" s="64" t="str">
        <f t="shared" si="85"/>
        <v/>
      </c>
      <c r="E942" s="64" t="str">
        <f>IFERROR(VLOOKUP(B942,Conciliação!C945:L1940,4,0),"")</f>
        <v/>
      </c>
      <c r="F942" s="64" t="str">
        <f>IFERROR(VLOOKUP(B942,Conciliação!C945:L1940,5,0),"")</f>
        <v/>
      </c>
      <c r="G942" s="64" t="str">
        <f>IFERROR(VLOOKUP(B942,Conciliação!C945:L1940,6,0),"")</f>
        <v/>
      </c>
      <c r="H942" s="56" t="str">
        <f>IFERROR(VLOOKUP(B942,Conciliação!C945:L1940,7,0),"")</f>
        <v/>
      </c>
      <c r="I942" s="65" t="str">
        <f>IFERROR(VLOOKUP(B942,Conciliação!C945:L1940,8,0),"")</f>
        <v/>
      </c>
      <c r="J942" s="56" t="str">
        <f>IFERROR(VLOOKUP(B942,Conciliação!C945:L1940,9,0),"")</f>
        <v/>
      </c>
      <c r="K942" s="56" t="str">
        <f>IFERROR(VLOOKUP(B942,Conciliação!C945:L1940,10,0),"")</f>
        <v/>
      </c>
      <c r="R942" s="55" t="str">
        <f>IF(Conciliação!G945='Filtro (Categoria)'!$C$2,$C$2,"x")</f>
        <v>x</v>
      </c>
      <c r="S942" s="55" t="str">
        <f>IF(R942="x","x",MAX($S$4:S941)+1)</f>
        <v>x</v>
      </c>
      <c r="T942" s="55">
        <v>938</v>
      </c>
      <c r="U942" s="55" t="str">
        <f t="shared" si="86"/>
        <v/>
      </c>
      <c r="V942" s="55" t="str">
        <f t="shared" si="87"/>
        <v/>
      </c>
      <c r="W942" s="45">
        <f>IF(Conciliação!G945='Filtro (Categoria)'!R942,1,0)</f>
        <v>0</v>
      </c>
      <c r="X942" s="45">
        <f>W942+Conciliação!A945</f>
        <v>938</v>
      </c>
      <c r="Y942" s="45">
        <v>938</v>
      </c>
      <c r="Z942" s="55" t="str">
        <f>IF(X942=Y942,"",Conciliação!C945)</f>
        <v/>
      </c>
      <c r="AA942" s="55">
        <f>IF(Z942="x","x",MAX($S$4:AA941)+1)</f>
        <v>943</v>
      </c>
      <c r="AB942" s="55">
        <v>938</v>
      </c>
      <c r="AC942" s="55" t="str">
        <f t="shared" si="88"/>
        <v/>
      </c>
      <c r="AD942" s="55" t="str">
        <f t="shared" si="89"/>
        <v/>
      </c>
    </row>
    <row r="943" spans="2:30" ht="15" customHeight="1" x14ac:dyDescent="0.2">
      <c r="B943" s="121" t="str">
        <f t="shared" si="84"/>
        <v/>
      </c>
      <c r="C943" s="57" t="str">
        <f>IFERROR(VLOOKUP(B943,Conciliação!C946:L1941,2,0),"")</f>
        <v/>
      </c>
      <c r="D943" s="64" t="str">
        <f t="shared" si="85"/>
        <v/>
      </c>
      <c r="E943" s="64" t="str">
        <f>IFERROR(VLOOKUP(B943,Conciliação!C946:L1941,4,0),"")</f>
        <v/>
      </c>
      <c r="F943" s="64" t="str">
        <f>IFERROR(VLOOKUP(B943,Conciliação!C946:L1941,5,0),"")</f>
        <v/>
      </c>
      <c r="G943" s="64" t="str">
        <f>IFERROR(VLOOKUP(B943,Conciliação!C946:L1941,6,0),"")</f>
        <v/>
      </c>
      <c r="H943" s="56" t="str">
        <f>IFERROR(VLOOKUP(B943,Conciliação!C946:L1941,7,0),"")</f>
        <v/>
      </c>
      <c r="I943" s="65" t="str">
        <f>IFERROR(VLOOKUP(B943,Conciliação!C946:L1941,8,0),"")</f>
        <v/>
      </c>
      <c r="J943" s="56" t="str">
        <f>IFERROR(VLOOKUP(B943,Conciliação!C946:L1941,9,0),"")</f>
        <v/>
      </c>
      <c r="K943" s="56" t="str">
        <f>IFERROR(VLOOKUP(B943,Conciliação!C946:L1941,10,0),"")</f>
        <v/>
      </c>
      <c r="R943" s="55" t="str">
        <f>IF(Conciliação!G946='Filtro (Categoria)'!$C$2,$C$2,"x")</f>
        <v>x</v>
      </c>
      <c r="S943" s="55" t="str">
        <f>IF(R943="x","x",MAX($S$4:S942)+1)</f>
        <v>x</v>
      </c>
      <c r="T943" s="55">
        <v>939</v>
      </c>
      <c r="U943" s="55" t="str">
        <f t="shared" si="86"/>
        <v/>
      </c>
      <c r="V943" s="55" t="str">
        <f t="shared" si="87"/>
        <v/>
      </c>
      <c r="W943" s="45">
        <f>IF(Conciliação!G946='Filtro (Categoria)'!R943,1,0)</f>
        <v>0</v>
      </c>
      <c r="X943" s="45">
        <f>W943+Conciliação!A946</f>
        <v>939</v>
      </c>
      <c r="Y943" s="45">
        <v>939</v>
      </c>
      <c r="Z943" s="55" t="str">
        <f>IF(X943=Y943,"",Conciliação!C946)</f>
        <v/>
      </c>
      <c r="AA943" s="55">
        <f>IF(Z943="x","x",MAX($S$4:AA942)+1)</f>
        <v>944</v>
      </c>
      <c r="AB943" s="55">
        <v>939</v>
      </c>
      <c r="AC943" s="55" t="str">
        <f t="shared" si="88"/>
        <v/>
      </c>
      <c r="AD943" s="55" t="str">
        <f t="shared" si="89"/>
        <v/>
      </c>
    </row>
    <row r="944" spans="2:30" ht="15" customHeight="1" x14ac:dyDescent="0.2">
      <c r="B944" s="121" t="str">
        <f t="shared" si="84"/>
        <v/>
      </c>
      <c r="C944" s="57" t="str">
        <f>IFERROR(VLOOKUP(B944,Conciliação!C947:L1942,2,0),"")</f>
        <v/>
      </c>
      <c r="D944" s="64" t="str">
        <f t="shared" si="85"/>
        <v/>
      </c>
      <c r="E944" s="64" t="str">
        <f>IFERROR(VLOOKUP(B944,Conciliação!C947:L1942,4,0),"")</f>
        <v/>
      </c>
      <c r="F944" s="64" t="str">
        <f>IFERROR(VLOOKUP(B944,Conciliação!C947:L1942,5,0),"")</f>
        <v/>
      </c>
      <c r="G944" s="64" t="str">
        <f>IFERROR(VLOOKUP(B944,Conciliação!C947:L1942,6,0),"")</f>
        <v/>
      </c>
      <c r="H944" s="56" t="str">
        <f>IFERROR(VLOOKUP(B944,Conciliação!C947:L1942,7,0),"")</f>
        <v/>
      </c>
      <c r="I944" s="65" t="str">
        <f>IFERROR(VLOOKUP(B944,Conciliação!C947:L1942,8,0),"")</f>
        <v/>
      </c>
      <c r="J944" s="56" t="str">
        <f>IFERROR(VLOOKUP(B944,Conciliação!C947:L1942,9,0),"")</f>
        <v/>
      </c>
      <c r="K944" s="56" t="str">
        <f>IFERROR(VLOOKUP(B944,Conciliação!C947:L1942,10,0),"")</f>
        <v/>
      </c>
      <c r="R944" s="55" t="str">
        <f>IF(Conciliação!G947='Filtro (Categoria)'!$C$2,$C$2,"x")</f>
        <v>x</v>
      </c>
      <c r="S944" s="55" t="str">
        <f>IF(R944="x","x",MAX($S$4:S943)+1)</f>
        <v>x</v>
      </c>
      <c r="T944" s="55">
        <v>940</v>
      </c>
      <c r="U944" s="55" t="str">
        <f t="shared" si="86"/>
        <v/>
      </c>
      <c r="V944" s="55" t="str">
        <f t="shared" si="87"/>
        <v/>
      </c>
      <c r="W944" s="45">
        <f>IF(Conciliação!G947='Filtro (Categoria)'!R944,1,0)</f>
        <v>0</v>
      </c>
      <c r="X944" s="45">
        <f>W944+Conciliação!A947</f>
        <v>940</v>
      </c>
      <c r="Y944" s="45">
        <v>940</v>
      </c>
      <c r="Z944" s="55" t="str">
        <f>IF(X944=Y944,"",Conciliação!C947)</f>
        <v/>
      </c>
      <c r="AA944" s="55">
        <f>IF(Z944="x","x",MAX($S$4:AA943)+1)</f>
        <v>945</v>
      </c>
      <c r="AB944" s="55">
        <v>940</v>
      </c>
      <c r="AC944" s="55" t="str">
        <f t="shared" si="88"/>
        <v/>
      </c>
      <c r="AD944" s="55" t="str">
        <f t="shared" si="89"/>
        <v/>
      </c>
    </row>
    <row r="945" spans="2:30" ht="15" customHeight="1" x14ac:dyDescent="0.2">
      <c r="B945" s="121" t="str">
        <f t="shared" si="84"/>
        <v/>
      </c>
      <c r="C945" s="57" t="str">
        <f>IFERROR(VLOOKUP(B945,Conciliação!C948:L1943,2,0),"")</f>
        <v/>
      </c>
      <c r="D945" s="64" t="str">
        <f t="shared" si="85"/>
        <v/>
      </c>
      <c r="E945" s="64" t="str">
        <f>IFERROR(VLOOKUP(B945,Conciliação!C948:L1943,4,0),"")</f>
        <v/>
      </c>
      <c r="F945" s="64" t="str">
        <f>IFERROR(VLOOKUP(B945,Conciliação!C948:L1943,5,0),"")</f>
        <v/>
      </c>
      <c r="G945" s="64" t="str">
        <f>IFERROR(VLOOKUP(B945,Conciliação!C948:L1943,6,0),"")</f>
        <v/>
      </c>
      <c r="H945" s="56" t="str">
        <f>IFERROR(VLOOKUP(B945,Conciliação!C948:L1943,7,0),"")</f>
        <v/>
      </c>
      <c r="I945" s="65" t="str">
        <f>IFERROR(VLOOKUP(B945,Conciliação!C948:L1943,8,0),"")</f>
        <v/>
      </c>
      <c r="J945" s="56" t="str">
        <f>IFERROR(VLOOKUP(B945,Conciliação!C948:L1943,9,0),"")</f>
        <v/>
      </c>
      <c r="K945" s="56" t="str">
        <f>IFERROR(VLOOKUP(B945,Conciliação!C948:L1943,10,0),"")</f>
        <v/>
      </c>
      <c r="R945" s="55" t="str">
        <f>IF(Conciliação!G948='Filtro (Categoria)'!$C$2,$C$2,"x")</f>
        <v>x</v>
      </c>
      <c r="S945" s="55" t="str">
        <f>IF(R945="x","x",MAX($S$4:S944)+1)</f>
        <v>x</v>
      </c>
      <c r="T945" s="55">
        <v>941</v>
      </c>
      <c r="U945" s="55" t="str">
        <f t="shared" si="86"/>
        <v/>
      </c>
      <c r="V945" s="55" t="str">
        <f t="shared" si="87"/>
        <v/>
      </c>
      <c r="W945" s="45">
        <f>IF(Conciliação!G948='Filtro (Categoria)'!R945,1,0)</f>
        <v>0</v>
      </c>
      <c r="X945" s="45">
        <f>W945+Conciliação!A948</f>
        <v>941</v>
      </c>
      <c r="Y945" s="45">
        <v>941</v>
      </c>
      <c r="Z945" s="55" t="str">
        <f>IF(X945=Y945,"",Conciliação!C948)</f>
        <v/>
      </c>
      <c r="AA945" s="55">
        <f>IF(Z945="x","x",MAX($S$4:AA944)+1)</f>
        <v>946</v>
      </c>
      <c r="AB945" s="55">
        <v>941</v>
      </c>
      <c r="AC945" s="55" t="str">
        <f t="shared" si="88"/>
        <v/>
      </c>
      <c r="AD945" s="55" t="str">
        <f t="shared" si="89"/>
        <v/>
      </c>
    </row>
    <row r="946" spans="2:30" ht="15" customHeight="1" x14ac:dyDescent="0.2">
      <c r="B946" s="121" t="str">
        <f t="shared" si="84"/>
        <v/>
      </c>
      <c r="C946" s="57" t="str">
        <f>IFERROR(VLOOKUP(B946,Conciliação!C949:L1944,2,0),"")</f>
        <v/>
      </c>
      <c r="D946" s="64" t="str">
        <f t="shared" si="85"/>
        <v/>
      </c>
      <c r="E946" s="64" t="str">
        <f>IFERROR(VLOOKUP(B946,Conciliação!C949:L1944,4,0),"")</f>
        <v/>
      </c>
      <c r="F946" s="64" t="str">
        <f>IFERROR(VLOOKUP(B946,Conciliação!C949:L1944,5,0),"")</f>
        <v/>
      </c>
      <c r="G946" s="64" t="str">
        <f>IFERROR(VLOOKUP(B946,Conciliação!C949:L1944,6,0),"")</f>
        <v/>
      </c>
      <c r="H946" s="56" t="str">
        <f>IFERROR(VLOOKUP(B946,Conciliação!C949:L1944,7,0),"")</f>
        <v/>
      </c>
      <c r="I946" s="65" t="str">
        <f>IFERROR(VLOOKUP(B946,Conciliação!C949:L1944,8,0),"")</f>
        <v/>
      </c>
      <c r="J946" s="56" t="str">
        <f>IFERROR(VLOOKUP(B946,Conciliação!C949:L1944,9,0),"")</f>
        <v/>
      </c>
      <c r="K946" s="56" t="str">
        <f>IFERROR(VLOOKUP(B946,Conciliação!C949:L1944,10,0),"")</f>
        <v/>
      </c>
      <c r="R946" s="55" t="str">
        <f>IF(Conciliação!G949='Filtro (Categoria)'!$C$2,$C$2,"x")</f>
        <v>x</v>
      </c>
      <c r="S946" s="55" t="str">
        <f>IF(R946="x","x",MAX($S$4:S945)+1)</f>
        <v>x</v>
      </c>
      <c r="T946" s="55">
        <v>942</v>
      </c>
      <c r="U946" s="55" t="str">
        <f t="shared" si="86"/>
        <v/>
      </c>
      <c r="V946" s="55" t="str">
        <f t="shared" si="87"/>
        <v/>
      </c>
      <c r="W946" s="45">
        <f>IF(Conciliação!G949='Filtro (Categoria)'!R946,1,0)</f>
        <v>0</v>
      </c>
      <c r="X946" s="45">
        <f>W946+Conciliação!A949</f>
        <v>942</v>
      </c>
      <c r="Y946" s="45">
        <v>942</v>
      </c>
      <c r="Z946" s="55" t="str">
        <f>IF(X946=Y946,"",Conciliação!C949)</f>
        <v/>
      </c>
      <c r="AA946" s="55">
        <f>IF(Z946="x","x",MAX($S$4:AA945)+1)</f>
        <v>947</v>
      </c>
      <c r="AB946" s="55">
        <v>942</v>
      </c>
      <c r="AC946" s="55" t="str">
        <f t="shared" si="88"/>
        <v/>
      </c>
      <c r="AD946" s="55" t="str">
        <f t="shared" si="89"/>
        <v/>
      </c>
    </row>
    <row r="947" spans="2:30" ht="15" customHeight="1" x14ac:dyDescent="0.2">
      <c r="B947" s="121" t="str">
        <f t="shared" si="84"/>
        <v/>
      </c>
      <c r="C947" s="57" t="str">
        <f>IFERROR(VLOOKUP(B947,Conciliação!C950:L1945,2,0),"")</f>
        <v/>
      </c>
      <c r="D947" s="64" t="str">
        <f t="shared" si="85"/>
        <v/>
      </c>
      <c r="E947" s="64" t="str">
        <f>IFERROR(VLOOKUP(B947,Conciliação!C950:L1945,4,0),"")</f>
        <v/>
      </c>
      <c r="F947" s="64" t="str">
        <f>IFERROR(VLOOKUP(B947,Conciliação!C950:L1945,5,0),"")</f>
        <v/>
      </c>
      <c r="G947" s="64" t="str">
        <f>IFERROR(VLOOKUP(B947,Conciliação!C950:L1945,6,0),"")</f>
        <v/>
      </c>
      <c r="H947" s="56" t="str">
        <f>IFERROR(VLOOKUP(B947,Conciliação!C950:L1945,7,0),"")</f>
        <v/>
      </c>
      <c r="I947" s="65" t="str">
        <f>IFERROR(VLOOKUP(B947,Conciliação!C950:L1945,8,0),"")</f>
        <v/>
      </c>
      <c r="J947" s="56" t="str">
        <f>IFERROR(VLOOKUP(B947,Conciliação!C950:L1945,9,0),"")</f>
        <v/>
      </c>
      <c r="K947" s="56" t="str">
        <f>IFERROR(VLOOKUP(B947,Conciliação!C950:L1945,10,0),"")</f>
        <v/>
      </c>
      <c r="R947" s="55" t="str">
        <f>IF(Conciliação!G950='Filtro (Categoria)'!$C$2,$C$2,"x")</f>
        <v>x</v>
      </c>
      <c r="S947" s="55" t="str">
        <f>IF(R947="x","x",MAX($S$4:S946)+1)</f>
        <v>x</v>
      </c>
      <c r="T947" s="55">
        <v>943</v>
      </c>
      <c r="U947" s="55" t="str">
        <f t="shared" si="86"/>
        <v/>
      </c>
      <c r="V947" s="55" t="str">
        <f t="shared" si="87"/>
        <v/>
      </c>
      <c r="W947" s="45">
        <f>IF(Conciliação!G950='Filtro (Categoria)'!R947,1,0)</f>
        <v>0</v>
      </c>
      <c r="X947" s="45">
        <f>W947+Conciliação!A950</f>
        <v>943</v>
      </c>
      <c r="Y947" s="45">
        <v>943</v>
      </c>
      <c r="Z947" s="55" t="str">
        <f>IF(X947=Y947,"",Conciliação!C950)</f>
        <v/>
      </c>
      <c r="AA947" s="55">
        <f>IF(Z947="x","x",MAX($S$4:AA946)+1)</f>
        <v>948</v>
      </c>
      <c r="AB947" s="55">
        <v>943</v>
      </c>
      <c r="AC947" s="55" t="str">
        <f t="shared" si="88"/>
        <v/>
      </c>
      <c r="AD947" s="55" t="str">
        <f t="shared" si="89"/>
        <v/>
      </c>
    </row>
    <row r="948" spans="2:30" ht="15" customHeight="1" x14ac:dyDescent="0.2">
      <c r="B948" s="121" t="str">
        <f t="shared" si="84"/>
        <v/>
      </c>
      <c r="C948" s="57" t="str">
        <f>IFERROR(VLOOKUP(B948,Conciliação!C951:L1946,2,0),"")</f>
        <v/>
      </c>
      <c r="D948" s="64" t="str">
        <f t="shared" si="85"/>
        <v/>
      </c>
      <c r="E948" s="64" t="str">
        <f>IFERROR(VLOOKUP(B948,Conciliação!C951:L1946,4,0),"")</f>
        <v/>
      </c>
      <c r="F948" s="64" t="str">
        <f>IFERROR(VLOOKUP(B948,Conciliação!C951:L1946,5,0),"")</f>
        <v/>
      </c>
      <c r="G948" s="64" t="str">
        <f>IFERROR(VLOOKUP(B948,Conciliação!C951:L1946,6,0),"")</f>
        <v/>
      </c>
      <c r="H948" s="56" t="str">
        <f>IFERROR(VLOOKUP(B948,Conciliação!C951:L1946,7,0),"")</f>
        <v/>
      </c>
      <c r="I948" s="65" t="str">
        <f>IFERROR(VLOOKUP(B948,Conciliação!C951:L1946,8,0),"")</f>
        <v/>
      </c>
      <c r="J948" s="56" t="str">
        <f>IFERROR(VLOOKUP(B948,Conciliação!C951:L1946,9,0),"")</f>
        <v/>
      </c>
      <c r="K948" s="56" t="str">
        <f>IFERROR(VLOOKUP(B948,Conciliação!C951:L1946,10,0),"")</f>
        <v/>
      </c>
      <c r="R948" s="55" t="str">
        <f>IF(Conciliação!G951='Filtro (Categoria)'!$C$2,$C$2,"x")</f>
        <v>x</v>
      </c>
      <c r="S948" s="55" t="str">
        <f>IF(R948="x","x",MAX($S$4:S947)+1)</f>
        <v>x</v>
      </c>
      <c r="T948" s="55">
        <v>944</v>
      </c>
      <c r="U948" s="55" t="str">
        <f t="shared" si="86"/>
        <v/>
      </c>
      <c r="V948" s="55" t="str">
        <f t="shared" si="87"/>
        <v/>
      </c>
      <c r="W948" s="45">
        <f>IF(Conciliação!G951='Filtro (Categoria)'!R948,1,0)</f>
        <v>0</v>
      </c>
      <c r="X948" s="45">
        <f>W948+Conciliação!A951</f>
        <v>944</v>
      </c>
      <c r="Y948" s="45">
        <v>944</v>
      </c>
      <c r="Z948" s="55" t="str">
        <f>IF(X948=Y948,"",Conciliação!C951)</f>
        <v/>
      </c>
      <c r="AA948" s="55">
        <f>IF(Z948="x","x",MAX($S$4:AA947)+1)</f>
        <v>949</v>
      </c>
      <c r="AB948" s="55">
        <v>944</v>
      </c>
      <c r="AC948" s="55" t="str">
        <f t="shared" si="88"/>
        <v/>
      </c>
      <c r="AD948" s="55" t="str">
        <f t="shared" si="89"/>
        <v/>
      </c>
    </row>
    <row r="949" spans="2:30" ht="15" customHeight="1" x14ac:dyDescent="0.2">
      <c r="B949" s="121" t="str">
        <f t="shared" si="84"/>
        <v/>
      </c>
      <c r="C949" s="57" t="str">
        <f>IFERROR(VLOOKUP(B949,Conciliação!C952:L1947,2,0),"")</f>
        <v/>
      </c>
      <c r="D949" s="64" t="str">
        <f t="shared" si="85"/>
        <v/>
      </c>
      <c r="E949" s="64" t="str">
        <f>IFERROR(VLOOKUP(B949,Conciliação!C952:L1947,4,0),"")</f>
        <v/>
      </c>
      <c r="F949" s="64" t="str">
        <f>IFERROR(VLOOKUP(B949,Conciliação!C952:L1947,5,0),"")</f>
        <v/>
      </c>
      <c r="G949" s="64" t="str">
        <f>IFERROR(VLOOKUP(B949,Conciliação!C952:L1947,6,0),"")</f>
        <v/>
      </c>
      <c r="H949" s="56" t="str">
        <f>IFERROR(VLOOKUP(B949,Conciliação!C952:L1947,7,0),"")</f>
        <v/>
      </c>
      <c r="I949" s="65" t="str">
        <f>IFERROR(VLOOKUP(B949,Conciliação!C952:L1947,8,0),"")</f>
        <v/>
      </c>
      <c r="J949" s="56" t="str">
        <f>IFERROR(VLOOKUP(B949,Conciliação!C952:L1947,9,0),"")</f>
        <v/>
      </c>
      <c r="K949" s="56" t="str">
        <f>IFERROR(VLOOKUP(B949,Conciliação!C952:L1947,10,0),"")</f>
        <v/>
      </c>
      <c r="R949" s="55" t="str">
        <f>IF(Conciliação!G952='Filtro (Categoria)'!$C$2,$C$2,"x")</f>
        <v>x</v>
      </c>
      <c r="S949" s="55" t="str">
        <f>IF(R949="x","x",MAX($S$4:S948)+1)</f>
        <v>x</v>
      </c>
      <c r="T949" s="55">
        <v>945</v>
      </c>
      <c r="U949" s="55" t="str">
        <f t="shared" si="86"/>
        <v/>
      </c>
      <c r="V949" s="55" t="str">
        <f t="shared" si="87"/>
        <v/>
      </c>
      <c r="W949" s="45">
        <f>IF(Conciliação!G952='Filtro (Categoria)'!R949,1,0)</f>
        <v>0</v>
      </c>
      <c r="X949" s="45">
        <f>W949+Conciliação!A952</f>
        <v>945</v>
      </c>
      <c r="Y949" s="45">
        <v>945</v>
      </c>
      <c r="Z949" s="55" t="str">
        <f>IF(X949=Y949,"",Conciliação!C952)</f>
        <v/>
      </c>
      <c r="AA949" s="55">
        <f>IF(Z949="x","x",MAX($S$4:AA948)+1)</f>
        <v>950</v>
      </c>
      <c r="AB949" s="55">
        <v>945</v>
      </c>
      <c r="AC949" s="55" t="str">
        <f t="shared" si="88"/>
        <v/>
      </c>
      <c r="AD949" s="55" t="str">
        <f t="shared" si="89"/>
        <v/>
      </c>
    </row>
    <row r="950" spans="2:30" ht="15" customHeight="1" x14ac:dyDescent="0.2">
      <c r="B950" s="121" t="str">
        <f t="shared" si="84"/>
        <v/>
      </c>
      <c r="C950" s="57" t="str">
        <f>IFERROR(VLOOKUP(B950,Conciliação!C953:L1948,2,0),"")</f>
        <v/>
      </c>
      <c r="D950" s="64" t="str">
        <f t="shared" si="85"/>
        <v/>
      </c>
      <c r="E950" s="64" t="str">
        <f>IFERROR(VLOOKUP(B950,Conciliação!C953:L1948,4,0),"")</f>
        <v/>
      </c>
      <c r="F950" s="64" t="str">
        <f>IFERROR(VLOOKUP(B950,Conciliação!C953:L1948,5,0),"")</f>
        <v/>
      </c>
      <c r="G950" s="64" t="str">
        <f>IFERROR(VLOOKUP(B950,Conciliação!C953:L1948,6,0),"")</f>
        <v/>
      </c>
      <c r="H950" s="56" t="str">
        <f>IFERROR(VLOOKUP(B950,Conciliação!C953:L1948,7,0),"")</f>
        <v/>
      </c>
      <c r="I950" s="65" t="str">
        <f>IFERROR(VLOOKUP(B950,Conciliação!C953:L1948,8,0),"")</f>
        <v/>
      </c>
      <c r="J950" s="56" t="str">
        <f>IFERROR(VLOOKUP(B950,Conciliação!C953:L1948,9,0),"")</f>
        <v/>
      </c>
      <c r="K950" s="56" t="str">
        <f>IFERROR(VLOOKUP(B950,Conciliação!C953:L1948,10,0),"")</f>
        <v/>
      </c>
      <c r="R950" s="55" t="str">
        <f>IF(Conciliação!G953='Filtro (Categoria)'!$C$2,$C$2,"x")</f>
        <v>x</v>
      </c>
      <c r="S950" s="55" t="str">
        <f>IF(R950="x","x",MAX($S$4:S949)+1)</f>
        <v>x</v>
      </c>
      <c r="T950" s="55">
        <v>946</v>
      </c>
      <c r="U950" s="55" t="str">
        <f t="shared" si="86"/>
        <v/>
      </c>
      <c r="V950" s="55" t="str">
        <f t="shared" si="87"/>
        <v/>
      </c>
      <c r="W950" s="45">
        <f>IF(Conciliação!G953='Filtro (Categoria)'!R950,1,0)</f>
        <v>0</v>
      </c>
      <c r="X950" s="45">
        <f>W950+Conciliação!A953</f>
        <v>946</v>
      </c>
      <c r="Y950" s="45">
        <v>946</v>
      </c>
      <c r="Z950" s="55" t="str">
        <f>IF(X950=Y950,"",Conciliação!C953)</f>
        <v/>
      </c>
      <c r="AA950" s="55">
        <f>IF(Z950="x","x",MAX($S$4:AA949)+1)</f>
        <v>951</v>
      </c>
      <c r="AB950" s="55">
        <v>946</v>
      </c>
      <c r="AC950" s="55" t="str">
        <f t="shared" si="88"/>
        <v/>
      </c>
      <c r="AD950" s="55" t="str">
        <f t="shared" si="89"/>
        <v/>
      </c>
    </row>
    <row r="951" spans="2:30" ht="15" customHeight="1" x14ac:dyDescent="0.2">
      <c r="B951" s="121" t="str">
        <f t="shared" si="84"/>
        <v/>
      </c>
      <c r="C951" s="57" t="str">
        <f>IFERROR(VLOOKUP(B951,Conciliação!C954:L1949,2,0),"")</f>
        <v/>
      </c>
      <c r="D951" s="64" t="str">
        <f t="shared" si="85"/>
        <v/>
      </c>
      <c r="E951" s="64" t="str">
        <f>IFERROR(VLOOKUP(B951,Conciliação!C954:L1949,4,0),"")</f>
        <v/>
      </c>
      <c r="F951" s="64" t="str">
        <f>IFERROR(VLOOKUP(B951,Conciliação!C954:L1949,5,0),"")</f>
        <v/>
      </c>
      <c r="G951" s="64" t="str">
        <f>IFERROR(VLOOKUP(B951,Conciliação!C954:L1949,6,0),"")</f>
        <v/>
      </c>
      <c r="H951" s="56" t="str">
        <f>IFERROR(VLOOKUP(B951,Conciliação!C954:L1949,7,0),"")</f>
        <v/>
      </c>
      <c r="I951" s="65" t="str">
        <f>IFERROR(VLOOKUP(B951,Conciliação!C954:L1949,8,0),"")</f>
        <v/>
      </c>
      <c r="J951" s="56" t="str">
        <f>IFERROR(VLOOKUP(B951,Conciliação!C954:L1949,9,0),"")</f>
        <v/>
      </c>
      <c r="K951" s="56" t="str">
        <f>IFERROR(VLOOKUP(B951,Conciliação!C954:L1949,10,0),"")</f>
        <v/>
      </c>
      <c r="R951" s="55" t="str">
        <f>IF(Conciliação!G954='Filtro (Categoria)'!$C$2,$C$2,"x")</f>
        <v>x</v>
      </c>
      <c r="S951" s="55" t="str">
        <f>IF(R951="x","x",MAX($S$4:S950)+1)</f>
        <v>x</v>
      </c>
      <c r="T951" s="55">
        <v>947</v>
      </c>
      <c r="U951" s="55" t="str">
        <f t="shared" si="86"/>
        <v/>
      </c>
      <c r="V951" s="55" t="str">
        <f t="shared" si="87"/>
        <v/>
      </c>
      <c r="W951" s="45">
        <f>IF(Conciliação!G954='Filtro (Categoria)'!R951,1,0)</f>
        <v>0</v>
      </c>
      <c r="X951" s="45">
        <f>W951+Conciliação!A954</f>
        <v>947</v>
      </c>
      <c r="Y951" s="45">
        <v>947</v>
      </c>
      <c r="Z951" s="55" t="str">
        <f>IF(X951=Y951,"",Conciliação!C954)</f>
        <v/>
      </c>
      <c r="AA951" s="55">
        <f>IF(Z951="x","x",MAX($S$4:AA950)+1)</f>
        <v>952</v>
      </c>
      <c r="AB951" s="55">
        <v>947</v>
      </c>
      <c r="AC951" s="55" t="str">
        <f t="shared" si="88"/>
        <v/>
      </c>
      <c r="AD951" s="55" t="str">
        <f t="shared" si="89"/>
        <v/>
      </c>
    </row>
    <row r="952" spans="2:30" ht="15" customHeight="1" x14ac:dyDescent="0.2">
      <c r="B952" s="121" t="str">
        <f t="shared" si="84"/>
        <v/>
      </c>
      <c r="C952" s="57" t="str">
        <f>IFERROR(VLOOKUP(B952,Conciliação!C955:L1950,2,0),"")</f>
        <v/>
      </c>
      <c r="D952" s="64" t="str">
        <f t="shared" si="85"/>
        <v/>
      </c>
      <c r="E952" s="64" t="str">
        <f>IFERROR(VLOOKUP(B952,Conciliação!C955:L1950,4,0),"")</f>
        <v/>
      </c>
      <c r="F952" s="64" t="str">
        <f>IFERROR(VLOOKUP(B952,Conciliação!C955:L1950,5,0),"")</f>
        <v/>
      </c>
      <c r="G952" s="64" t="str">
        <f>IFERROR(VLOOKUP(B952,Conciliação!C955:L1950,6,0),"")</f>
        <v/>
      </c>
      <c r="H952" s="56" t="str">
        <f>IFERROR(VLOOKUP(B952,Conciliação!C955:L1950,7,0),"")</f>
        <v/>
      </c>
      <c r="I952" s="65" t="str">
        <f>IFERROR(VLOOKUP(B952,Conciliação!C955:L1950,8,0),"")</f>
        <v/>
      </c>
      <c r="J952" s="56" t="str">
        <f>IFERROR(VLOOKUP(B952,Conciliação!C955:L1950,9,0),"")</f>
        <v/>
      </c>
      <c r="K952" s="56" t="str">
        <f>IFERROR(VLOOKUP(B952,Conciliação!C955:L1950,10,0),"")</f>
        <v/>
      </c>
      <c r="R952" s="55" t="str">
        <f>IF(Conciliação!G955='Filtro (Categoria)'!$C$2,$C$2,"x")</f>
        <v>x</v>
      </c>
      <c r="S952" s="55" t="str">
        <f>IF(R952="x","x",MAX($S$4:S951)+1)</f>
        <v>x</v>
      </c>
      <c r="T952" s="55">
        <v>948</v>
      </c>
      <c r="U952" s="55" t="str">
        <f t="shared" si="86"/>
        <v/>
      </c>
      <c r="V952" s="55" t="str">
        <f t="shared" si="87"/>
        <v/>
      </c>
      <c r="W952" s="45">
        <f>IF(Conciliação!G955='Filtro (Categoria)'!R952,1,0)</f>
        <v>0</v>
      </c>
      <c r="X952" s="45">
        <f>W952+Conciliação!A955</f>
        <v>948</v>
      </c>
      <c r="Y952" s="45">
        <v>948</v>
      </c>
      <c r="Z952" s="55" t="str">
        <f>IF(X952=Y952,"",Conciliação!C955)</f>
        <v/>
      </c>
      <c r="AA952" s="55">
        <f>IF(Z952="x","x",MAX($S$4:AA951)+1)</f>
        <v>953</v>
      </c>
      <c r="AB952" s="55">
        <v>948</v>
      </c>
      <c r="AC952" s="55" t="str">
        <f t="shared" si="88"/>
        <v/>
      </c>
      <c r="AD952" s="55" t="str">
        <f t="shared" si="89"/>
        <v/>
      </c>
    </row>
    <row r="953" spans="2:30" ht="15" customHeight="1" x14ac:dyDescent="0.2">
      <c r="B953" s="121" t="str">
        <f t="shared" si="84"/>
        <v/>
      </c>
      <c r="C953" s="57" t="str">
        <f>IFERROR(VLOOKUP(B953,Conciliação!C956:L1951,2,0),"")</f>
        <v/>
      </c>
      <c r="D953" s="64" t="str">
        <f t="shared" si="85"/>
        <v/>
      </c>
      <c r="E953" s="64" t="str">
        <f>IFERROR(VLOOKUP(B953,Conciliação!C956:L1951,4,0),"")</f>
        <v/>
      </c>
      <c r="F953" s="64" t="str">
        <f>IFERROR(VLOOKUP(B953,Conciliação!C956:L1951,5,0),"")</f>
        <v/>
      </c>
      <c r="G953" s="64" t="str">
        <f>IFERROR(VLOOKUP(B953,Conciliação!C956:L1951,6,0),"")</f>
        <v/>
      </c>
      <c r="H953" s="56" t="str">
        <f>IFERROR(VLOOKUP(B953,Conciliação!C956:L1951,7,0),"")</f>
        <v/>
      </c>
      <c r="I953" s="65" t="str">
        <f>IFERROR(VLOOKUP(B953,Conciliação!C956:L1951,8,0),"")</f>
        <v/>
      </c>
      <c r="J953" s="56" t="str">
        <f>IFERROR(VLOOKUP(B953,Conciliação!C956:L1951,9,0),"")</f>
        <v/>
      </c>
      <c r="K953" s="56" t="str">
        <f>IFERROR(VLOOKUP(B953,Conciliação!C956:L1951,10,0),"")</f>
        <v/>
      </c>
      <c r="R953" s="55" t="str">
        <f>IF(Conciliação!G956='Filtro (Categoria)'!$C$2,$C$2,"x")</f>
        <v>x</v>
      </c>
      <c r="S953" s="55" t="str">
        <f>IF(R953="x","x",MAX($S$4:S952)+1)</f>
        <v>x</v>
      </c>
      <c r="T953" s="55">
        <v>949</v>
      </c>
      <c r="U953" s="55" t="str">
        <f t="shared" si="86"/>
        <v/>
      </c>
      <c r="V953" s="55" t="str">
        <f t="shared" si="87"/>
        <v/>
      </c>
      <c r="W953" s="45">
        <f>IF(Conciliação!G956='Filtro (Categoria)'!R953,1,0)</f>
        <v>0</v>
      </c>
      <c r="X953" s="45">
        <f>W953+Conciliação!A956</f>
        <v>949</v>
      </c>
      <c r="Y953" s="45">
        <v>949</v>
      </c>
      <c r="Z953" s="55" t="str">
        <f>IF(X953=Y953,"",Conciliação!C956)</f>
        <v/>
      </c>
      <c r="AA953" s="55">
        <f>IF(Z953="x","x",MAX($S$4:AA952)+1)</f>
        <v>954</v>
      </c>
      <c r="AB953" s="55">
        <v>949</v>
      </c>
      <c r="AC953" s="55" t="str">
        <f t="shared" si="88"/>
        <v/>
      </c>
      <c r="AD953" s="55" t="str">
        <f t="shared" si="89"/>
        <v/>
      </c>
    </row>
    <row r="954" spans="2:30" ht="15" customHeight="1" x14ac:dyDescent="0.2">
      <c r="B954" s="121" t="str">
        <f t="shared" si="84"/>
        <v/>
      </c>
      <c r="C954" s="57" t="str">
        <f>IFERROR(VLOOKUP(B954,Conciliação!C957:L1952,2,0),"")</f>
        <v/>
      </c>
      <c r="D954" s="64" t="str">
        <f t="shared" si="85"/>
        <v/>
      </c>
      <c r="E954" s="64" t="str">
        <f>IFERROR(VLOOKUP(B954,Conciliação!C957:L1952,4,0),"")</f>
        <v/>
      </c>
      <c r="F954" s="64" t="str">
        <f>IFERROR(VLOOKUP(B954,Conciliação!C957:L1952,5,0),"")</f>
        <v/>
      </c>
      <c r="G954" s="64" t="str">
        <f>IFERROR(VLOOKUP(B954,Conciliação!C957:L1952,6,0),"")</f>
        <v/>
      </c>
      <c r="H954" s="56" t="str">
        <f>IFERROR(VLOOKUP(B954,Conciliação!C957:L1952,7,0),"")</f>
        <v/>
      </c>
      <c r="I954" s="65" t="str">
        <f>IFERROR(VLOOKUP(B954,Conciliação!C957:L1952,8,0),"")</f>
        <v/>
      </c>
      <c r="J954" s="56" t="str">
        <f>IFERROR(VLOOKUP(B954,Conciliação!C957:L1952,9,0),"")</f>
        <v/>
      </c>
      <c r="K954" s="56" t="str">
        <f>IFERROR(VLOOKUP(B954,Conciliação!C957:L1952,10,0),"")</f>
        <v/>
      </c>
      <c r="R954" s="55" t="str">
        <f>IF(Conciliação!G957='Filtro (Categoria)'!$C$2,$C$2,"x")</f>
        <v>x</v>
      </c>
      <c r="S954" s="55" t="str">
        <f>IF(R954="x","x",MAX($S$4:S953)+1)</f>
        <v>x</v>
      </c>
      <c r="T954" s="55">
        <v>950</v>
      </c>
      <c r="U954" s="55" t="str">
        <f t="shared" si="86"/>
        <v/>
      </c>
      <c r="V954" s="55" t="str">
        <f t="shared" si="87"/>
        <v/>
      </c>
      <c r="W954" s="45">
        <f>IF(Conciliação!G957='Filtro (Categoria)'!R954,1,0)</f>
        <v>0</v>
      </c>
      <c r="X954" s="45">
        <f>W954+Conciliação!A957</f>
        <v>950</v>
      </c>
      <c r="Y954" s="45">
        <v>950</v>
      </c>
      <c r="Z954" s="55" t="str">
        <f>IF(X954=Y954,"",Conciliação!C957)</f>
        <v/>
      </c>
      <c r="AA954" s="55">
        <f>IF(Z954="x","x",MAX($S$4:AA953)+1)</f>
        <v>955</v>
      </c>
      <c r="AB954" s="55">
        <v>950</v>
      </c>
      <c r="AC954" s="55" t="str">
        <f t="shared" si="88"/>
        <v/>
      </c>
      <c r="AD954" s="55" t="str">
        <f t="shared" si="89"/>
        <v/>
      </c>
    </row>
    <row r="955" spans="2:30" ht="15" customHeight="1" x14ac:dyDescent="0.2">
      <c r="B955" s="121" t="str">
        <f t="shared" si="84"/>
        <v/>
      </c>
      <c r="C955" s="57" t="str">
        <f>IFERROR(VLOOKUP(B955,Conciliação!C958:L1953,2,0),"")</f>
        <v/>
      </c>
      <c r="D955" s="64" t="str">
        <f t="shared" si="85"/>
        <v/>
      </c>
      <c r="E955" s="64" t="str">
        <f>IFERROR(VLOOKUP(B955,Conciliação!C958:L1953,4,0),"")</f>
        <v/>
      </c>
      <c r="F955" s="64" t="str">
        <f>IFERROR(VLOOKUP(B955,Conciliação!C958:L1953,5,0),"")</f>
        <v/>
      </c>
      <c r="G955" s="64" t="str">
        <f>IFERROR(VLOOKUP(B955,Conciliação!C958:L1953,6,0),"")</f>
        <v/>
      </c>
      <c r="H955" s="56" t="str">
        <f>IFERROR(VLOOKUP(B955,Conciliação!C958:L1953,7,0),"")</f>
        <v/>
      </c>
      <c r="I955" s="65" t="str">
        <f>IFERROR(VLOOKUP(B955,Conciliação!C958:L1953,8,0),"")</f>
        <v/>
      </c>
      <c r="J955" s="56" t="str">
        <f>IFERROR(VLOOKUP(B955,Conciliação!C958:L1953,9,0),"")</f>
        <v/>
      </c>
      <c r="K955" s="56" t="str">
        <f>IFERROR(VLOOKUP(B955,Conciliação!C958:L1953,10,0),"")</f>
        <v/>
      </c>
      <c r="R955" s="55" t="str">
        <f>IF(Conciliação!G958='Filtro (Categoria)'!$C$2,$C$2,"x")</f>
        <v>x</v>
      </c>
      <c r="S955" s="55" t="str">
        <f>IF(R955="x","x",MAX($S$4:S954)+1)</f>
        <v>x</v>
      </c>
      <c r="T955" s="55">
        <v>951</v>
      </c>
      <c r="U955" s="55" t="str">
        <f t="shared" si="86"/>
        <v/>
      </c>
      <c r="V955" s="55" t="str">
        <f t="shared" si="87"/>
        <v/>
      </c>
      <c r="W955" s="45">
        <f>IF(Conciliação!G958='Filtro (Categoria)'!R955,1,0)</f>
        <v>0</v>
      </c>
      <c r="X955" s="45">
        <f>W955+Conciliação!A958</f>
        <v>951</v>
      </c>
      <c r="Y955" s="45">
        <v>951</v>
      </c>
      <c r="Z955" s="55" t="str">
        <f>IF(X955=Y955,"",Conciliação!C958)</f>
        <v/>
      </c>
      <c r="AA955" s="55">
        <f>IF(Z955="x","x",MAX($S$4:AA954)+1)</f>
        <v>956</v>
      </c>
      <c r="AB955" s="55">
        <v>951</v>
      </c>
      <c r="AC955" s="55" t="str">
        <f t="shared" si="88"/>
        <v/>
      </c>
      <c r="AD955" s="55" t="str">
        <f t="shared" si="89"/>
        <v/>
      </c>
    </row>
    <row r="956" spans="2:30" ht="15" customHeight="1" x14ac:dyDescent="0.2">
      <c r="B956" s="121" t="str">
        <f t="shared" si="84"/>
        <v/>
      </c>
      <c r="C956" s="57" t="str">
        <f>IFERROR(VLOOKUP(B956,Conciliação!C959:L1954,2,0),"")</f>
        <v/>
      </c>
      <c r="D956" s="64" t="str">
        <f t="shared" si="85"/>
        <v/>
      </c>
      <c r="E956" s="64" t="str">
        <f>IFERROR(VLOOKUP(B956,Conciliação!C959:L1954,4,0),"")</f>
        <v/>
      </c>
      <c r="F956" s="64" t="str">
        <f>IFERROR(VLOOKUP(B956,Conciliação!C959:L1954,5,0),"")</f>
        <v/>
      </c>
      <c r="G956" s="64" t="str">
        <f>IFERROR(VLOOKUP(B956,Conciliação!C959:L1954,6,0),"")</f>
        <v/>
      </c>
      <c r="H956" s="56" t="str">
        <f>IFERROR(VLOOKUP(B956,Conciliação!C959:L1954,7,0),"")</f>
        <v/>
      </c>
      <c r="I956" s="65" t="str">
        <f>IFERROR(VLOOKUP(B956,Conciliação!C959:L1954,8,0),"")</f>
        <v/>
      </c>
      <c r="J956" s="56" t="str">
        <f>IFERROR(VLOOKUP(B956,Conciliação!C959:L1954,9,0),"")</f>
        <v/>
      </c>
      <c r="K956" s="56" t="str">
        <f>IFERROR(VLOOKUP(B956,Conciliação!C959:L1954,10,0),"")</f>
        <v/>
      </c>
      <c r="R956" s="55" t="str">
        <f>IF(Conciliação!G959='Filtro (Categoria)'!$C$2,$C$2,"x")</f>
        <v>x</v>
      </c>
      <c r="S956" s="55" t="str">
        <f>IF(R956="x","x",MAX($S$4:S955)+1)</f>
        <v>x</v>
      </c>
      <c r="T956" s="55">
        <v>952</v>
      </c>
      <c r="U956" s="55" t="str">
        <f t="shared" si="86"/>
        <v/>
      </c>
      <c r="V956" s="55" t="str">
        <f t="shared" si="87"/>
        <v/>
      </c>
      <c r="W956" s="45">
        <f>IF(Conciliação!G959='Filtro (Categoria)'!R956,1,0)</f>
        <v>0</v>
      </c>
      <c r="X956" s="45">
        <f>W956+Conciliação!A959</f>
        <v>952</v>
      </c>
      <c r="Y956" s="45">
        <v>952</v>
      </c>
      <c r="Z956" s="55" t="str">
        <f>IF(X956=Y956,"",Conciliação!C959)</f>
        <v/>
      </c>
      <c r="AA956" s="55">
        <f>IF(Z956="x","x",MAX($S$4:AA955)+1)</f>
        <v>957</v>
      </c>
      <c r="AB956" s="55">
        <v>952</v>
      </c>
      <c r="AC956" s="55" t="str">
        <f t="shared" si="88"/>
        <v/>
      </c>
      <c r="AD956" s="55" t="str">
        <f t="shared" si="89"/>
        <v/>
      </c>
    </row>
    <row r="957" spans="2:30" ht="15" customHeight="1" x14ac:dyDescent="0.2">
      <c r="B957" s="121" t="str">
        <f t="shared" si="84"/>
        <v/>
      </c>
      <c r="C957" s="57" t="str">
        <f>IFERROR(VLOOKUP(B957,Conciliação!C960:L1955,2,0),"")</f>
        <v/>
      </c>
      <c r="D957" s="64" t="str">
        <f t="shared" si="85"/>
        <v/>
      </c>
      <c r="E957" s="64" t="str">
        <f>IFERROR(VLOOKUP(B957,Conciliação!C960:L1955,4,0),"")</f>
        <v/>
      </c>
      <c r="F957" s="64" t="str">
        <f>IFERROR(VLOOKUP(B957,Conciliação!C960:L1955,5,0),"")</f>
        <v/>
      </c>
      <c r="G957" s="64" t="str">
        <f>IFERROR(VLOOKUP(B957,Conciliação!C960:L1955,6,0),"")</f>
        <v/>
      </c>
      <c r="H957" s="56" t="str">
        <f>IFERROR(VLOOKUP(B957,Conciliação!C960:L1955,7,0),"")</f>
        <v/>
      </c>
      <c r="I957" s="65" t="str">
        <f>IFERROR(VLOOKUP(B957,Conciliação!C960:L1955,8,0),"")</f>
        <v/>
      </c>
      <c r="J957" s="56" t="str">
        <f>IFERROR(VLOOKUP(B957,Conciliação!C960:L1955,9,0),"")</f>
        <v/>
      </c>
      <c r="K957" s="56" t="str">
        <f>IFERROR(VLOOKUP(B957,Conciliação!C960:L1955,10,0),"")</f>
        <v/>
      </c>
      <c r="R957" s="55" t="str">
        <f>IF(Conciliação!G960='Filtro (Categoria)'!$C$2,$C$2,"x")</f>
        <v>x</v>
      </c>
      <c r="S957" s="55" t="str">
        <f>IF(R957="x","x",MAX($S$4:S956)+1)</f>
        <v>x</v>
      </c>
      <c r="T957" s="55">
        <v>953</v>
      </c>
      <c r="U957" s="55" t="str">
        <f t="shared" si="86"/>
        <v/>
      </c>
      <c r="V957" s="55" t="str">
        <f t="shared" si="87"/>
        <v/>
      </c>
      <c r="W957" s="45">
        <f>IF(Conciliação!G960='Filtro (Categoria)'!R957,1,0)</f>
        <v>0</v>
      </c>
      <c r="X957" s="45">
        <f>W957+Conciliação!A960</f>
        <v>953</v>
      </c>
      <c r="Y957" s="45">
        <v>953</v>
      </c>
      <c r="Z957" s="55" t="str">
        <f>IF(X957=Y957,"",Conciliação!C960)</f>
        <v/>
      </c>
      <c r="AA957" s="55">
        <f>IF(Z957="x","x",MAX($S$4:AA956)+1)</f>
        <v>958</v>
      </c>
      <c r="AB957" s="55">
        <v>953</v>
      </c>
      <c r="AC957" s="55" t="str">
        <f t="shared" si="88"/>
        <v/>
      </c>
      <c r="AD957" s="55" t="str">
        <f t="shared" si="89"/>
        <v/>
      </c>
    </row>
    <row r="958" spans="2:30" ht="15" customHeight="1" x14ac:dyDescent="0.2">
      <c r="B958" s="121" t="str">
        <f t="shared" si="84"/>
        <v/>
      </c>
      <c r="C958" s="57" t="str">
        <f>IFERROR(VLOOKUP(B958,Conciliação!C961:L1956,2,0),"")</f>
        <v/>
      </c>
      <c r="D958" s="64" t="str">
        <f t="shared" si="85"/>
        <v/>
      </c>
      <c r="E958" s="64" t="str">
        <f>IFERROR(VLOOKUP(B958,Conciliação!C961:L1956,4,0),"")</f>
        <v/>
      </c>
      <c r="F958" s="64" t="str">
        <f>IFERROR(VLOOKUP(B958,Conciliação!C961:L1956,5,0),"")</f>
        <v/>
      </c>
      <c r="G958" s="64" t="str">
        <f>IFERROR(VLOOKUP(B958,Conciliação!C961:L1956,6,0),"")</f>
        <v/>
      </c>
      <c r="H958" s="56" t="str">
        <f>IFERROR(VLOOKUP(B958,Conciliação!C961:L1956,7,0),"")</f>
        <v/>
      </c>
      <c r="I958" s="65" t="str">
        <f>IFERROR(VLOOKUP(B958,Conciliação!C961:L1956,8,0),"")</f>
        <v/>
      </c>
      <c r="J958" s="56" t="str">
        <f>IFERROR(VLOOKUP(B958,Conciliação!C961:L1956,9,0),"")</f>
        <v/>
      </c>
      <c r="K958" s="56" t="str">
        <f>IFERROR(VLOOKUP(B958,Conciliação!C961:L1956,10,0),"")</f>
        <v/>
      </c>
      <c r="R958" s="55" t="str">
        <f>IF(Conciliação!G961='Filtro (Categoria)'!$C$2,$C$2,"x")</f>
        <v>x</v>
      </c>
      <c r="S958" s="55" t="str">
        <f>IF(R958="x","x",MAX($S$4:S957)+1)</f>
        <v>x</v>
      </c>
      <c r="T958" s="55">
        <v>954</v>
      </c>
      <c r="U958" s="55" t="str">
        <f t="shared" si="86"/>
        <v/>
      </c>
      <c r="V958" s="55" t="str">
        <f t="shared" si="87"/>
        <v/>
      </c>
      <c r="W958" s="45">
        <f>IF(Conciliação!G961='Filtro (Categoria)'!R958,1,0)</f>
        <v>0</v>
      </c>
      <c r="X958" s="45">
        <f>W958+Conciliação!A961</f>
        <v>954</v>
      </c>
      <c r="Y958" s="45">
        <v>954</v>
      </c>
      <c r="Z958" s="55" t="str">
        <f>IF(X958=Y958,"",Conciliação!C961)</f>
        <v/>
      </c>
      <c r="AA958" s="55">
        <f>IF(Z958="x","x",MAX($S$4:AA957)+1)</f>
        <v>959</v>
      </c>
      <c r="AB958" s="55">
        <v>954</v>
      </c>
      <c r="AC958" s="55" t="str">
        <f t="shared" si="88"/>
        <v/>
      </c>
      <c r="AD958" s="55" t="str">
        <f t="shared" si="89"/>
        <v/>
      </c>
    </row>
    <row r="959" spans="2:30" ht="15" customHeight="1" x14ac:dyDescent="0.2">
      <c r="B959" s="121" t="str">
        <f t="shared" si="84"/>
        <v/>
      </c>
      <c r="C959" s="57" t="str">
        <f>IFERROR(VLOOKUP(B959,Conciliação!C962:L1957,2,0),"")</f>
        <v/>
      </c>
      <c r="D959" s="64" t="str">
        <f t="shared" si="85"/>
        <v/>
      </c>
      <c r="E959" s="64" t="str">
        <f>IFERROR(VLOOKUP(B959,Conciliação!C962:L1957,4,0),"")</f>
        <v/>
      </c>
      <c r="F959" s="64" t="str">
        <f>IFERROR(VLOOKUP(B959,Conciliação!C962:L1957,5,0),"")</f>
        <v/>
      </c>
      <c r="G959" s="64" t="str">
        <f>IFERROR(VLOOKUP(B959,Conciliação!C962:L1957,6,0),"")</f>
        <v/>
      </c>
      <c r="H959" s="56" t="str">
        <f>IFERROR(VLOOKUP(B959,Conciliação!C962:L1957,7,0),"")</f>
        <v/>
      </c>
      <c r="I959" s="65" t="str">
        <f>IFERROR(VLOOKUP(B959,Conciliação!C962:L1957,8,0),"")</f>
        <v/>
      </c>
      <c r="J959" s="56" t="str">
        <f>IFERROR(VLOOKUP(B959,Conciliação!C962:L1957,9,0),"")</f>
        <v/>
      </c>
      <c r="K959" s="56" t="str">
        <f>IFERROR(VLOOKUP(B959,Conciliação!C962:L1957,10,0),"")</f>
        <v/>
      </c>
      <c r="R959" s="55" t="str">
        <f>IF(Conciliação!G962='Filtro (Categoria)'!$C$2,$C$2,"x")</f>
        <v>x</v>
      </c>
      <c r="S959" s="55" t="str">
        <f>IF(R959="x","x",MAX($S$4:S958)+1)</f>
        <v>x</v>
      </c>
      <c r="T959" s="55">
        <v>955</v>
      </c>
      <c r="U959" s="55" t="str">
        <f t="shared" si="86"/>
        <v/>
      </c>
      <c r="V959" s="55" t="str">
        <f t="shared" si="87"/>
        <v/>
      </c>
      <c r="W959" s="45">
        <f>IF(Conciliação!G962='Filtro (Categoria)'!R959,1,0)</f>
        <v>0</v>
      </c>
      <c r="X959" s="45">
        <f>W959+Conciliação!A962</f>
        <v>955</v>
      </c>
      <c r="Y959" s="45">
        <v>955</v>
      </c>
      <c r="Z959" s="55" t="str">
        <f>IF(X959=Y959,"",Conciliação!C962)</f>
        <v/>
      </c>
      <c r="AA959" s="55">
        <f>IF(Z959="x","x",MAX($S$4:AA958)+1)</f>
        <v>960</v>
      </c>
      <c r="AB959" s="55">
        <v>955</v>
      </c>
      <c r="AC959" s="55" t="str">
        <f t="shared" si="88"/>
        <v/>
      </c>
      <c r="AD959" s="55" t="str">
        <f t="shared" si="89"/>
        <v/>
      </c>
    </row>
    <row r="960" spans="2:30" ht="15" customHeight="1" x14ac:dyDescent="0.2">
      <c r="B960" s="121" t="str">
        <f t="shared" si="84"/>
        <v/>
      </c>
      <c r="C960" s="57" t="str">
        <f>IFERROR(VLOOKUP(B960,Conciliação!C963:L1958,2,0),"")</f>
        <v/>
      </c>
      <c r="D960" s="64" t="str">
        <f t="shared" si="85"/>
        <v/>
      </c>
      <c r="E960" s="64" t="str">
        <f>IFERROR(VLOOKUP(B960,Conciliação!C963:L1958,4,0),"")</f>
        <v/>
      </c>
      <c r="F960" s="64" t="str">
        <f>IFERROR(VLOOKUP(B960,Conciliação!C963:L1958,5,0),"")</f>
        <v/>
      </c>
      <c r="G960" s="64" t="str">
        <f>IFERROR(VLOOKUP(B960,Conciliação!C963:L1958,6,0),"")</f>
        <v/>
      </c>
      <c r="H960" s="56" t="str">
        <f>IFERROR(VLOOKUP(B960,Conciliação!C963:L1958,7,0),"")</f>
        <v/>
      </c>
      <c r="I960" s="65" t="str">
        <f>IFERROR(VLOOKUP(B960,Conciliação!C963:L1958,8,0),"")</f>
        <v/>
      </c>
      <c r="J960" s="56" t="str">
        <f>IFERROR(VLOOKUP(B960,Conciliação!C963:L1958,9,0),"")</f>
        <v/>
      </c>
      <c r="K960" s="56" t="str">
        <f>IFERROR(VLOOKUP(B960,Conciliação!C963:L1958,10,0),"")</f>
        <v/>
      </c>
      <c r="R960" s="55" t="str">
        <f>IF(Conciliação!G963='Filtro (Categoria)'!$C$2,$C$2,"x")</f>
        <v>x</v>
      </c>
      <c r="S960" s="55" t="str">
        <f>IF(R960="x","x",MAX($S$4:S959)+1)</f>
        <v>x</v>
      </c>
      <c r="T960" s="55">
        <v>956</v>
      </c>
      <c r="U960" s="55" t="str">
        <f t="shared" si="86"/>
        <v/>
      </c>
      <c r="V960" s="55" t="str">
        <f t="shared" si="87"/>
        <v/>
      </c>
      <c r="W960" s="45">
        <f>IF(Conciliação!G963='Filtro (Categoria)'!R960,1,0)</f>
        <v>0</v>
      </c>
      <c r="X960" s="45">
        <f>W960+Conciliação!A963</f>
        <v>956</v>
      </c>
      <c r="Y960" s="45">
        <v>956</v>
      </c>
      <c r="Z960" s="55" t="str">
        <f>IF(X960=Y960,"",Conciliação!C963)</f>
        <v/>
      </c>
      <c r="AA960" s="55">
        <f>IF(Z960="x","x",MAX($S$4:AA959)+1)</f>
        <v>961</v>
      </c>
      <c r="AB960" s="55">
        <v>956</v>
      </c>
      <c r="AC960" s="55" t="str">
        <f t="shared" si="88"/>
        <v/>
      </c>
      <c r="AD960" s="55" t="str">
        <f t="shared" si="89"/>
        <v/>
      </c>
    </row>
    <row r="961" spans="2:30" ht="15" customHeight="1" x14ac:dyDescent="0.2">
      <c r="B961" s="121" t="str">
        <f t="shared" si="84"/>
        <v/>
      </c>
      <c r="C961" s="57" t="str">
        <f>IFERROR(VLOOKUP(B961,Conciliação!C964:L1959,2,0),"")</f>
        <v/>
      </c>
      <c r="D961" s="64" t="str">
        <f t="shared" si="85"/>
        <v/>
      </c>
      <c r="E961" s="64" t="str">
        <f>IFERROR(VLOOKUP(B961,Conciliação!C964:L1959,4,0),"")</f>
        <v/>
      </c>
      <c r="F961" s="64" t="str">
        <f>IFERROR(VLOOKUP(B961,Conciliação!C964:L1959,5,0),"")</f>
        <v/>
      </c>
      <c r="G961" s="64" t="str">
        <f>IFERROR(VLOOKUP(B961,Conciliação!C964:L1959,6,0),"")</f>
        <v/>
      </c>
      <c r="H961" s="56" t="str">
        <f>IFERROR(VLOOKUP(B961,Conciliação!C964:L1959,7,0),"")</f>
        <v/>
      </c>
      <c r="I961" s="65" t="str">
        <f>IFERROR(VLOOKUP(B961,Conciliação!C964:L1959,8,0),"")</f>
        <v/>
      </c>
      <c r="J961" s="56" t="str">
        <f>IFERROR(VLOOKUP(B961,Conciliação!C964:L1959,9,0),"")</f>
        <v/>
      </c>
      <c r="K961" s="56" t="str">
        <f>IFERROR(VLOOKUP(B961,Conciliação!C964:L1959,10,0),"")</f>
        <v/>
      </c>
      <c r="R961" s="55" t="str">
        <f>IF(Conciliação!G964='Filtro (Categoria)'!$C$2,$C$2,"x")</f>
        <v>x</v>
      </c>
      <c r="S961" s="55" t="str">
        <f>IF(R961="x","x",MAX($S$4:S960)+1)</f>
        <v>x</v>
      </c>
      <c r="T961" s="55">
        <v>957</v>
      </c>
      <c r="U961" s="55" t="str">
        <f t="shared" si="86"/>
        <v/>
      </c>
      <c r="V961" s="55" t="str">
        <f t="shared" si="87"/>
        <v/>
      </c>
      <c r="W961" s="45">
        <f>IF(Conciliação!G964='Filtro (Categoria)'!R961,1,0)</f>
        <v>0</v>
      </c>
      <c r="X961" s="45">
        <f>W961+Conciliação!A964</f>
        <v>957</v>
      </c>
      <c r="Y961" s="45">
        <v>957</v>
      </c>
      <c r="Z961" s="55" t="str">
        <f>IF(X961=Y961,"",Conciliação!C964)</f>
        <v/>
      </c>
      <c r="AA961" s="55">
        <f>IF(Z961="x","x",MAX($S$4:AA960)+1)</f>
        <v>962</v>
      </c>
      <c r="AB961" s="55">
        <v>957</v>
      </c>
      <c r="AC961" s="55" t="str">
        <f t="shared" si="88"/>
        <v/>
      </c>
      <c r="AD961" s="55" t="str">
        <f t="shared" si="89"/>
        <v/>
      </c>
    </row>
    <row r="962" spans="2:30" ht="15" customHeight="1" x14ac:dyDescent="0.2">
      <c r="B962" s="121" t="str">
        <f t="shared" si="84"/>
        <v/>
      </c>
      <c r="C962" s="57" t="str">
        <f>IFERROR(VLOOKUP(B962,Conciliação!C965:L1960,2,0),"")</f>
        <v/>
      </c>
      <c r="D962" s="64" t="str">
        <f t="shared" si="85"/>
        <v/>
      </c>
      <c r="E962" s="64" t="str">
        <f>IFERROR(VLOOKUP(B962,Conciliação!C965:L1960,4,0),"")</f>
        <v/>
      </c>
      <c r="F962" s="64" t="str">
        <f>IFERROR(VLOOKUP(B962,Conciliação!C965:L1960,5,0),"")</f>
        <v/>
      </c>
      <c r="G962" s="64" t="str">
        <f>IFERROR(VLOOKUP(B962,Conciliação!C965:L1960,6,0),"")</f>
        <v/>
      </c>
      <c r="H962" s="56" t="str">
        <f>IFERROR(VLOOKUP(B962,Conciliação!C965:L1960,7,0),"")</f>
        <v/>
      </c>
      <c r="I962" s="65" t="str">
        <f>IFERROR(VLOOKUP(B962,Conciliação!C965:L1960,8,0),"")</f>
        <v/>
      </c>
      <c r="J962" s="56" t="str">
        <f>IFERROR(VLOOKUP(B962,Conciliação!C965:L1960,9,0),"")</f>
        <v/>
      </c>
      <c r="K962" s="56" t="str">
        <f>IFERROR(VLOOKUP(B962,Conciliação!C965:L1960,10,0),"")</f>
        <v/>
      </c>
      <c r="R962" s="55" t="str">
        <f>IF(Conciliação!G965='Filtro (Categoria)'!$C$2,$C$2,"x")</f>
        <v>x</v>
      </c>
      <c r="S962" s="55" t="str">
        <f>IF(R962="x","x",MAX($S$4:S961)+1)</f>
        <v>x</v>
      </c>
      <c r="T962" s="55">
        <v>958</v>
      </c>
      <c r="U962" s="55" t="str">
        <f t="shared" si="86"/>
        <v/>
      </c>
      <c r="V962" s="55" t="str">
        <f t="shared" si="87"/>
        <v/>
      </c>
      <c r="W962" s="45">
        <f>IF(Conciliação!G965='Filtro (Categoria)'!R962,1,0)</f>
        <v>0</v>
      </c>
      <c r="X962" s="45">
        <f>W962+Conciliação!A965</f>
        <v>958</v>
      </c>
      <c r="Y962" s="45">
        <v>958</v>
      </c>
      <c r="Z962" s="55" t="str">
        <f>IF(X962=Y962,"",Conciliação!C965)</f>
        <v/>
      </c>
      <c r="AA962" s="55">
        <f>IF(Z962="x","x",MAX($S$4:AA961)+1)</f>
        <v>963</v>
      </c>
      <c r="AB962" s="55">
        <v>958</v>
      </c>
      <c r="AC962" s="55" t="str">
        <f t="shared" si="88"/>
        <v/>
      </c>
      <c r="AD962" s="55" t="str">
        <f t="shared" si="89"/>
        <v/>
      </c>
    </row>
    <row r="963" spans="2:30" ht="15" customHeight="1" x14ac:dyDescent="0.2">
      <c r="B963" s="121" t="str">
        <f t="shared" si="84"/>
        <v/>
      </c>
      <c r="C963" s="57" t="str">
        <f>IFERROR(VLOOKUP(B963,Conciliação!C966:L1961,2,0),"")</f>
        <v/>
      </c>
      <c r="D963" s="64" t="str">
        <f t="shared" si="85"/>
        <v/>
      </c>
      <c r="E963" s="64" t="str">
        <f>IFERROR(VLOOKUP(B963,Conciliação!C966:L1961,4,0),"")</f>
        <v/>
      </c>
      <c r="F963" s="64" t="str">
        <f>IFERROR(VLOOKUP(B963,Conciliação!C966:L1961,5,0),"")</f>
        <v/>
      </c>
      <c r="G963" s="64" t="str">
        <f>IFERROR(VLOOKUP(B963,Conciliação!C966:L1961,6,0),"")</f>
        <v/>
      </c>
      <c r="H963" s="56" t="str">
        <f>IFERROR(VLOOKUP(B963,Conciliação!C966:L1961,7,0),"")</f>
        <v/>
      </c>
      <c r="I963" s="65" t="str">
        <f>IFERROR(VLOOKUP(B963,Conciliação!C966:L1961,8,0),"")</f>
        <v/>
      </c>
      <c r="J963" s="56" t="str">
        <f>IFERROR(VLOOKUP(B963,Conciliação!C966:L1961,9,0),"")</f>
        <v/>
      </c>
      <c r="K963" s="56" t="str">
        <f>IFERROR(VLOOKUP(B963,Conciliação!C966:L1961,10,0),"")</f>
        <v/>
      </c>
      <c r="R963" s="55" t="str">
        <f>IF(Conciliação!G966='Filtro (Categoria)'!$C$2,$C$2,"x")</f>
        <v>x</v>
      </c>
      <c r="S963" s="55" t="str">
        <f>IF(R963="x","x",MAX($S$4:S962)+1)</f>
        <v>x</v>
      </c>
      <c r="T963" s="55">
        <v>959</v>
      </c>
      <c r="U963" s="55" t="str">
        <f t="shared" si="86"/>
        <v/>
      </c>
      <c r="V963" s="55" t="str">
        <f t="shared" si="87"/>
        <v/>
      </c>
      <c r="W963" s="45">
        <f>IF(Conciliação!G966='Filtro (Categoria)'!R963,1,0)</f>
        <v>0</v>
      </c>
      <c r="X963" s="45">
        <f>W963+Conciliação!A966</f>
        <v>959</v>
      </c>
      <c r="Y963" s="45">
        <v>959</v>
      </c>
      <c r="Z963" s="55" t="str">
        <f>IF(X963=Y963,"",Conciliação!C966)</f>
        <v/>
      </c>
      <c r="AA963" s="55">
        <f>IF(Z963="x","x",MAX($S$4:AA962)+1)</f>
        <v>964</v>
      </c>
      <c r="AB963" s="55">
        <v>959</v>
      </c>
      <c r="AC963" s="55" t="str">
        <f t="shared" si="88"/>
        <v/>
      </c>
      <c r="AD963" s="55" t="str">
        <f t="shared" si="89"/>
        <v/>
      </c>
    </row>
    <row r="964" spans="2:30" ht="15" customHeight="1" x14ac:dyDescent="0.2">
      <c r="B964" s="121" t="str">
        <f t="shared" si="84"/>
        <v/>
      </c>
      <c r="C964" s="57" t="str">
        <f>IFERROR(VLOOKUP(B964,Conciliação!C967:L1962,2,0),"")</f>
        <v/>
      </c>
      <c r="D964" s="64" t="str">
        <f t="shared" si="85"/>
        <v/>
      </c>
      <c r="E964" s="64" t="str">
        <f>IFERROR(VLOOKUP(B964,Conciliação!C967:L1962,4,0),"")</f>
        <v/>
      </c>
      <c r="F964" s="64" t="str">
        <f>IFERROR(VLOOKUP(B964,Conciliação!C967:L1962,5,0),"")</f>
        <v/>
      </c>
      <c r="G964" s="64" t="str">
        <f>IFERROR(VLOOKUP(B964,Conciliação!C967:L1962,6,0),"")</f>
        <v/>
      </c>
      <c r="H964" s="56" t="str">
        <f>IFERROR(VLOOKUP(B964,Conciliação!C967:L1962,7,0),"")</f>
        <v/>
      </c>
      <c r="I964" s="65" t="str">
        <f>IFERROR(VLOOKUP(B964,Conciliação!C967:L1962,8,0),"")</f>
        <v/>
      </c>
      <c r="J964" s="56" t="str">
        <f>IFERROR(VLOOKUP(B964,Conciliação!C967:L1962,9,0),"")</f>
        <v/>
      </c>
      <c r="K964" s="56" t="str">
        <f>IFERROR(VLOOKUP(B964,Conciliação!C967:L1962,10,0),"")</f>
        <v/>
      </c>
      <c r="R964" s="55" t="str">
        <f>IF(Conciliação!G967='Filtro (Categoria)'!$C$2,$C$2,"x")</f>
        <v>x</v>
      </c>
      <c r="S964" s="55" t="str">
        <f>IF(R964="x","x",MAX($S$4:S963)+1)</f>
        <v>x</v>
      </c>
      <c r="T964" s="55">
        <v>960</v>
      </c>
      <c r="U964" s="55" t="str">
        <f t="shared" si="86"/>
        <v/>
      </c>
      <c r="V964" s="55" t="str">
        <f t="shared" si="87"/>
        <v/>
      </c>
      <c r="W964" s="45">
        <f>IF(Conciliação!G967='Filtro (Categoria)'!R964,1,0)</f>
        <v>0</v>
      </c>
      <c r="X964" s="45">
        <f>W964+Conciliação!A967</f>
        <v>960</v>
      </c>
      <c r="Y964" s="45">
        <v>960</v>
      </c>
      <c r="Z964" s="55" t="str">
        <f>IF(X964=Y964,"",Conciliação!C967)</f>
        <v/>
      </c>
      <c r="AA964" s="55">
        <f>IF(Z964="x","x",MAX($S$4:AA963)+1)</f>
        <v>965</v>
      </c>
      <c r="AB964" s="55">
        <v>960</v>
      </c>
      <c r="AC964" s="55" t="str">
        <f t="shared" si="88"/>
        <v/>
      </c>
      <c r="AD964" s="55" t="str">
        <f t="shared" si="89"/>
        <v/>
      </c>
    </row>
    <row r="965" spans="2:30" ht="15" customHeight="1" x14ac:dyDescent="0.2">
      <c r="B965" s="121" t="str">
        <f t="shared" ref="B965:B1001" si="90">(AD965)</f>
        <v/>
      </c>
      <c r="C965" s="57" t="str">
        <f>IFERROR(VLOOKUP(B965,Conciliação!C968:L1963,2,0),"")</f>
        <v/>
      </c>
      <c r="D965" s="64" t="str">
        <f t="shared" ref="D965:D1000" si="91">(V965)</f>
        <v/>
      </c>
      <c r="E965" s="64" t="str">
        <f>IFERROR(VLOOKUP(B965,Conciliação!C968:L1963,4,0),"")</f>
        <v/>
      </c>
      <c r="F965" s="64" t="str">
        <f>IFERROR(VLOOKUP(B965,Conciliação!C968:L1963,5,0),"")</f>
        <v/>
      </c>
      <c r="G965" s="64" t="str">
        <f>IFERROR(VLOOKUP(B965,Conciliação!C968:L1963,6,0),"")</f>
        <v/>
      </c>
      <c r="H965" s="56" t="str">
        <f>IFERROR(VLOOKUP(B965,Conciliação!C968:L1963,7,0),"")</f>
        <v/>
      </c>
      <c r="I965" s="65" t="str">
        <f>IFERROR(VLOOKUP(B965,Conciliação!C968:L1963,8,0),"")</f>
        <v/>
      </c>
      <c r="J965" s="56" t="str">
        <f>IFERROR(VLOOKUP(B965,Conciliação!C968:L1963,9,0),"")</f>
        <v/>
      </c>
      <c r="K965" s="56" t="str">
        <f>IFERROR(VLOOKUP(B965,Conciliação!C968:L1963,10,0),"")</f>
        <v/>
      </c>
      <c r="R965" s="55" t="str">
        <f>IF(Conciliação!G968='Filtro (Categoria)'!$C$2,$C$2,"x")</f>
        <v>x</v>
      </c>
      <c r="S965" s="55" t="str">
        <f>IF(R965="x","x",MAX($S$4:S964)+1)</f>
        <v>x</v>
      </c>
      <c r="T965" s="55">
        <v>961</v>
      </c>
      <c r="U965" s="55" t="str">
        <f t="shared" ref="U965:U1000" si="92">IFERROR(MATCH(T965,$S$5:$S$1001,0),"")</f>
        <v/>
      </c>
      <c r="V965" s="55" t="str">
        <f t="shared" ref="V965:V1000" si="93">IFERROR(INDEX(R$5:R$1048576,U965),"")</f>
        <v/>
      </c>
      <c r="W965" s="45">
        <f>IF(Conciliação!G968='Filtro (Categoria)'!R965,1,0)</f>
        <v>0</v>
      </c>
      <c r="X965" s="45">
        <f>W965+Conciliação!A968</f>
        <v>961</v>
      </c>
      <c r="Y965" s="45">
        <v>961</v>
      </c>
      <c r="Z965" s="55" t="str">
        <f>IF(X965=Y965,"",Conciliação!C968)</f>
        <v/>
      </c>
      <c r="AA965" s="55">
        <f>IF(Z965="x","x",MAX($S$4:AA964)+1)</f>
        <v>966</v>
      </c>
      <c r="AB965" s="55">
        <v>961</v>
      </c>
      <c r="AC965" s="55" t="str">
        <f t="shared" ref="AC965:AC1000" si="94">IFERROR(MATCH(AB965,$S$5:$S$1001,0),"")</f>
        <v/>
      </c>
      <c r="AD965" s="55" t="str">
        <f t="shared" ref="AD965:AD1000" si="95">IFERROR(INDEX(Z$5:Z$1048576,AC965),"")</f>
        <v/>
      </c>
    </row>
    <row r="966" spans="2:30" ht="15" customHeight="1" x14ac:dyDescent="0.2">
      <c r="B966" s="121" t="str">
        <f t="shared" si="90"/>
        <v/>
      </c>
      <c r="C966" s="57" t="str">
        <f>IFERROR(VLOOKUP(B966,Conciliação!C969:L1964,2,0),"")</f>
        <v/>
      </c>
      <c r="D966" s="64" t="str">
        <f t="shared" si="91"/>
        <v/>
      </c>
      <c r="E966" s="64" t="str">
        <f>IFERROR(VLOOKUP(B966,Conciliação!C969:L1964,4,0),"")</f>
        <v/>
      </c>
      <c r="F966" s="64" t="str">
        <f>IFERROR(VLOOKUP(B966,Conciliação!C969:L1964,5,0),"")</f>
        <v/>
      </c>
      <c r="G966" s="64" t="str">
        <f>IFERROR(VLOOKUP(B966,Conciliação!C969:L1964,6,0),"")</f>
        <v/>
      </c>
      <c r="H966" s="56" t="str">
        <f>IFERROR(VLOOKUP(B966,Conciliação!C969:L1964,7,0),"")</f>
        <v/>
      </c>
      <c r="I966" s="65" t="str">
        <f>IFERROR(VLOOKUP(B966,Conciliação!C969:L1964,8,0),"")</f>
        <v/>
      </c>
      <c r="J966" s="56" t="str">
        <f>IFERROR(VLOOKUP(B966,Conciliação!C969:L1964,9,0),"")</f>
        <v/>
      </c>
      <c r="K966" s="56" t="str">
        <f>IFERROR(VLOOKUP(B966,Conciliação!C969:L1964,10,0),"")</f>
        <v/>
      </c>
      <c r="R966" s="55" t="str">
        <f>IF(Conciliação!G969='Filtro (Categoria)'!$C$2,$C$2,"x")</f>
        <v>x</v>
      </c>
      <c r="S966" s="55" t="str">
        <f>IF(R966="x","x",MAX($S$4:S965)+1)</f>
        <v>x</v>
      </c>
      <c r="T966" s="55">
        <v>962</v>
      </c>
      <c r="U966" s="55" t="str">
        <f t="shared" si="92"/>
        <v/>
      </c>
      <c r="V966" s="55" t="str">
        <f t="shared" si="93"/>
        <v/>
      </c>
      <c r="W966" s="45">
        <f>IF(Conciliação!G969='Filtro (Categoria)'!R966,1,0)</f>
        <v>0</v>
      </c>
      <c r="X966" s="45">
        <f>W966+Conciliação!A969</f>
        <v>962</v>
      </c>
      <c r="Y966" s="45">
        <v>962</v>
      </c>
      <c r="Z966" s="55" t="str">
        <f>IF(X966=Y966,"",Conciliação!C969)</f>
        <v/>
      </c>
      <c r="AA966" s="55">
        <f>IF(Z966="x","x",MAX($S$4:AA965)+1)</f>
        <v>967</v>
      </c>
      <c r="AB966" s="55">
        <v>962</v>
      </c>
      <c r="AC966" s="55" t="str">
        <f t="shared" si="94"/>
        <v/>
      </c>
      <c r="AD966" s="55" t="str">
        <f t="shared" si="95"/>
        <v/>
      </c>
    </row>
    <row r="967" spans="2:30" ht="15" customHeight="1" x14ac:dyDescent="0.2">
      <c r="B967" s="121" t="str">
        <f t="shared" si="90"/>
        <v/>
      </c>
      <c r="C967" s="57" t="str">
        <f>IFERROR(VLOOKUP(B967,Conciliação!C970:L1965,2,0),"")</f>
        <v/>
      </c>
      <c r="D967" s="64" t="str">
        <f t="shared" si="91"/>
        <v/>
      </c>
      <c r="E967" s="64" t="str">
        <f>IFERROR(VLOOKUP(B967,Conciliação!C970:L1965,4,0),"")</f>
        <v/>
      </c>
      <c r="F967" s="64" t="str">
        <f>IFERROR(VLOOKUP(B967,Conciliação!C970:L1965,5,0),"")</f>
        <v/>
      </c>
      <c r="G967" s="64" t="str">
        <f>IFERROR(VLOOKUP(B967,Conciliação!C970:L1965,6,0),"")</f>
        <v/>
      </c>
      <c r="H967" s="56" t="str">
        <f>IFERROR(VLOOKUP(B967,Conciliação!C970:L1965,7,0),"")</f>
        <v/>
      </c>
      <c r="I967" s="65" t="str">
        <f>IFERROR(VLOOKUP(B967,Conciliação!C970:L1965,8,0),"")</f>
        <v/>
      </c>
      <c r="J967" s="56" t="str">
        <f>IFERROR(VLOOKUP(B967,Conciliação!C970:L1965,9,0),"")</f>
        <v/>
      </c>
      <c r="K967" s="56" t="str">
        <f>IFERROR(VLOOKUP(B967,Conciliação!C970:L1965,10,0),"")</f>
        <v/>
      </c>
      <c r="R967" s="55" t="str">
        <f>IF(Conciliação!G970='Filtro (Categoria)'!$C$2,$C$2,"x")</f>
        <v>x</v>
      </c>
      <c r="S967" s="55" t="str">
        <f>IF(R967="x","x",MAX($S$4:S966)+1)</f>
        <v>x</v>
      </c>
      <c r="T967" s="55">
        <v>963</v>
      </c>
      <c r="U967" s="55" t="str">
        <f t="shared" si="92"/>
        <v/>
      </c>
      <c r="V967" s="55" t="str">
        <f t="shared" si="93"/>
        <v/>
      </c>
      <c r="W967" s="45">
        <f>IF(Conciliação!G970='Filtro (Categoria)'!R967,1,0)</f>
        <v>0</v>
      </c>
      <c r="X967" s="45">
        <f>W967+Conciliação!A970</f>
        <v>963</v>
      </c>
      <c r="Y967" s="45">
        <v>963</v>
      </c>
      <c r="Z967" s="55" t="str">
        <f>IF(X967=Y967,"",Conciliação!C970)</f>
        <v/>
      </c>
      <c r="AA967" s="55">
        <f>IF(Z967="x","x",MAX($S$4:AA966)+1)</f>
        <v>968</v>
      </c>
      <c r="AB967" s="55">
        <v>963</v>
      </c>
      <c r="AC967" s="55" t="str">
        <f t="shared" si="94"/>
        <v/>
      </c>
      <c r="AD967" s="55" t="str">
        <f t="shared" si="95"/>
        <v/>
      </c>
    </row>
    <row r="968" spans="2:30" ht="15" customHeight="1" x14ac:dyDescent="0.2">
      <c r="B968" s="121" t="str">
        <f t="shared" si="90"/>
        <v/>
      </c>
      <c r="C968" s="57" t="str">
        <f>IFERROR(VLOOKUP(B968,Conciliação!C971:L1966,2,0),"")</f>
        <v/>
      </c>
      <c r="D968" s="64" t="str">
        <f t="shared" si="91"/>
        <v/>
      </c>
      <c r="E968" s="64" t="str">
        <f>IFERROR(VLOOKUP(B968,Conciliação!C971:L1966,4,0),"")</f>
        <v/>
      </c>
      <c r="F968" s="64" t="str">
        <f>IFERROR(VLOOKUP(B968,Conciliação!C971:L1966,5,0),"")</f>
        <v/>
      </c>
      <c r="G968" s="64" t="str">
        <f>IFERROR(VLOOKUP(B968,Conciliação!C971:L1966,6,0),"")</f>
        <v/>
      </c>
      <c r="H968" s="56" t="str">
        <f>IFERROR(VLOOKUP(B968,Conciliação!C971:L1966,7,0),"")</f>
        <v/>
      </c>
      <c r="I968" s="65" t="str">
        <f>IFERROR(VLOOKUP(B968,Conciliação!C971:L1966,8,0),"")</f>
        <v/>
      </c>
      <c r="J968" s="56" t="str">
        <f>IFERROR(VLOOKUP(B968,Conciliação!C971:L1966,9,0),"")</f>
        <v/>
      </c>
      <c r="K968" s="56" t="str">
        <f>IFERROR(VLOOKUP(B968,Conciliação!C971:L1966,10,0),"")</f>
        <v/>
      </c>
      <c r="R968" s="55" t="str">
        <f>IF(Conciliação!G971='Filtro (Categoria)'!$C$2,$C$2,"x")</f>
        <v>x</v>
      </c>
      <c r="S968" s="55" t="str">
        <f>IF(R968="x","x",MAX($S$4:S967)+1)</f>
        <v>x</v>
      </c>
      <c r="T968" s="55">
        <v>964</v>
      </c>
      <c r="U968" s="55" t="str">
        <f t="shared" si="92"/>
        <v/>
      </c>
      <c r="V968" s="55" t="str">
        <f t="shared" si="93"/>
        <v/>
      </c>
      <c r="W968" s="45">
        <f>IF(Conciliação!G971='Filtro (Categoria)'!R968,1,0)</f>
        <v>0</v>
      </c>
      <c r="X968" s="45">
        <f>W968+Conciliação!A971</f>
        <v>964</v>
      </c>
      <c r="Y968" s="45">
        <v>964</v>
      </c>
      <c r="Z968" s="55" t="str">
        <f>IF(X968=Y968,"",Conciliação!C971)</f>
        <v/>
      </c>
      <c r="AA968" s="55">
        <f>IF(Z968="x","x",MAX($S$4:AA967)+1)</f>
        <v>969</v>
      </c>
      <c r="AB968" s="55">
        <v>964</v>
      </c>
      <c r="AC968" s="55" t="str">
        <f t="shared" si="94"/>
        <v/>
      </c>
      <c r="AD968" s="55" t="str">
        <f t="shared" si="95"/>
        <v/>
      </c>
    </row>
    <row r="969" spans="2:30" ht="15" customHeight="1" x14ac:dyDescent="0.2">
      <c r="B969" s="121" t="str">
        <f t="shared" si="90"/>
        <v/>
      </c>
      <c r="C969" s="57" t="str">
        <f>IFERROR(VLOOKUP(B969,Conciliação!C972:L1967,2,0),"")</f>
        <v/>
      </c>
      <c r="D969" s="64" t="str">
        <f t="shared" si="91"/>
        <v/>
      </c>
      <c r="E969" s="64" t="str">
        <f>IFERROR(VLOOKUP(B969,Conciliação!C972:L1967,4,0),"")</f>
        <v/>
      </c>
      <c r="F969" s="64" t="str">
        <f>IFERROR(VLOOKUP(B969,Conciliação!C972:L1967,5,0),"")</f>
        <v/>
      </c>
      <c r="G969" s="64" t="str">
        <f>IFERROR(VLOOKUP(B969,Conciliação!C972:L1967,6,0),"")</f>
        <v/>
      </c>
      <c r="H969" s="56" t="str">
        <f>IFERROR(VLOOKUP(B969,Conciliação!C972:L1967,7,0),"")</f>
        <v/>
      </c>
      <c r="I969" s="65" t="str">
        <f>IFERROR(VLOOKUP(B969,Conciliação!C972:L1967,8,0),"")</f>
        <v/>
      </c>
      <c r="J969" s="56" t="str">
        <f>IFERROR(VLOOKUP(B969,Conciliação!C972:L1967,9,0),"")</f>
        <v/>
      </c>
      <c r="K969" s="56" t="str">
        <f>IFERROR(VLOOKUP(B969,Conciliação!C972:L1967,10,0),"")</f>
        <v/>
      </c>
      <c r="R969" s="55" t="str">
        <f>IF(Conciliação!G972='Filtro (Categoria)'!$C$2,$C$2,"x")</f>
        <v>x</v>
      </c>
      <c r="S969" s="55" t="str">
        <f>IF(R969="x","x",MAX($S$4:S968)+1)</f>
        <v>x</v>
      </c>
      <c r="T969" s="55">
        <v>965</v>
      </c>
      <c r="U969" s="55" t="str">
        <f t="shared" si="92"/>
        <v/>
      </c>
      <c r="V969" s="55" t="str">
        <f t="shared" si="93"/>
        <v/>
      </c>
      <c r="W969" s="45">
        <f>IF(Conciliação!G972='Filtro (Categoria)'!R969,1,0)</f>
        <v>0</v>
      </c>
      <c r="X969" s="45">
        <f>W969+Conciliação!A972</f>
        <v>965</v>
      </c>
      <c r="Y969" s="45">
        <v>965</v>
      </c>
      <c r="Z969" s="55" t="str">
        <f>IF(X969=Y969,"",Conciliação!C972)</f>
        <v/>
      </c>
      <c r="AA969" s="55">
        <f>IF(Z969="x","x",MAX($S$4:AA968)+1)</f>
        <v>970</v>
      </c>
      <c r="AB969" s="55">
        <v>965</v>
      </c>
      <c r="AC969" s="55" t="str">
        <f t="shared" si="94"/>
        <v/>
      </c>
      <c r="AD969" s="55" t="str">
        <f t="shared" si="95"/>
        <v/>
      </c>
    </row>
    <row r="970" spans="2:30" ht="15" customHeight="1" x14ac:dyDescent="0.2">
      <c r="B970" s="121" t="str">
        <f t="shared" si="90"/>
        <v/>
      </c>
      <c r="C970" s="57" t="str">
        <f>IFERROR(VLOOKUP(B970,Conciliação!C973:L1968,2,0),"")</f>
        <v/>
      </c>
      <c r="D970" s="64" t="str">
        <f t="shared" si="91"/>
        <v/>
      </c>
      <c r="E970" s="64" t="str">
        <f>IFERROR(VLOOKUP(B970,Conciliação!C973:L1968,4,0),"")</f>
        <v/>
      </c>
      <c r="F970" s="64" t="str">
        <f>IFERROR(VLOOKUP(B970,Conciliação!C973:L1968,5,0),"")</f>
        <v/>
      </c>
      <c r="G970" s="64" t="str">
        <f>IFERROR(VLOOKUP(B970,Conciliação!C973:L1968,6,0),"")</f>
        <v/>
      </c>
      <c r="H970" s="56" t="str">
        <f>IFERROR(VLOOKUP(B970,Conciliação!C973:L1968,7,0),"")</f>
        <v/>
      </c>
      <c r="I970" s="65" t="str">
        <f>IFERROR(VLOOKUP(B970,Conciliação!C973:L1968,8,0),"")</f>
        <v/>
      </c>
      <c r="J970" s="56" t="str">
        <f>IFERROR(VLOOKUP(B970,Conciliação!C973:L1968,9,0),"")</f>
        <v/>
      </c>
      <c r="K970" s="56" t="str">
        <f>IFERROR(VLOOKUP(B970,Conciliação!C973:L1968,10,0),"")</f>
        <v/>
      </c>
      <c r="R970" s="55" t="str">
        <f>IF(Conciliação!G973='Filtro (Categoria)'!$C$2,$C$2,"x")</f>
        <v>x</v>
      </c>
      <c r="S970" s="55" t="str">
        <f>IF(R970="x","x",MAX($S$4:S969)+1)</f>
        <v>x</v>
      </c>
      <c r="T970" s="55">
        <v>966</v>
      </c>
      <c r="U970" s="55" t="str">
        <f t="shared" si="92"/>
        <v/>
      </c>
      <c r="V970" s="55" t="str">
        <f t="shared" si="93"/>
        <v/>
      </c>
      <c r="W970" s="45">
        <f>IF(Conciliação!G973='Filtro (Categoria)'!R970,1,0)</f>
        <v>0</v>
      </c>
      <c r="X970" s="45">
        <f>W970+Conciliação!A973</f>
        <v>966</v>
      </c>
      <c r="Y970" s="45">
        <v>966</v>
      </c>
      <c r="Z970" s="55" t="str">
        <f>IF(X970=Y970,"",Conciliação!C973)</f>
        <v/>
      </c>
      <c r="AA970" s="55">
        <f>IF(Z970="x","x",MAX($S$4:AA969)+1)</f>
        <v>971</v>
      </c>
      <c r="AB970" s="55">
        <v>966</v>
      </c>
      <c r="AC970" s="55" t="str">
        <f t="shared" si="94"/>
        <v/>
      </c>
      <c r="AD970" s="55" t="str">
        <f t="shared" si="95"/>
        <v/>
      </c>
    </row>
    <row r="971" spans="2:30" ht="15" customHeight="1" x14ac:dyDescent="0.2">
      <c r="B971" s="121" t="str">
        <f t="shared" si="90"/>
        <v/>
      </c>
      <c r="C971" s="57" t="str">
        <f>IFERROR(VLOOKUP(B971,Conciliação!C974:L1969,2,0),"")</f>
        <v/>
      </c>
      <c r="D971" s="64" t="str">
        <f t="shared" si="91"/>
        <v/>
      </c>
      <c r="E971" s="64" t="str">
        <f>IFERROR(VLOOKUP(B971,Conciliação!C974:L1969,4,0),"")</f>
        <v/>
      </c>
      <c r="F971" s="64" t="str">
        <f>IFERROR(VLOOKUP(B971,Conciliação!C974:L1969,5,0),"")</f>
        <v/>
      </c>
      <c r="G971" s="64" t="str">
        <f>IFERROR(VLOOKUP(B971,Conciliação!C974:L1969,6,0),"")</f>
        <v/>
      </c>
      <c r="H971" s="56" t="str">
        <f>IFERROR(VLOOKUP(B971,Conciliação!C974:L1969,7,0),"")</f>
        <v/>
      </c>
      <c r="I971" s="65" t="str">
        <f>IFERROR(VLOOKUP(B971,Conciliação!C974:L1969,8,0),"")</f>
        <v/>
      </c>
      <c r="J971" s="56" t="str">
        <f>IFERROR(VLOOKUP(B971,Conciliação!C974:L1969,9,0),"")</f>
        <v/>
      </c>
      <c r="K971" s="56" t="str">
        <f>IFERROR(VLOOKUP(B971,Conciliação!C974:L1969,10,0),"")</f>
        <v/>
      </c>
      <c r="R971" s="55" t="str">
        <f>IF(Conciliação!G974='Filtro (Categoria)'!$C$2,$C$2,"x")</f>
        <v>x</v>
      </c>
      <c r="S971" s="55" t="str">
        <f>IF(R971="x","x",MAX($S$4:S970)+1)</f>
        <v>x</v>
      </c>
      <c r="T971" s="55">
        <v>967</v>
      </c>
      <c r="U971" s="55" t="str">
        <f t="shared" si="92"/>
        <v/>
      </c>
      <c r="V971" s="55" t="str">
        <f t="shared" si="93"/>
        <v/>
      </c>
      <c r="W971" s="45">
        <f>IF(Conciliação!G974='Filtro (Categoria)'!R971,1,0)</f>
        <v>0</v>
      </c>
      <c r="X971" s="45">
        <f>W971+Conciliação!A974</f>
        <v>967</v>
      </c>
      <c r="Y971" s="45">
        <v>967</v>
      </c>
      <c r="Z971" s="55" t="str">
        <f>IF(X971=Y971,"",Conciliação!C974)</f>
        <v/>
      </c>
      <c r="AA971" s="55">
        <f>IF(Z971="x","x",MAX($S$4:AA970)+1)</f>
        <v>972</v>
      </c>
      <c r="AB971" s="55">
        <v>967</v>
      </c>
      <c r="AC971" s="55" t="str">
        <f t="shared" si="94"/>
        <v/>
      </c>
      <c r="AD971" s="55" t="str">
        <f t="shared" si="95"/>
        <v/>
      </c>
    </row>
    <row r="972" spans="2:30" ht="15" customHeight="1" x14ac:dyDescent="0.2">
      <c r="B972" s="121" t="str">
        <f t="shared" si="90"/>
        <v/>
      </c>
      <c r="C972" s="57" t="str">
        <f>IFERROR(VLOOKUP(B972,Conciliação!C975:L1970,2,0),"")</f>
        <v/>
      </c>
      <c r="D972" s="64" t="str">
        <f t="shared" si="91"/>
        <v/>
      </c>
      <c r="E972" s="64" t="str">
        <f>IFERROR(VLOOKUP(B972,Conciliação!C975:L1970,4,0),"")</f>
        <v/>
      </c>
      <c r="F972" s="64" t="str">
        <f>IFERROR(VLOOKUP(B972,Conciliação!C975:L1970,5,0),"")</f>
        <v/>
      </c>
      <c r="G972" s="64" t="str">
        <f>IFERROR(VLOOKUP(B972,Conciliação!C975:L1970,6,0),"")</f>
        <v/>
      </c>
      <c r="H972" s="56" t="str">
        <f>IFERROR(VLOOKUP(B972,Conciliação!C975:L1970,7,0),"")</f>
        <v/>
      </c>
      <c r="I972" s="65" t="str">
        <f>IFERROR(VLOOKUP(B972,Conciliação!C975:L1970,8,0),"")</f>
        <v/>
      </c>
      <c r="J972" s="56" t="str">
        <f>IFERROR(VLOOKUP(B972,Conciliação!C975:L1970,9,0),"")</f>
        <v/>
      </c>
      <c r="K972" s="56" t="str">
        <f>IFERROR(VLOOKUP(B972,Conciliação!C975:L1970,10,0),"")</f>
        <v/>
      </c>
      <c r="R972" s="55" t="str">
        <f>IF(Conciliação!G975='Filtro (Categoria)'!$C$2,$C$2,"x")</f>
        <v>x</v>
      </c>
      <c r="S972" s="55" t="str">
        <f>IF(R972="x","x",MAX($S$4:S971)+1)</f>
        <v>x</v>
      </c>
      <c r="T972" s="55">
        <v>968</v>
      </c>
      <c r="U972" s="55" t="str">
        <f t="shared" si="92"/>
        <v/>
      </c>
      <c r="V972" s="55" t="str">
        <f t="shared" si="93"/>
        <v/>
      </c>
      <c r="W972" s="45">
        <f>IF(Conciliação!G975='Filtro (Categoria)'!R972,1,0)</f>
        <v>0</v>
      </c>
      <c r="X972" s="45">
        <f>W972+Conciliação!A975</f>
        <v>968</v>
      </c>
      <c r="Y972" s="45">
        <v>968</v>
      </c>
      <c r="Z972" s="55" t="str">
        <f>IF(X972=Y972,"",Conciliação!C975)</f>
        <v/>
      </c>
      <c r="AA972" s="55">
        <f>IF(Z972="x","x",MAX($S$4:AA971)+1)</f>
        <v>973</v>
      </c>
      <c r="AB972" s="55">
        <v>968</v>
      </c>
      <c r="AC972" s="55" t="str">
        <f t="shared" si="94"/>
        <v/>
      </c>
      <c r="AD972" s="55" t="str">
        <f t="shared" si="95"/>
        <v/>
      </c>
    </row>
    <row r="973" spans="2:30" ht="15" customHeight="1" x14ac:dyDescent="0.2">
      <c r="B973" s="121" t="str">
        <f t="shared" si="90"/>
        <v/>
      </c>
      <c r="C973" s="57" t="str">
        <f>IFERROR(VLOOKUP(B973,Conciliação!C976:L1971,2,0),"")</f>
        <v/>
      </c>
      <c r="D973" s="64" t="str">
        <f t="shared" si="91"/>
        <v/>
      </c>
      <c r="E973" s="64" t="str">
        <f>IFERROR(VLOOKUP(B973,Conciliação!C976:L1971,4,0),"")</f>
        <v/>
      </c>
      <c r="F973" s="64" t="str">
        <f>IFERROR(VLOOKUP(B973,Conciliação!C976:L1971,5,0),"")</f>
        <v/>
      </c>
      <c r="G973" s="64" t="str">
        <f>IFERROR(VLOOKUP(B973,Conciliação!C976:L1971,6,0),"")</f>
        <v/>
      </c>
      <c r="H973" s="56" t="str">
        <f>IFERROR(VLOOKUP(B973,Conciliação!C976:L1971,7,0),"")</f>
        <v/>
      </c>
      <c r="I973" s="65" t="str">
        <f>IFERROR(VLOOKUP(B973,Conciliação!C976:L1971,8,0),"")</f>
        <v/>
      </c>
      <c r="J973" s="56" t="str">
        <f>IFERROR(VLOOKUP(B973,Conciliação!C976:L1971,9,0),"")</f>
        <v/>
      </c>
      <c r="K973" s="56" t="str">
        <f>IFERROR(VLOOKUP(B973,Conciliação!C976:L1971,10,0),"")</f>
        <v/>
      </c>
      <c r="R973" s="55" t="str">
        <f>IF(Conciliação!G976='Filtro (Categoria)'!$C$2,$C$2,"x")</f>
        <v>x</v>
      </c>
      <c r="S973" s="55" t="str">
        <f>IF(R973="x","x",MAX($S$4:S972)+1)</f>
        <v>x</v>
      </c>
      <c r="T973" s="55">
        <v>969</v>
      </c>
      <c r="U973" s="55" t="str">
        <f t="shared" si="92"/>
        <v/>
      </c>
      <c r="V973" s="55" t="str">
        <f t="shared" si="93"/>
        <v/>
      </c>
      <c r="W973" s="45">
        <f>IF(Conciliação!G976='Filtro (Categoria)'!R973,1,0)</f>
        <v>0</v>
      </c>
      <c r="X973" s="45">
        <f>W973+Conciliação!A976</f>
        <v>969</v>
      </c>
      <c r="Y973" s="45">
        <v>969</v>
      </c>
      <c r="Z973" s="55" t="str">
        <f>IF(X973=Y973,"",Conciliação!C976)</f>
        <v/>
      </c>
      <c r="AA973" s="55">
        <f>IF(Z973="x","x",MAX($S$4:AA972)+1)</f>
        <v>974</v>
      </c>
      <c r="AB973" s="55">
        <v>969</v>
      </c>
      <c r="AC973" s="55" t="str">
        <f t="shared" si="94"/>
        <v/>
      </c>
      <c r="AD973" s="55" t="str">
        <f t="shared" si="95"/>
        <v/>
      </c>
    </row>
    <row r="974" spans="2:30" ht="15" customHeight="1" x14ac:dyDescent="0.2">
      <c r="B974" s="121" t="str">
        <f t="shared" si="90"/>
        <v/>
      </c>
      <c r="C974" s="57" t="str">
        <f>IFERROR(VLOOKUP(B974,Conciliação!C977:L1972,2,0),"")</f>
        <v/>
      </c>
      <c r="D974" s="64" t="str">
        <f t="shared" si="91"/>
        <v/>
      </c>
      <c r="E974" s="64" t="str">
        <f>IFERROR(VLOOKUP(B974,Conciliação!C977:L1972,4,0),"")</f>
        <v/>
      </c>
      <c r="F974" s="64" t="str">
        <f>IFERROR(VLOOKUP(B974,Conciliação!C977:L1972,5,0),"")</f>
        <v/>
      </c>
      <c r="G974" s="64" t="str">
        <f>IFERROR(VLOOKUP(B974,Conciliação!C977:L1972,6,0),"")</f>
        <v/>
      </c>
      <c r="H974" s="56" t="str">
        <f>IFERROR(VLOOKUP(B974,Conciliação!C977:L1972,7,0),"")</f>
        <v/>
      </c>
      <c r="I974" s="65" t="str">
        <f>IFERROR(VLOOKUP(B974,Conciliação!C977:L1972,8,0),"")</f>
        <v/>
      </c>
      <c r="J974" s="56" t="str">
        <f>IFERROR(VLOOKUP(B974,Conciliação!C977:L1972,9,0),"")</f>
        <v/>
      </c>
      <c r="K974" s="56" t="str">
        <f>IFERROR(VLOOKUP(B974,Conciliação!C977:L1972,10,0),"")</f>
        <v/>
      </c>
      <c r="R974" s="55" t="str">
        <f>IF(Conciliação!G977='Filtro (Categoria)'!$C$2,$C$2,"x")</f>
        <v>x</v>
      </c>
      <c r="S974" s="55" t="str">
        <f>IF(R974="x","x",MAX($S$4:S973)+1)</f>
        <v>x</v>
      </c>
      <c r="T974" s="55">
        <v>970</v>
      </c>
      <c r="U974" s="55" t="str">
        <f t="shared" si="92"/>
        <v/>
      </c>
      <c r="V974" s="55" t="str">
        <f t="shared" si="93"/>
        <v/>
      </c>
      <c r="W974" s="45">
        <f>IF(Conciliação!G977='Filtro (Categoria)'!R974,1,0)</f>
        <v>0</v>
      </c>
      <c r="X974" s="45">
        <f>W974+Conciliação!A977</f>
        <v>970</v>
      </c>
      <c r="Y974" s="45">
        <v>970</v>
      </c>
      <c r="Z974" s="55" t="str">
        <f>IF(X974=Y974,"",Conciliação!C977)</f>
        <v/>
      </c>
      <c r="AA974" s="55">
        <f>IF(Z974="x","x",MAX($S$4:AA973)+1)</f>
        <v>975</v>
      </c>
      <c r="AB974" s="55">
        <v>970</v>
      </c>
      <c r="AC974" s="55" t="str">
        <f t="shared" si="94"/>
        <v/>
      </c>
      <c r="AD974" s="55" t="str">
        <f t="shared" si="95"/>
        <v/>
      </c>
    </row>
    <row r="975" spans="2:30" ht="15" customHeight="1" x14ac:dyDescent="0.2">
      <c r="B975" s="121" t="str">
        <f t="shared" si="90"/>
        <v/>
      </c>
      <c r="C975" s="57" t="str">
        <f>IFERROR(VLOOKUP(B975,Conciliação!C978:L1973,2,0),"")</f>
        <v/>
      </c>
      <c r="D975" s="64" t="str">
        <f t="shared" si="91"/>
        <v/>
      </c>
      <c r="E975" s="64" t="str">
        <f>IFERROR(VLOOKUP(B975,Conciliação!C978:L1973,4,0),"")</f>
        <v/>
      </c>
      <c r="F975" s="64" t="str">
        <f>IFERROR(VLOOKUP(B975,Conciliação!C978:L1973,5,0),"")</f>
        <v/>
      </c>
      <c r="G975" s="64" t="str">
        <f>IFERROR(VLOOKUP(B975,Conciliação!C978:L1973,6,0),"")</f>
        <v/>
      </c>
      <c r="H975" s="56" t="str">
        <f>IFERROR(VLOOKUP(B975,Conciliação!C978:L1973,7,0),"")</f>
        <v/>
      </c>
      <c r="I975" s="65" t="str">
        <f>IFERROR(VLOOKUP(B975,Conciliação!C978:L1973,8,0),"")</f>
        <v/>
      </c>
      <c r="J975" s="56" t="str">
        <f>IFERROR(VLOOKUP(B975,Conciliação!C978:L1973,9,0),"")</f>
        <v/>
      </c>
      <c r="K975" s="56" t="str">
        <f>IFERROR(VLOOKUP(B975,Conciliação!C978:L1973,10,0),"")</f>
        <v/>
      </c>
      <c r="R975" s="55" t="str">
        <f>IF(Conciliação!G978='Filtro (Categoria)'!$C$2,$C$2,"x")</f>
        <v>x</v>
      </c>
      <c r="S975" s="55" t="str">
        <f>IF(R975="x","x",MAX($S$4:S974)+1)</f>
        <v>x</v>
      </c>
      <c r="T975" s="55">
        <v>971</v>
      </c>
      <c r="U975" s="55" t="str">
        <f t="shared" si="92"/>
        <v/>
      </c>
      <c r="V975" s="55" t="str">
        <f t="shared" si="93"/>
        <v/>
      </c>
      <c r="W975" s="45">
        <f>IF(Conciliação!G978='Filtro (Categoria)'!R975,1,0)</f>
        <v>0</v>
      </c>
      <c r="X975" s="45">
        <f>W975+Conciliação!A978</f>
        <v>971</v>
      </c>
      <c r="Y975" s="45">
        <v>971</v>
      </c>
      <c r="Z975" s="55" t="str">
        <f>IF(X975=Y975,"",Conciliação!C978)</f>
        <v/>
      </c>
      <c r="AA975" s="55">
        <f>IF(Z975="x","x",MAX($S$4:AA974)+1)</f>
        <v>976</v>
      </c>
      <c r="AB975" s="55">
        <v>971</v>
      </c>
      <c r="AC975" s="55" t="str">
        <f t="shared" si="94"/>
        <v/>
      </c>
      <c r="AD975" s="55" t="str">
        <f t="shared" si="95"/>
        <v/>
      </c>
    </row>
    <row r="976" spans="2:30" ht="15" customHeight="1" x14ac:dyDescent="0.2">
      <c r="B976" s="121" t="str">
        <f t="shared" si="90"/>
        <v/>
      </c>
      <c r="C976" s="57" t="str">
        <f>IFERROR(VLOOKUP(B976,Conciliação!C979:L1974,2,0),"")</f>
        <v/>
      </c>
      <c r="D976" s="64" t="str">
        <f t="shared" si="91"/>
        <v/>
      </c>
      <c r="E976" s="64" t="str">
        <f>IFERROR(VLOOKUP(B976,Conciliação!C979:L1974,4,0),"")</f>
        <v/>
      </c>
      <c r="F976" s="64" t="str">
        <f>IFERROR(VLOOKUP(B976,Conciliação!C979:L1974,5,0),"")</f>
        <v/>
      </c>
      <c r="G976" s="64" t="str">
        <f>IFERROR(VLOOKUP(B976,Conciliação!C979:L1974,6,0),"")</f>
        <v/>
      </c>
      <c r="H976" s="56" t="str">
        <f>IFERROR(VLOOKUP(B976,Conciliação!C979:L1974,7,0),"")</f>
        <v/>
      </c>
      <c r="I976" s="65" t="str">
        <f>IFERROR(VLOOKUP(B976,Conciliação!C979:L1974,8,0),"")</f>
        <v/>
      </c>
      <c r="J976" s="56" t="str">
        <f>IFERROR(VLOOKUP(B976,Conciliação!C979:L1974,9,0),"")</f>
        <v/>
      </c>
      <c r="K976" s="56" t="str">
        <f>IFERROR(VLOOKUP(B976,Conciliação!C979:L1974,10,0),"")</f>
        <v/>
      </c>
      <c r="R976" s="55" t="str">
        <f>IF(Conciliação!G979='Filtro (Categoria)'!$C$2,$C$2,"x")</f>
        <v>x</v>
      </c>
      <c r="S976" s="55" t="str">
        <f>IF(R976="x","x",MAX($S$4:S975)+1)</f>
        <v>x</v>
      </c>
      <c r="T976" s="55">
        <v>972</v>
      </c>
      <c r="U976" s="55" t="str">
        <f t="shared" si="92"/>
        <v/>
      </c>
      <c r="V976" s="55" t="str">
        <f t="shared" si="93"/>
        <v/>
      </c>
      <c r="W976" s="45">
        <f>IF(Conciliação!G979='Filtro (Categoria)'!R976,1,0)</f>
        <v>0</v>
      </c>
      <c r="X976" s="45">
        <f>W976+Conciliação!A979</f>
        <v>972</v>
      </c>
      <c r="Y976" s="45">
        <v>972</v>
      </c>
      <c r="Z976" s="55" t="str">
        <f>IF(X976=Y976,"",Conciliação!C979)</f>
        <v/>
      </c>
      <c r="AA976" s="55">
        <f>IF(Z976="x","x",MAX($S$4:AA975)+1)</f>
        <v>977</v>
      </c>
      <c r="AB976" s="55">
        <v>972</v>
      </c>
      <c r="AC976" s="55" t="str">
        <f t="shared" si="94"/>
        <v/>
      </c>
      <c r="AD976" s="55" t="str">
        <f t="shared" si="95"/>
        <v/>
      </c>
    </row>
    <row r="977" spans="2:30" ht="15" customHeight="1" x14ac:dyDescent="0.2">
      <c r="B977" s="121" t="str">
        <f t="shared" si="90"/>
        <v/>
      </c>
      <c r="C977" s="57" t="str">
        <f>IFERROR(VLOOKUP(B977,Conciliação!C980:L1975,2,0),"")</f>
        <v/>
      </c>
      <c r="D977" s="64" t="str">
        <f t="shared" si="91"/>
        <v/>
      </c>
      <c r="E977" s="64" t="str">
        <f>IFERROR(VLOOKUP(B977,Conciliação!C980:L1975,4,0),"")</f>
        <v/>
      </c>
      <c r="F977" s="64" t="str">
        <f>IFERROR(VLOOKUP(B977,Conciliação!C980:L1975,5,0),"")</f>
        <v/>
      </c>
      <c r="G977" s="64" t="str">
        <f>IFERROR(VLOOKUP(B977,Conciliação!C980:L1975,6,0),"")</f>
        <v/>
      </c>
      <c r="H977" s="56" t="str">
        <f>IFERROR(VLOOKUP(B977,Conciliação!C980:L1975,7,0),"")</f>
        <v/>
      </c>
      <c r="I977" s="65" t="str">
        <f>IFERROR(VLOOKUP(B977,Conciliação!C980:L1975,8,0),"")</f>
        <v/>
      </c>
      <c r="J977" s="56" t="str">
        <f>IFERROR(VLOOKUP(B977,Conciliação!C980:L1975,9,0),"")</f>
        <v/>
      </c>
      <c r="K977" s="56" t="str">
        <f>IFERROR(VLOOKUP(B977,Conciliação!C980:L1975,10,0),"")</f>
        <v/>
      </c>
      <c r="R977" s="55" t="str">
        <f>IF(Conciliação!G980='Filtro (Categoria)'!$C$2,$C$2,"x")</f>
        <v>x</v>
      </c>
      <c r="S977" s="55" t="str">
        <f>IF(R977="x","x",MAX($S$4:S976)+1)</f>
        <v>x</v>
      </c>
      <c r="T977" s="55">
        <v>973</v>
      </c>
      <c r="U977" s="55" t="str">
        <f t="shared" si="92"/>
        <v/>
      </c>
      <c r="V977" s="55" t="str">
        <f t="shared" si="93"/>
        <v/>
      </c>
      <c r="W977" s="45">
        <f>IF(Conciliação!G980='Filtro (Categoria)'!R977,1,0)</f>
        <v>0</v>
      </c>
      <c r="X977" s="45">
        <f>W977+Conciliação!A980</f>
        <v>973</v>
      </c>
      <c r="Y977" s="45">
        <v>973</v>
      </c>
      <c r="Z977" s="55" t="str">
        <f>IF(X977=Y977,"",Conciliação!C980)</f>
        <v/>
      </c>
      <c r="AA977" s="55">
        <f>IF(Z977="x","x",MAX($S$4:AA976)+1)</f>
        <v>978</v>
      </c>
      <c r="AB977" s="55">
        <v>973</v>
      </c>
      <c r="AC977" s="55" t="str">
        <f t="shared" si="94"/>
        <v/>
      </c>
      <c r="AD977" s="55" t="str">
        <f t="shared" si="95"/>
        <v/>
      </c>
    </row>
    <row r="978" spans="2:30" ht="15" customHeight="1" x14ac:dyDescent="0.2">
      <c r="B978" s="121" t="str">
        <f t="shared" si="90"/>
        <v/>
      </c>
      <c r="C978" s="57" t="str">
        <f>IFERROR(VLOOKUP(B978,Conciliação!C981:L1976,2,0),"")</f>
        <v/>
      </c>
      <c r="D978" s="64" t="str">
        <f t="shared" si="91"/>
        <v/>
      </c>
      <c r="E978" s="64" t="str">
        <f>IFERROR(VLOOKUP(B978,Conciliação!C981:L1976,4,0),"")</f>
        <v/>
      </c>
      <c r="F978" s="64" t="str">
        <f>IFERROR(VLOOKUP(B978,Conciliação!C981:L1976,5,0),"")</f>
        <v/>
      </c>
      <c r="G978" s="64" t="str">
        <f>IFERROR(VLOOKUP(B978,Conciliação!C981:L1976,6,0),"")</f>
        <v/>
      </c>
      <c r="H978" s="56" t="str">
        <f>IFERROR(VLOOKUP(B978,Conciliação!C981:L1976,7,0),"")</f>
        <v/>
      </c>
      <c r="I978" s="65" t="str">
        <f>IFERROR(VLOOKUP(B978,Conciliação!C981:L1976,8,0),"")</f>
        <v/>
      </c>
      <c r="J978" s="56" t="str">
        <f>IFERROR(VLOOKUP(B978,Conciliação!C981:L1976,9,0),"")</f>
        <v/>
      </c>
      <c r="K978" s="56" t="str">
        <f>IFERROR(VLOOKUP(B978,Conciliação!C981:L1976,10,0),"")</f>
        <v/>
      </c>
      <c r="R978" s="55" t="str">
        <f>IF(Conciliação!G981='Filtro (Categoria)'!$C$2,$C$2,"x")</f>
        <v>x</v>
      </c>
      <c r="S978" s="55" t="str">
        <f>IF(R978="x","x",MAX($S$4:S977)+1)</f>
        <v>x</v>
      </c>
      <c r="T978" s="55">
        <v>974</v>
      </c>
      <c r="U978" s="55" t="str">
        <f t="shared" si="92"/>
        <v/>
      </c>
      <c r="V978" s="55" t="str">
        <f t="shared" si="93"/>
        <v/>
      </c>
      <c r="W978" s="45">
        <f>IF(Conciliação!G981='Filtro (Categoria)'!R978,1,0)</f>
        <v>0</v>
      </c>
      <c r="X978" s="45">
        <f>W978+Conciliação!A981</f>
        <v>974</v>
      </c>
      <c r="Y978" s="45">
        <v>974</v>
      </c>
      <c r="Z978" s="55" t="str">
        <f>IF(X978=Y978,"",Conciliação!C981)</f>
        <v/>
      </c>
      <c r="AA978" s="55">
        <f>IF(Z978="x","x",MAX($S$4:AA977)+1)</f>
        <v>979</v>
      </c>
      <c r="AB978" s="55">
        <v>974</v>
      </c>
      <c r="AC978" s="55" t="str">
        <f t="shared" si="94"/>
        <v/>
      </c>
      <c r="AD978" s="55" t="str">
        <f t="shared" si="95"/>
        <v/>
      </c>
    </row>
    <row r="979" spans="2:30" ht="15" customHeight="1" x14ac:dyDescent="0.2">
      <c r="B979" s="121" t="str">
        <f t="shared" si="90"/>
        <v/>
      </c>
      <c r="C979" s="57" t="str">
        <f>IFERROR(VLOOKUP(B979,Conciliação!C982:L1977,2,0),"")</f>
        <v/>
      </c>
      <c r="D979" s="64" t="str">
        <f t="shared" si="91"/>
        <v/>
      </c>
      <c r="E979" s="64" t="str">
        <f>IFERROR(VLOOKUP(B979,Conciliação!C982:L1977,4,0),"")</f>
        <v/>
      </c>
      <c r="F979" s="64" t="str">
        <f>IFERROR(VLOOKUP(B979,Conciliação!C982:L1977,5,0),"")</f>
        <v/>
      </c>
      <c r="G979" s="64" t="str">
        <f>IFERROR(VLOOKUP(B979,Conciliação!C982:L1977,6,0),"")</f>
        <v/>
      </c>
      <c r="H979" s="56" t="str">
        <f>IFERROR(VLOOKUP(B979,Conciliação!C982:L1977,7,0),"")</f>
        <v/>
      </c>
      <c r="I979" s="65" t="str">
        <f>IFERROR(VLOOKUP(B979,Conciliação!C982:L1977,8,0),"")</f>
        <v/>
      </c>
      <c r="J979" s="56" t="str">
        <f>IFERROR(VLOOKUP(B979,Conciliação!C982:L1977,9,0),"")</f>
        <v/>
      </c>
      <c r="K979" s="56" t="str">
        <f>IFERROR(VLOOKUP(B979,Conciliação!C982:L1977,10,0),"")</f>
        <v/>
      </c>
      <c r="R979" s="55" t="str">
        <f>IF(Conciliação!G982='Filtro (Categoria)'!$C$2,$C$2,"x")</f>
        <v>x</v>
      </c>
      <c r="S979" s="55" t="str">
        <f>IF(R979="x","x",MAX($S$4:S978)+1)</f>
        <v>x</v>
      </c>
      <c r="T979" s="55">
        <v>975</v>
      </c>
      <c r="U979" s="55" t="str">
        <f t="shared" si="92"/>
        <v/>
      </c>
      <c r="V979" s="55" t="str">
        <f t="shared" si="93"/>
        <v/>
      </c>
      <c r="W979" s="45">
        <f>IF(Conciliação!G982='Filtro (Categoria)'!R979,1,0)</f>
        <v>0</v>
      </c>
      <c r="X979" s="45">
        <f>W979+Conciliação!A982</f>
        <v>975</v>
      </c>
      <c r="Y979" s="45">
        <v>975</v>
      </c>
      <c r="Z979" s="55" t="str">
        <f>IF(X979=Y979,"",Conciliação!C982)</f>
        <v/>
      </c>
      <c r="AA979" s="55">
        <f>IF(Z979="x","x",MAX($S$4:AA978)+1)</f>
        <v>980</v>
      </c>
      <c r="AB979" s="55">
        <v>975</v>
      </c>
      <c r="AC979" s="55" t="str">
        <f t="shared" si="94"/>
        <v/>
      </c>
      <c r="AD979" s="55" t="str">
        <f t="shared" si="95"/>
        <v/>
      </c>
    </row>
    <row r="980" spans="2:30" ht="15" customHeight="1" x14ac:dyDescent="0.2">
      <c r="B980" s="121" t="str">
        <f t="shared" si="90"/>
        <v/>
      </c>
      <c r="C980" s="57" t="str">
        <f>IFERROR(VLOOKUP(B980,Conciliação!C983:L1978,2,0),"")</f>
        <v/>
      </c>
      <c r="D980" s="64" t="str">
        <f t="shared" si="91"/>
        <v/>
      </c>
      <c r="E980" s="64" t="str">
        <f>IFERROR(VLOOKUP(B980,Conciliação!C983:L1978,4,0),"")</f>
        <v/>
      </c>
      <c r="F980" s="64" t="str">
        <f>IFERROR(VLOOKUP(B980,Conciliação!C983:L1978,5,0),"")</f>
        <v/>
      </c>
      <c r="G980" s="64" t="str">
        <f>IFERROR(VLOOKUP(B980,Conciliação!C983:L1978,6,0),"")</f>
        <v/>
      </c>
      <c r="H980" s="56" t="str">
        <f>IFERROR(VLOOKUP(B980,Conciliação!C983:L1978,7,0),"")</f>
        <v/>
      </c>
      <c r="I980" s="65" t="str">
        <f>IFERROR(VLOOKUP(B980,Conciliação!C983:L1978,8,0),"")</f>
        <v/>
      </c>
      <c r="J980" s="56" t="str">
        <f>IFERROR(VLOOKUP(B980,Conciliação!C983:L1978,9,0),"")</f>
        <v/>
      </c>
      <c r="K980" s="56" t="str">
        <f>IFERROR(VLOOKUP(B980,Conciliação!C983:L1978,10,0),"")</f>
        <v/>
      </c>
      <c r="R980" s="55" t="str">
        <f>IF(Conciliação!G983='Filtro (Categoria)'!$C$2,$C$2,"x")</f>
        <v>x</v>
      </c>
      <c r="S980" s="55" t="str">
        <f>IF(R980="x","x",MAX($S$4:S979)+1)</f>
        <v>x</v>
      </c>
      <c r="T980" s="55">
        <v>976</v>
      </c>
      <c r="U980" s="55" t="str">
        <f t="shared" si="92"/>
        <v/>
      </c>
      <c r="V980" s="55" t="str">
        <f t="shared" si="93"/>
        <v/>
      </c>
      <c r="W980" s="45">
        <f>IF(Conciliação!G983='Filtro (Categoria)'!R980,1,0)</f>
        <v>0</v>
      </c>
      <c r="X980" s="45">
        <f>W980+Conciliação!A983</f>
        <v>976</v>
      </c>
      <c r="Y980" s="45">
        <v>976</v>
      </c>
      <c r="Z980" s="55" t="str">
        <f>IF(X980=Y980,"",Conciliação!C983)</f>
        <v/>
      </c>
      <c r="AA980" s="55">
        <f>IF(Z980="x","x",MAX($S$4:AA979)+1)</f>
        <v>981</v>
      </c>
      <c r="AB980" s="55">
        <v>976</v>
      </c>
      <c r="AC980" s="55" t="str">
        <f t="shared" si="94"/>
        <v/>
      </c>
      <c r="AD980" s="55" t="str">
        <f t="shared" si="95"/>
        <v/>
      </c>
    </row>
    <row r="981" spans="2:30" ht="15" customHeight="1" x14ac:dyDescent="0.2">
      <c r="B981" s="121" t="str">
        <f t="shared" si="90"/>
        <v/>
      </c>
      <c r="C981" s="57" t="str">
        <f>IFERROR(VLOOKUP(B981,Conciliação!C984:L1979,2,0),"")</f>
        <v/>
      </c>
      <c r="D981" s="64" t="str">
        <f t="shared" si="91"/>
        <v/>
      </c>
      <c r="E981" s="64" t="str">
        <f>IFERROR(VLOOKUP(B981,Conciliação!C984:L1979,4,0),"")</f>
        <v/>
      </c>
      <c r="F981" s="64" t="str">
        <f>IFERROR(VLOOKUP(B981,Conciliação!C984:L1979,5,0),"")</f>
        <v/>
      </c>
      <c r="G981" s="64" t="str">
        <f>IFERROR(VLOOKUP(B981,Conciliação!C984:L1979,6,0),"")</f>
        <v/>
      </c>
      <c r="H981" s="56" t="str">
        <f>IFERROR(VLOOKUP(B981,Conciliação!C984:L1979,7,0),"")</f>
        <v/>
      </c>
      <c r="I981" s="65" t="str">
        <f>IFERROR(VLOOKUP(B981,Conciliação!C984:L1979,8,0),"")</f>
        <v/>
      </c>
      <c r="J981" s="56" t="str">
        <f>IFERROR(VLOOKUP(B981,Conciliação!C984:L1979,9,0),"")</f>
        <v/>
      </c>
      <c r="K981" s="56" t="str">
        <f>IFERROR(VLOOKUP(B981,Conciliação!C984:L1979,10,0),"")</f>
        <v/>
      </c>
      <c r="R981" s="55" t="str">
        <f>IF(Conciliação!G984='Filtro (Categoria)'!$C$2,$C$2,"x")</f>
        <v>x</v>
      </c>
      <c r="S981" s="55" t="str">
        <f>IF(R981="x","x",MAX($S$4:S980)+1)</f>
        <v>x</v>
      </c>
      <c r="T981" s="55">
        <v>977</v>
      </c>
      <c r="U981" s="55" t="str">
        <f t="shared" si="92"/>
        <v/>
      </c>
      <c r="V981" s="55" t="str">
        <f t="shared" si="93"/>
        <v/>
      </c>
      <c r="W981" s="45">
        <f>IF(Conciliação!G984='Filtro (Categoria)'!R981,1,0)</f>
        <v>0</v>
      </c>
      <c r="X981" s="45">
        <f>W981+Conciliação!A984</f>
        <v>977</v>
      </c>
      <c r="Y981" s="45">
        <v>977</v>
      </c>
      <c r="Z981" s="55" t="str">
        <f>IF(X981=Y981,"",Conciliação!C984)</f>
        <v/>
      </c>
      <c r="AA981" s="55">
        <f>IF(Z981="x","x",MAX($S$4:AA980)+1)</f>
        <v>982</v>
      </c>
      <c r="AB981" s="55">
        <v>977</v>
      </c>
      <c r="AC981" s="55" t="str">
        <f t="shared" si="94"/>
        <v/>
      </c>
      <c r="AD981" s="55" t="str">
        <f t="shared" si="95"/>
        <v/>
      </c>
    </row>
    <row r="982" spans="2:30" ht="15" customHeight="1" x14ac:dyDescent="0.2">
      <c r="B982" s="121" t="str">
        <f t="shared" si="90"/>
        <v/>
      </c>
      <c r="C982" s="57" t="str">
        <f>IFERROR(VLOOKUP(B982,Conciliação!C985:L1980,2,0),"")</f>
        <v/>
      </c>
      <c r="D982" s="64" t="str">
        <f t="shared" si="91"/>
        <v/>
      </c>
      <c r="E982" s="64" t="str">
        <f>IFERROR(VLOOKUP(B982,Conciliação!C985:L1980,4,0),"")</f>
        <v/>
      </c>
      <c r="F982" s="64" t="str">
        <f>IFERROR(VLOOKUP(B982,Conciliação!C985:L1980,5,0),"")</f>
        <v/>
      </c>
      <c r="G982" s="64" t="str">
        <f>IFERROR(VLOOKUP(B982,Conciliação!C985:L1980,6,0),"")</f>
        <v/>
      </c>
      <c r="H982" s="56" t="str">
        <f>IFERROR(VLOOKUP(B982,Conciliação!C985:L1980,7,0),"")</f>
        <v/>
      </c>
      <c r="I982" s="65" t="str">
        <f>IFERROR(VLOOKUP(B982,Conciliação!C985:L1980,8,0),"")</f>
        <v/>
      </c>
      <c r="J982" s="56" t="str">
        <f>IFERROR(VLOOKUP(B982,Conciliação!C985:L1980,9,0),"")</f>
        <v/>
      </c>
      <c r="K982" s="56" t="str">
        <f>IFERROR(VLOOKUP(B982,Conciliação!C985:L1980,10,0),"")</f>
        <v/>
      </c>
      <c r="R982" s="55" t="str">
        <f>IF(Conciliação!G985='Filtro (Categoria)'!$C$2,$C$2,"x")</f>
        <v>x</v>
      </c>
      <c r="S982" s="55" t="str">
        <f>IF(R982="x","x",MAX($S$4:S981)+1)</f>
        <v>x</v>
      </c>
      <c r="T982" s="55">
        <v>978</v>
      </c>
      <c r="U982" s="55" t="str">
        <f t="shared" si="92"/>
        <v/>
      </c>
      <c r="V982" s="55" t="str">
        <f t="shared" si="93"/>
        <v/>
      </c>
      <c r="W982" s="45">
        <f>IF(Conciliação!G985='Filtro (Categoria)'!R982,1,0)</f>
        <v>0</v>
      </c>
      <c r="X982" s="45">
        <f>W982+Conciliação!A985</f>
        <v>978</v>
      </c>
      <c r="Y982" s="45">
        <v>978</v>
      </c>
      <c r="Z982" s="55" t="str">
        <f>IF(X982=Y982,"",Conciliação!C985)</f>
        <v/>
      </c>
      <c r="AA982" s="55">
        <f>IF(Z982="x","x",MAX($S$4:AA981)+1)</f>
        <v>983</v>
      </c>
      <c r="AB982" s="55">
        <v>978</v>
      </c>
      <c r="AC982" s="55" t="str">
        <f t="shared" si="94"/>
        <v/>
      </c>
      <c r="AD982" s="55" t="str">
        <f t="shared" si="95"/>
        <v/>
      </c>
    </row>
    <row r="983" spans="2:30" ht="15" customHeight="1" x14ac:dyDescent="0.2">
      <c r="B983" s="121" t="str">
        <f t="shared" si="90"/>
        <v/>
      </c>
      <c r="C983" s="57" t="str">
        <f>IFERROR(VLOOKUP(B983,Conciliação!C986:L1981,2,0),"")</f>
        <v/>
      </c>
      <c r="D983" s="64" t="str">
        <f t="shared" si="91"/>
        <v/>
      </c>
      <c r="E983" s="64" t="str">
        <f>IFERROR(VLOOKUP(B983,Conciliação!C986:L1981,4,0),"")</f>
        <v/>
      </c>
      <c r="F983" s="64" t="str">
        <f>IFERROR(VLOOKUP(B983,Conciliação!C986:L1981,5,0),"")</f>
        <v/>
      </c>
      <c r="G983" s="64" t="str">
        <f>IFERROR(VLOOKUP(B983,Conciliação!C986:L1981,6,0),"")</f>
        <v/>
      </c>
      <c r="H983" s="56" t="str">
        <f>IFERROR(VLOOKUP(B983,Conciliação!C986:L1981,7,0),"")</f>
        <v/>
      </c>
      <c r="I983" s="65" t="str">
        <f>IFERROR(VLOOKUP(B983,Conciliação!C986:L1981,8,0),"")</f>
        <v/>
      </c>
      <c r="J983" s="56" t="str">
        <f>IFERROR(VLOOKUP(B983,Conciliação!C986:L1981,9,0),"")</f>
        <v/>
      </c>
      <c r="K983" s="56" t="str">
        <f>IFERROR(VLOOKUP(B983,Conciliação!C986:L1981,10,0),"")</f>
        <v/>
      </c>
      <c r="R983" s="55" t="str">
        <f>IF(Conciliação!G986='Filtro (Categoria)'!$C$2,$C$2,"x")</f>
        <v>x</v>
      </c>
      <c r="S983" s="55" t="str">
        <f>IF(R983="x","x",MAX($S$4:S982)+1)</f>
        <v>x</v>
      </c>
      <c r="T983" s="55">
        <v>979</v>
      </c>
      <c r="U983" s="55" t="str">
        <f t="shared" si="92"/>
        <v/>
      </c>
      <c r="V983" s="55" t="str">
        <f t="shared" si="93"/>
        <v/>
      </c>
      <c r="W983" s="45">
        <f>IF(Conciliação!G986='Filtro (Categoria)'!R983,1,0)</f>
        <v>0</v>
      </c>
      <c r="X983" s="45">
        <f>W983+Conciliação!A986</f>
        <v>979</v>
      </c>
      <c r="Y983" s="45">
        <v>979</v>
      </c>
      <c r="Z983" s="55" t="str">
        <f>IF(X983=Y983,"",Conciliação!C986)</f>
        <v/>
      </c>
      <c r="AA983" s="55">
        <f>IF(Z983="x","x",MAX($S$4:AA982)+1)</f>
        <v>984</v>
      </c>
      <c r="AB983" s="55">
        <v>979</v>
      </c>
      <c r="AC983" s="55" t="str">
        <f t="shared" si="94"/>
        <v/>
      </c>
      <c r="AD983" s="55" t="str">
        <f t="shared" si="95"/>
        <v/>
      </c>
    </row>
    <row r="984" spans="2:30" ht="15" customHeight="1" x14ac:dyDescent="0.2">
      <c r="B984" s="121" t="str">
        <f t="shared" si="90"/>
        <v/>
      </c>
      <c r="C984" s="57" t="str">
        <f>IFERROR(VLOOKUP(B984,Conciliação!C987:L1982,2,0),"")</f>
        <v/>
      </c>
      <c r="D984" s="64" t="str">
        <f t="shared" si="91"/>
        <v/>
      </c>
      <c r="E984" s="64" t="str">
        <f>IFERROR(VLOOKUP(B984,Conciliação!C987:L1982,4,0),"")</f>
        <v/>
      </c>
      <c r="F984" s="64" t="str">
        <f>IFERROR(VLOOKUP(B984,Conciliação!C987:L1982,5,0),"")</f>
        <v/>
      </c>
      <c r="G984" s="64" t="str">
        <f>IFERROR(VLOOKUP(B984,Conciliação!C987:L1982,6,0),"")</f>
        <v/>
      </c>
      <c r="H984" s="56" t="str">
        <f>IFERROR(VLOOKUP(B984,Conciliação!C987:L1982,7,0),"")</f>
        <v/>
      </c>
      <c r="I984" s="65" t="str">
        <f>IFERROR(VLOOKUP(B984,Conciliação!C987:L1982,8,0),"")</f>
        <v/>
      </c>
      <c r="J984" s="56" t="str">
        <f>IFERROR(VLOOKUP(B984,Conciliação!C987:L1982,9,0),"")</f>
        <v/>
      </c>
      <c r="K984" s="56" t="str">
        <f>IFERROR(VLOOKUP(B984,Conciliação!C987:L1982,10,0),"")</f>
        <v/>
      </c>
      <c r="R984" s="55" t="str">
        <f>IF(Conciliação!G987='Filtro (Categoria)'!$C$2,$C$2,"x")</f>
        <v>x</v>
      </c>
      <c r="S984" s="55" t="str">
        <f>IF(R984="x","x",MAX($S$4:S983)+1)</f>
        <v>x</v>
      </c>
      <c r="T984" s="55">
        <v>980</v>
      </c>
      <c r="U984" s="55" t="str">
        <f t="shared" si="92"/>
        <v/>
      </c>
      <c r="V984" s="55" t="str">
        <f t="shared" si="93"/>
        <v/>
      </c>
      <c r="W984" s="45">
        <f>IF(Conciliação!G987='Filtro (Categoria)'!R984,1,0)</f>
        <v>0</v>
      </c>
      <c r="X984" s="45">
        <f>W984+Conciliação!A987</f>
        <v>980</v>
      </c>
      <c r="Y984" s="45">
        <v>980</v>
      </c>
      <c r="Z984" s="55" t="str">
        <f>IF(X984=Y984,"",Conciliação!C987)</f>
        <v/>
      </c>
      <c r="AA984" s="55">
        <f>IF(Z984="x","x",MAX($S$4:AA983)+1)</f>
        <v>985</v>
      </c>
      <c r="AB984" s="55">
        <v>980</v>
      </c>
      <c r="AC984" s="55" t="str">
        <f t="shared" si="94"/>
        <v/>
      </c>
      <c r="AD984" s="55" t="str">
        <f t="shared" si="95"/>
        <v/>
      </c>
    </row>
    <row r="985" spans="2:30" ht="15" customHeight="1" x14ac:dyDescent="0.2">
      <c r="B985" s="121" t="str">
        <f t="shared" si="90"/>
        <v/>
      </c>
      <c r="C985" s="57" t="str">
        <f>IFERROR(VLOOKUP(B985,Conciliação!C988:L1983,2,0),"")</f>
        <v/>
      </c>
      <c r="D985" s="64" t="str">
        <f t="shared" si="91"/>
        <v/>
      </c>
      <c r="E985" s="64" t="str">
        <f>IFERROR(VLOOKUP(B985,Conciliação!C988:L1983,4,0),"")</f>
        <v/>
      </c>
      <c r="F985" s="64" t="str">
        <f>IFERROR(VLOOKUP(B985,Conciliação!C988:L1983,5,0),"")</f>
        <v/>
      </c>
      <c r="G985" s="64" t="str">
        <f>IFERROR(VLOOKUP(B985,Conciliação!C988:L1983,6,0),"")</f>
        <v/>
      </c>
      <c r="H985" s="56" t="str">
        <f>IFERROR(VLOOKUP(B985,Conciliação!C988:L1983,7,0),"")</f>
        <v/>
      </c>
      <c r="I985" s="65" t="str">
        <f>IFERROR(VLOOKUP(B985,Conciliação!C988:L1983,8,0),"")</f>
        <v/>
      </c>
      <c r="J985" s="56" t="str">
        <f>IFERROR(VLOOKUP(B985,Conciliação!C988:L1983,9,0),"")</f>
        <v/>
      </c>
      <c r="K985" s="56" t="str">
        <f>IFERROR(VLOOKUP(B985,Conciliação!C988:L1983,10,0),"")</f>
        <v/>
      </c>
      <c r="R985" s="55" t="str">
        <f>IF(Conciliação!G988='Filtro (Categoria)'!$C$2,$C$2,"x")</f>
        <v>x</v>
      </c>
      <c r="S985" s="55" t="str">
        <f>IF(R985="x","x",MAX($S$4:S984)+1)</f>
        <v>x</v>
      </c>
      <c r="T985" s="55">
        <v>981</v>
      </c>
      <c r="U985" s="55" t="str">
        <f t="shared" si="92"/>
        <v/>
      </c>
      <c r="V985" s="55" t="str">
        <f t="shared" si="93"/>
        <v/>
      </c>
      <c r="W985" s="45">
        <f>IF(Conciliação!G988='Filtro (Categoria)'!R985,1,0)</f>
        <v>0</v>
      </c>
      <c r="X985" s="45">
        <f>W985+Conciliação!A988</f>
        <v>981</v>
      </c>
      <c r="Y985" s="45">
        <v>981</v>
      </c>
      <c r="Z985" s="55" t="str">
        <f>IF(X985=Y985,"",Conciliação!C988)</f>
        <v/>
      </c>
      <c r="AA985" s="55">
        <f>IF(Z985="x","x",MAX($S$4:AA984)+1)</f>
        <v>986</v>
      </c>
      <c r="AB985" s="55">
        <v>981</v>
      </c>
      <c r="AC985" s="55" t="str">
        <f t="shared" si="94"/>
        <v/>
      </c>
      <c r="AD985" s="55" t="str">
        <f t="shared" si="95"/>
        <v/>
      </c>
    </row>
    <row r="986" spans="2:30" ht="15" customHeight="1" x14ac:dyDescent="0.2">
      <c r="B986" s="121" t="str">
        <f t="shared" si="90"/>
        <v/>
      </c>
      <c r="C986" s="57" t="str">
        <f>IFERROR(VLOOKUP(B986,Conciliação!C989:L1984,2,0),"")</f>
        <v/>
      </c>
      <c r="D986" s="64" t="str">
        <f t="shared" si="91"/>
        <v/>
      </c>
      <c r="E986" s="64" t="str">
        <f>IFERROR(VLOOKUP(B986,Conciliação!C989:L1984,4,0),"")</f>
        <v/>
      </c>
      <c r="F986" s="64" t="str">
        <f>IFERROR(VLOOKUP(B986,Conciliação!C989:L1984,5,0),"")</f>
        <v/>
      </c>
      <c r="G986" s="64" t="str">
        <f>IFERROR(VLOOKUP(B986,Conciliação!C989:L1984,6,0),"")</f>
        <v/>
      </c>
      <c r="H986" s="56" t="str">
        <f>IFERROR(VLOOKUP(B986,Conciliação!C989:L1984,7,0),"")</f>
        <v/>
      </c>
      <c r="I986" s="65" t="str">
        <f>IFERROR(VLOOKUP(B986,Conciliação!C989:L1984,8,0),"")</f>
        <v/>
      </c>
      <c r="J986" s="56" t="str">
        <f>IFERROR(VLOOKUP(B986,Conciliação!C989:L1984,9,0),"")</f>
        <v/>
      </c>
      <c r="K986" s="56" t="str">
        <f>IFERROR(VLOOKUP(B986,Conciliação!C989:L1984,10,0),"")</f>
        <v/>
      </c>
      <c r="R986" s="55" t="str">
        <f>IF(Conciliação!G989='Filtro (Categoria)'!$C$2,$C$2,"x")</f>
        <v>x</v>
      </c>
      <c r="S986" s="55" t="str">
        <f>IF(R986="x","x",MAX($S$4:S985)+1)</f>
        <v>x</v>
      </c>
      <c r="T986" s="55">
        <v>982</v>
      </c>
      <c r="U986" s="55" t="str">
        <f t="shared" si="92"/>
        <v/>
      </c>
      <c r="V986" s="55" t="str">
        <f t="shared" si="93"/>
        <v/>
      </c>
      <c r="W986" s="45">
        <f>IF(Conciliação!G989='Filtro (Categoria)'!R986,1,0)</f>
        <v>0</v>
      </c>
      <c r="X986" s="45">
        <f>W986+Conciliação!A989</f>
        <v>982</v>
      </c>
      <c r="Y986" s="45">
        <v>982</v>
      </c>
      <c r="Z986" s="55" t="str">
        <f>IF(X986=Y986,"",Conciliação!C989)</f>
        <v/>
      </c>
      <c r="AA986" s="55">
        <f>IF(Z986="x","x",MAX($S$4:AA985)+1)</f>
        <v>987</v>
      </c>
      <c r="AB986" s="55">
        <v>982</v>
      </c>
      <c r="AC986" s="55" t="str">
        <f t="shared" si="94"/>
        <v/>
      </c>
      <c r="AD986" s="55" t="str">
        <f t="shared" si="95"/>
        <v/>
      </c>
    </row>
    <row r="987" spans="2:30" ht="15" customHeight="1" x14ac:dyDescent="0.2">
      <c r="B987" s="121" t="str">
        <f t="shared" si="90"/>
        <v/>
      </c>
      <c r="C987" s="57" t="str">
        <f>IFERROR(VLOOKUP(B987,Conciliação!C990:L1985,2,0),"")</f>
        <v/>
      </c>
      <c r="D987" s="64" t="str">
        <f t="shared" si="91"/>
        <v/>
      </c>
      <c r="E987" s="64" t="str">
        <f>IFERROR(VLOOKUP(B987,Conciliação!C990:L1985,4,0),"")</f>
        <v/>
      </c>
      <c r="F987" s="64" t="str">
        <f>IFERROR(VLOOKUP(B987,Conciliação!C990:L1985,5,0),"")</f>
        <v/>
      </c>
      <c r="G987" s="64" t="str">
        <f>IFERROR(VLOOKUP(B987,Conciliação!C990:L1985,6,0),"")</f>
        <v/>
      </c>
      <c r="H987" s="56" t="str">
        <f>IFERROR(VLOOKUP(B987,Conciliação!C990:L1985,7,0),"")</f>
        <v/>
      </c>
      <c r="I987" s="65" t="str">
        <f>IFERROR(VLOOKUP(B987,Conciliação!C990:L1985,8,0),"")</f>
        <v/>
      </c>
      <c r="J987" s="56" t="str">
        <f>IFERROR(VLOOKUP(B987,Conciliação!C990:L1985,9,0),"")</f>
        <v/>
      </c>
      <c r="K987" s="56" t="str">
        <f>IFERROR(VLOOKUP(B987,Conciliação!C990:L1985,10,0),"")</f>
        <v/>
      </c>
      <c r="R987" s="55" t="str">
        <f>IF(Conciliação!G990='Filtro (Categoria)'!$C$2,$C$2,"x")</f>
        <v>x</v>
      </c>
      <c r="S987" s="55" t="str">
        <f>IF(R987="x","x",MAX($S$4:S986)+1)</f>
        <v>x</v>
      </c>
      <c r="T987" s="55">
        <v>983</v>
      </c>
      <c r="U987" s="55" t="str">
        <f t="shared" si="92"/>
        <v/>
      </c>
      <c r="V987" s="55" t="str">
        <f t="shared" si="93"/>
        <v/>
      </c>
      <c r="W987" s="45">
        <f>IF(Conciliação!G990='Filtro (Categoria)'!R987,1,0)</f>
        <v>0</v>
      </c>
      <c r="X987" s="45">
        <f>W987+Conciliação!A990</f>
        <v>983</v>
      </c>
      <c r="Y987" s="45">
        <v>983</v>
      </c>
      <c r="Z987" s="55" t="str">
        <f>IF(X987=Y987,"",Conciliação!C990)</f>
        <v/>
      </c>
      <c r="AA987" s="55">
        <f>IF(Z987="x","x",MAX($S$4:AA986)+1)</f>
        <v>988</v>
      </c>
      <c r="AB987" s="55">
        <v>983</v>
      </c>
      <c r="AC987" s="55" t="str">
        <f t="shared" si="94"/>
        <v/>
      </c>
      <c r="AD987" s="55" t="str">
        <f t="shared" si="95"/>
        <v/>
      </c>
    </row>
    <row r="988" spans="2:30" ht="15" customHeight="1" x14ac:dyDescent="0.2">
      <c r="B988" s="121" t="str">
        <f t="shared" si="90"/>
        <v/>
      </c>
      <c r="C988" s="57" t="str">
        <f>IFERROR(VLOOKUP(B988,Conciliação!C991:L1986,2,0),"")</f>
        <v/>
      </c>
      <c r="D988" s="64" t="str">
        <f t="shared" si="91"/>
        <v/>
      </c>
      <c r="E988" s="64" t="str">
        <f>IFERROR(VLOOKUP(B988,Conciliação!C991:L1986,4,0),"")</f>
        <v/>
      </c>
      <c r="F988" s="64" t="str">
        <f>IFERROR(VLOOKUP(B988,Conciliação!C991:L1986,5,0),"")</f>
        <v/>
      </c>
      <c r="G988" s="64" t="str">
        <f>IFERROR(VLOOKUP(B988,Conciliação!C991:L1986,6,0),"")</f>
        <v/>
      </c>
      <c r="H988" s="56" t="str">
        <f>IFERROR(VLOOKUP(B988,Conciliação!C991:L1986,7,0),"")</f>
        <v/>
      </c>
      <c r="I988" s="65" t="str">
        <f>IFERROR(VLOOKUP(B988,Conciliação!C991:L1986,8,0),"")</f>
        <v/>
      </c>
      <c r="J988" s="56" t="str">
        <f>IFERROR(VLOOKUP(B988,Conciliação!C991:L1986,9,0),"")</f>
        <v/>
      </c>
      <c r="K988" s="56" t="str">
        <f>IFERROR(VLOOKUP(B988,Conciliação!C991:L1986,10,0),"")</f>
        <v/>
      </c>
      <c r="R988" s="55" t="str">
        <f>IF(Conciliação!G991='Filtro (Categoria)'!$C$2,$C$2,"x")</f>
        <v>x</v>
      </c>
      <c r="S988" s="55" t="str">
        <f>IF(R988="x","x",MAX($S$4:S987)+1)</f>
        <v>x</v>
      </c>
      <c r="T988" s="55">
        <v>984</v>
      </c>
      <c r="U988" s="55" t="str">
        <f t="shared" si="92"/>
        <v/>
      </c>
      <c r="V988" s="55" t="str">
        <f t="shared" si="93"/>
        <v/>
      </c>
      <c r="W988" s="45">
        <f>IF(Conciliação!G991='Filtro (Categoria)'!R988,1,0)</f>
        <v>0</v>
      </c>
      <c r="X988" s="45">
        <f>W988+Conciliação!A991</f>
        <v>984</v>
      </c>
      <c r="Y988" s="45">
        <v>984</v>
      </c>
      <c r="Z988" s="55" t="str">
        <f>IF(X988=Y988,"",Conciliação!C991)</f>
        <v/>
      </c>
      <c r="AA988" s="55">
        <f>IF(Z988="x","x",MAX($S$4:AA987)+1)</f>
        <v>989</v>
      </c>
      <c r="AB988" s="55">
        <v>984</v>
      </c>
      <c r="AC988" s="55" t="str">
        <f t="shared" si="94"/>
        <v/>
      </c>
      <c r="AD988" s="55" t="str">
        <f t="shared" si="95"/>
        <v/>
      </c>
    </row>
    <row r="989" spans="2:30" ht="15" customHeight="1" x14ac:dyDescent="0.2">
      <c r="B989" s="121" t="str">
        <f t="shared" si="90"/>
        <v/>
      </c>
      <c r="C989" s="57" t="str">
        <f>IFERROR(VLOOKUP(B989,Conciliação!C992:L1987,2,0),"")</f>
        <v/>
      </c>
      <c r="D989" s="64" t="str">
        <f t="shared" si="91"/>
        <v/>
      </c>
      <c r="E989" s="64" t="str">
        <f>IFERROR(VLOOKUP(B989,Conciliação!C992:L1987,4,0),"")</f>
        <v/>
      </c>
      <c r="F989" s="64" t="str">
        <f>IFERROR(VLOOKUP(B989,Conciliação!C992:L1987,5,0),"")</f>
        <v/>
      </c>
      <c r="G989" s="64" t="str">
        <f>IFERROR(VLOOKUP(B989,Conciliação!C992:L1987,6,0),"")</f>
        <v/>
      </c>
      <c r="H989" s="56" t="str">
        <f>IFERROR(VLOOKUP(B989,Conciliação!C992:L1987,7,0),"")</f>
        <v/>
      </c>
      <c r="I989" s="65" t="str">
        <f>IFERROR(VLOOKUP(B989,Conciliação!C992:L1987,8,0),"")</f>
        <v/>
      </c>
      <c r="J989" s="56" t="str">
        <f>IFERROR(VLOOKUP(B989,Conciliação!C992:L1987,9,0),"")</f>
        <v/>
      </c>
      <c r="K989" s="56" t="str">
        <f>IFERROR(VLOOKUP(B989,Conciliação!C992:L1987,10,0),"")</f>
        <v/>
      </c>
      <c r="R989" s="55" t="str">
        <f>IF(Conciliação!G992='Filtro (Categoria)'!$C$2,$C$2,"x")</f>
        <v>x</v>
      </c>
      <c r="S989" s="55" t="str">
        <f>IF(R989="x","x",MAX($S$4:S988)+1)</f>
        <v>x</v>
      </c>
      <c r="T989" s="55">
        <v>985</v>
      </c>
      <c r="U989" s="55" t="str">
        <f t="shared" si="92"/>
        <v/>
      </c>
      <c r="V989" s="55" t="str">
        <f t="shared" si="93"/>
        <v/>
      </c>
      <c r="W989" s="45">
        <f>IF(Conciliação!G992='Filtro (Categoria)'!R989,1,0)</f>
        <v>0</v>
      </c>
      <c r="X989" s="45">
        <f>W989+Conciliação!A992</f>
        <v>985</v>
      </c>
      <c r="Y989" s="45">
        <v>985</v>
      </c>
      <c r="Z989" s="55" t="str">
        <f>IF(X989=Y989,"",Conciliação!C992)</f>
        <v/>
      </c>
      <c r="AA989" s="55">
        <f>IF(Z989="x","x",MAX($S$4:AA988)+1)</f>
        <v>990</v>
      </c>
      <c r="AB989" s="55">
        <v>985</v>
      </c>
      <c r="AC989" s="55" t="str">
        <f t="shared" si="94"/>
        <v/>
      </c>
      <c r="AD989" s="55" t="str">
        <f t="shared" si="95"/>
        <v/>
      </c>
    </row>
    <row r="990" spans="2:30" ht="15" customHeight="1" x14ac:dyDescent="0.2">
      <c r="B990" s="121" t="str">
        <f t="shared" si="90"/>
        <v/>
      </c>
      <c r="C990" s="57" t="str">
        <f>IFERROR(VLOOKUP(B990,Conciliação!C993:L1988,2,0),"")</f>
        <v/>
      </c>
      <c r="D990" s="64" t="str">
        <f t="shared" si="91"/>
        <v/>
      </c>
      <c r="E990" s="64" t="str">
        <f>IFERROR(VLOOKUP(B990,Conciliação!C993:L1988,4,0),"")</f>
        <v/>
      </c>
      <c r="F990" s="64" t="str">
        <f>IFERROR(VLOOKUP(B990,Conciliação!C993:L1988,5,0),"")</f>
        <v/>
      </c>
      <c r="G990" s="64" t="str">
        <f>IFERROR(VLOOKUP(B990,Conciliação!C993:L1988,6,0),"")</f>
        <v/>
      </c>
      <c r="H990" s="56" t="str">
        <f>IFERROR(VLOOKUP(B990,Conciliação!C993:L1988,7,0),"")</f>
        <v/>
      </c>
      <c r="I990" s="65" t="str">
        <f>IFERROR(VLOOKUP(B990,Conciliação!C993:L1988,8,0),"")</f>
        <v/>
      </c>
      <c r="J990" s="56" t="str">
        <f>IFERROR(VLOOKUP(B990,Conciliação!C993:L1988,9,0),"")</f>
        <v/>
      </c>
      <c r="K990" s="56" t="str">
        <f>IFERROR(VLOOKUP(B990,Conciliação!C993:L1988,10,0),"")</f>
        <v/>
      </c>
      <c r="R990" s="55" t="str">
        <f>IF(Conciliação!G993='Filtro (Categoria)'!$C$2,$C$2,"x")</f>
        <v>x</v>
      </c>
      <c r="S990" s="55" t="str">
        <f>IF(R990="x","x",MAX($S$4:S989)+1)</f>
        <v>x</v>
      </c>
      <c r="T990" s="55">
        <v>986</v>
      </c>
      <c r="U990" s="55" t="str">
        <f t="shared" si="92"/>
        <v/>
      </c>
      <c r="V990" s="55" t="str">
        <f t="shared" si="93"/>
        <v/>
      </c>
      <c r="W990" s="45">
        <f>IF(Conciliação!G993='Filtro (Categoria)'!R990,1,0)</f>
        <v>0</v>
      </c>
      <c r="X990" s="45">
        <f>W990+Conciliação!A993</f>
        <v>986</v>
      </c>
      <c r="Y990" s="45">
        <v>986</v>
      </c>
      <c r="Z990" s="55" t="str">
        <f>IF(X990=Y990,"",Conciliação!C993)</f>
        <v/>
      </c>
      <c r="AA990" s="55">
        <f>IF(Z990="x","x",MAX($S$4:AA989)+1)</f>
        <v>991</v>
      </c>
      <c r="AB990" s="55">
        <v>986</v>
      </c>
      <c r="AC990" s="55" t="str">
        <f t="shared" si="94"/>
        <v/>
      </c>
      <c r="AD990" s="55" t="str">
        <f t="shared" si="95"/>
        <v/>
      </c>
    </row>
    <row r="991" spans="2:30" ht="15" customHeight="1" x14ac:dyDescent="0.2">
      <c r="B991" s="121" t="str">
        <f t="shared" si="90"/>
        <v/>
      </c>
      <c r="C991" s="57" t="str">
        <f>IFERROR(VLOOKUP(B991,Conciliação!C994:L1989,2,0),"")</f>
        <v/>
      </c>
      <c r="D991" s="64" t="str">
        <f t="shared" si="91"/>
        <v/>
      </c>
      <c r="E991" s="64" t="str">
        <f>IFERROR(VLOOKUP(B991,Conciliação!C994:L1989,4,0),"")</f>
        <v/>
      </c>
      <c r="F991" s="64" t="str">
        <f>IFERROR(VLOOKUP(B991,Conciliação!C994:L1989,5,0),"")</f>
        <v/>
      </c>
      <c r="G991" s="64" t="str">
        <f>IFERROR(VLOOKUP(B991,Conciliação!C994:L1989,6,0),"")</f>
        <v/>
      </c>
      <c r="H991" s="56" t="str">
        <f>IFERROR(VLOOKUP(B991,Conciliação!C994:L1989,7,0),"")</f>
        <v/>
      </c>
      <c r="I991" s="65" t="str">
        <f>IFERROR(VLOOKUP(B991,Conciliação!C994:L1989,8,0),"")</f>
        <v/>
      </c>
      <c r="J991" s="56" t="str">
        <f>IFERROR(VLOOKUP(B991,Conciliação!C994:L1989,9,0),"")</f>
        <v/>
      </c>
      <c r="K991" s="56" t="str">
        <f>IFERROR(VLOOKUP(B991,Conciliação!C994:L1989,10,0),"")</f>
        <v/>
      </c>
      <c r="R991" s="55" t="str">
        <f>IF(Conciliação!G994='Filtro (Categoria)'!$C$2,$C$2,"x")</f>
        <v>x</v>
      </c>
      <c r="S991" s="55" t="str">
        <f>IF(R991="x","x",MAX($S$4:S990)+1)</f>
        <v>x</v>
      </c>
      <c r="T991" s="55">
        <v>987</v>
      </c>
      <c r="U991" s="55" t="str">
        <f t="shared" si="92"/>
        <v/>
      </c>
      <c r="V991" s="55" t="str">
        <f t="shared" si="93"/>
        <v/>
      </c>
      <c r="W991" s="45">
        <f>IF(Conciliação!G994='Filtro (Categoria)'!R991,1,0)</f>
        <v>0</v>
      </c>
      <c r="X991" s="45">
        <f>W991+Conciliação!A994</f>
        <v>987</v>
      </c>
      <c r="Y991" s="45">
        <v>987</v>
      </c>
      <c r="Z991" s="55" t="str">
        <f>IF(X991=Y991,"",Conciliação!C994)</f>
        <v/>
      </c>
      <c r="AA991" s="55">
        <f>IF(Z991="x","x",MAX($S$4:AA990)+1)</f>
        <v>992</v>
      </c>
      <c r="AB991" s="55">
        <v>987</v>
      </c>
      <c r="AC991" s="55" t="str">
        <f t="shared" si="94"/>
        <v/>
      </c>
      <c r="AD991" s="55" t="str">
        <f t="shared" si="95"/>
        <v/>
      </c>
    </row>
    <row r="992" spans="2:30" ht="15" customHeight="1" x14ac:dyDescent="0.2">
      <c r="B992" s="121" t="str">
        <f t="shared" si="90"/>
        <v/>
      </c>
      <c r="C992" s="57" t="str">
        <f>IFERROR(VLOOKUP(B992,Conciliação!C995:L1990,2,0),"")</f>
        <v/>
      </c>
      <c r="D992" s="64" t="str">
        <f t="shared" si="91"/>
        <v/>
      </c>
      <c r="E992" s="64" t="str">
        <f>IFERROR(VLOOKUP(B992,Conciliação!C995:L1990,4,0),"")</f>
        <v/>
      </c>
      <c r="F992" s="64" t="str">
        <f>IFERROR(VLOOKUP(B992,Conciliação!C995:L1990,5,0),"")</f>
        <v/>
      </c>
      <c r="G992" s="64" t="str">
        <f>IFERROR(VLOOKUP(B992,Conciliação!C995:L1990,6,0),"")</f>
        <v/>
      </c>
      <c r="H992" s="56" t="str">
        <f>IFERROR(VLOOKUP(B992,Conciliação!C995:L1990,7,0),"")</f>
        <v/>
      </c>
      <c r="I992" s="65" t="str">
        <f>IFERROR(VLOOKUP(B992,Conciliação!C995:L1990,8,0),"")</f>
        <v/>
      </c>
      <c r="J992" s="56" t="str">
        <f>IFERROR(VLOOKUP(B992,Conciliação!C995:L1990,9,0),"")</f>
        <v/>
      </c>
      <c r="K992" s="56" t="str">
        <f>IFERROR(VLOOKUP(B992,Conciliação!C995:L1990,10,0),"")</f>
        <v/>
      </c>
      <c r="R992" s="55" t="str">
        <f>IF(Conciliação!G995='Filtro (Categoria)'!$C$2,$C$2,"x")</f>
        <v>x</v>
      </c>
      <c r="S992" s="55" t="str">
        <f>IF(R992="x","x",MAX($S$4:S991)+1)</f>
        <v>x</v>
      </c>
      <c r="T992" s="55">
        <v>988</v>
      </c>
      <c r="U992" s="55" t="str">
        <f t="shared" si="92"/>
        <v/>
      </c>
      <c r="V992" s="55" t="str">
        <f t="shared" si="93"/>
        <v/>
      </c>
      <c r="W992" s="45">
        <f>IF(Conciliação!G995='Filtro (Categoria)'!R992,1,0)</f>
        <v>0</v>
      </c>
      <c r="X992" s="45">
        <f>W992+Conciliação!A995</f>
        <v>988</v>
      </c>
      <c r="Y992" s="45">
        <v>988</v>
      </c>
      <c r="Z992" s="55" t="str">
        <f>IF(X992=Y992,"",Conciliação!C995)</f>
        <v/>
      </c>
      <c r="AA992" s="55">
        <f>IF(Z992="x","x",MAX($S$4:AA991)+1)</f>
        <v>993</v>
      </c>
      <c r="AB992" s="55">
        <v>988</v>
      </c>
      <c r="AC992" s="55" t="str">
        <f t="shared" si="94"/>
        <v/>
      </c>
      <c r="AD992" s="55" t="str">
        <f t="shared" si="95"/>
        <v/>
      </c>
    </row>
    <row r="993" spans="2:31" ht="15" customHeight="1" x14ac:dyDescent="0.2">
      <c r="B993" s="121" t="str">
        <f t="shared" si="90"/>
        <v/>
      </c>
      <c r="C993" s="57" t="str">
        <f>IFERROR(VLOOKUP(B993,Conciliação!C996:L1991,2,0),"")</f>
        <v/>
      </c>
      <c r="D993" s="64" t="str">
        <f t="shared" si="91"/>
        <v/>
      </c>
      <c r="E993" s="64" t="str">
        <f>IFERROR(VLOOKUP(B993,Conciliação!C996:L1991,4,0),"")</f>
        <v/>
      </c>
      <c r="F993" s="64" t="str">
        <f>IFERROR(VLOOKUP(B993,Conciliação!C996:L1991,5,0),"")</f>
        <v/>
      </c>
      <c r="G993" s="64" t="str">
        <f>IFERROR(VLOOKUP(B993,Conciliação!C996:L1991,6,0),"")</f>
        <v/>
      </c>
      <c r="H993" s="56" t="str">
        <f>IFERROR(VLOOKUP(B993,Conciliação!C996:L1991,7,0),"")</f>
        <v/>
      </c>
      <c r="I993" s="65" t="str">
        <f>IFERROR(VLOOKUP(B993,Conciliação!C996:L1991,8,0),"")</f>
        <v/>
      </c>
      <c r="J993" s="56" t="str">
        <f>IFERROR(VLOOKUP(B993,Conciliação!C996:L1991,9,0),"")</f>
        <v/>
      </c>
      <c r="K993" s="56" t="str">
        <f>IFERROR(VLOOKUP(B993,Conciliação!C996:L1991,10,0),"")</f>
        <v/>
      </c>
      <c r="R993" s="55" t="str">
        <f>IF(Conciliação!G996='Filtro (Categoria)'!$C$2,$C$2,"x")</f>
        <v>x</v>
      </c>
      <c r="S993" s="55" t="str">
        <f>IF(R993="x","x",MAX($S$4:S992)+1)</f>
        <v>x</v>
      </c>
      <c r="T993" s="55">
        <v>989</v>
      </c>
      <c r="U993" s="55" t="str">
        <f t="shared" si="92"/>
        <v/>
      </c>
      <c r="V993" s="55" t="str">
        <f t="shared" si="93"/>
        <v/>
      </c>
      <c r="W993" s="45">
        <f>IF(Conciliação!G996='Filtro (Categoria)'!R993,1,0)</f>
        <v>0</v>
      </c>
      <c r="X993" s="45">
        <f>W993+Conciliação!A996</f>
        <v>989</v>
      </c>
      <c r="Y993" s="45">
        <v>989</v>
      </c>
      <c r="Z993" s="55" t="str">
        <f>IF(X993=Y993,"",Conciliação!C996)</f>
        <v/>
      </c>
      <c r="AA993" s="55">
        <f>IF(Z993="x","x",MAX($S$4:AA992)+1)</f>
        <v>994</v>
      </c>
      <c r="AB993" s="55">
        <v>989</v>
      </c>
      <c r="AC993" s="55" t="str">
        <f t="shared" si="94"/>
        <v/>
      </c>
      <c r="AD993" s="55" t="str">
        <f t="shared" si="95"/>
        <v/>
      </c>
    </row>
    <row r="994" spans="2:31" ht="15" customHeight="1" x14ac:dyDescent="0.2">
      <c r="B994" s="121" t="str">
        <f t="shared" si="90"/>
        <v/>
      </c>
      <c r="C994" s="57" t="str">
        <f>IFERROR(VLOOKUP(B994,Conciliação!C997:L1992,2,0),"")</f>
        <v/>
      </c>
      <c r="D994" s="64" t="str">
        <f t="shared" si="91"/>
        <v/>
      </c>
      <c r="E994" s="64" t="str">
        <f>IFERROR(VLOOKUP(B994,Conciliação!C997:L1992,4,0),"")</f>
        <v/>
      </c>
      <c r="F994" s="64" t="str">
        <f>IFERROR(VLOOKUP(B994,Conciliação!C997:L1992,5,0),"")</f>
        <v/>
      </c>
      <c r="G994" s="64" t="str">
        <f>IFERROR(VLOOKUP(B994,Conciliação!C997:L1992,6,0),"")</f>
        <v/>
      </c>
      <c r="H994" s="56" t="str">
        <f>IFERROR(VLOOKUP(B994,Conciliação!C997:L1992,7,0),"")</f>
        <v/>
      </c>
      <c r="I994" s="65" t="str">
        <f>IFERROR(VLOOKUP(B994,Conciliação!C997:L1992,8,0),"")</f>
        <v/>
      </c>
      <c r="J994" s="56" t="str">
        <f>IFERROR(VLOOKUP(B994,Conciliação!C997:L1992,9,0),"")</f>
        <v/>
      </c>
      <c r="K994" s="56" t="str">
        <f>IFERROR(VLOOKUP(B994,Conciliação!C997:L1992,10,0),"")</f>
        <v/>
      </c>
      <c r="R994" s="55" t="str">
        <f>IF(Conciliação!G997='Filtro (Categoria)'!$C$2,$C$2,"x")</f>
        <v>x</v>
      </c>
      <c r="S994" s="55" t="str">
        <f>IF(R994="x","x",MAX($S$4:S993)+1)</f>
        <v>x</v>
      </c>
      <c r="T994" s="55">
        <v>990</v>
      </c>
      <c r="U994" s="55" t="str">
        <f t="shared" si="92"/>
        <v/>
      </c>
      <c r="V994" s="55" t="str">
        <f t="shared" si="93"/>
        <v/>
      </c>
      <c r="W994" s="45">
        <f>IF(Conciliação!G997='Filtro (Categoria)'!R994,1,0)</f>
        <v>0</v>
      </c>
      <c r="X994" s="45">
        <f>W994+Conciliação!A997</f>
        <v>990</v>
      </c>
      <c r="Y994" s="45">
        <v>990</v>
      </c>
      <c r="Z994" s="55" t="str">
        <f>IF(X994=Y994,"",Conciliação!C997)</f>
        <v/>
      </c>
      <c r="AA994" s="55">
        <f>IF(Z994="x","x",MAX($S$4:AA993)+1)</f>
        <v>995</v>
      </c>
      <c r="AB994" s="55">
        <v>990</v>
      </c>
      <c r="AC994" s="55" t="str">
        <f t="shared" si="94"/>
        <v/>
      </c>
      <c r="AD994" s="55" t="str">
        <f t="shared" si="95"/>
        <v/>
      </c>
    </row>
    <row r="995" spans="2:31" ht="15" customHeight="1" x14ac:dyDescent="0.2">
      <c r="B995" s="121" t="str">
        <f t="shared" si="90"/>
        <v/>
      </c>
      <c r="C995" s="57" t="str">
        <f>IFERROR(VLOOKUP(B995,Conciliação!C998:L1993,2,0),"")</f>
        <v/>
      </c>
      <c r="D995" s="64" t="str">
        <f t="shared" si="91"/>
        <v/>
      </c>
      <c r="E995" s="64" t="str">
        <f>IFERROR(VLOOKUP(B995,Conciliação!C998:L1993,4,0),"")</f>
        <v/>
      </c>
      <c r="F995" s="64" t="str">
        <f>IFERROR(VLOOKUP(B995,Conciliação!C998:L1993,5,0),"")</f>
        <v/>
      </c>
      <c r="G995" s="64" t="str">
        <f>IFERROR(VLOOKUP(B995,Conciliação!C998:L1993,6,0),"")</f>
        <v/>
      </c>
      <c r="H995" s="56" t="str">
        <f>IFERROR(VLOOKUP(B995,Conciliação!C998:L1993,7,0),"")</f>
        <v/>
      </c>
      <c r="I995" s="65" t="str">
        <f>IFERROR(VLOOKUP(B995,Conciliação!C998:L1993,8,0),"")</f>
        <v/>
      </c>
      <c r="J995" s="56" t="str">
        <f>IFERROR(VLOOKUP(B995,Conciliação!C998:L1993,9,0),"")</f>
        <v/>
      </c>
      <c r="K995" s="56" t="str">
        <f>IFERROR(VLOOKUP(B995,Conciliação!C998:L1993,10,0),"")</f>
        <v/>
      </c>
      <c r="R995" s="55" t="str">
        <f>IF(Conciliação!G998='Filtro (Categoria)'!$C$2,$C$2,"x")</f>
        <v>x</v>
      </c>
      <c r="S995" s="55" t="str">
        <f>IF(R995="x","x",MAX($S$4:S994)+1)</f>
        <v>x</v>
      </c>
      <c r="T995" s="55">
        <v>991</v>
      </c>
      <c r="U995" s="55" t="str">
        <f t="shared" si="92"/>
        <v/>
      </c>
      <c r="V995" s="55" t="str">
        <f t="shared" si="93"/>
        <v/>
      </c>
      <c r="W995" s="45">
        <f>IF(Conciliação!G998='Filtro (Categoria)'!R995,1,0)</f>
        <v>0</v>
      </c>
      <c r="X995" s="45">
        <f>W995+Conciliação!A998</f>
        <v>991</v>
      </c>
      <c r="Y995" s="45">
        <v>991</v>
      </c>
      <c r="Z995" s="55" t="str">
        <f>IF(X995=Y995,"",Conciliação!C998)</f>
        <v/>
      </c>
      <c r="AA995" s="55">
        <f>IF(Z995="x","x",MAX($S$4:AA994)+1)</f>
        <v>996</v>
      </c>
      <c r="AB995" s="55">
        <v>991</v>
      </c>
      <c r="AC995" s="55" t="str">
        <f t="shared" si="94"/>
        <v/>
      </c>
      <c r="AD995" s="55" t="str">
        <f t="shared" si="95"/>
        <v/>
      </c>
    </row>
    <row r="996" spans="2:31" ht="15" customHeight="1" x14ac:dyDescent="0.2">
      <c r="B996" s="121" t="str">
        <f t="shared" si="90"/>
        <v/>
      </c>
      <c r="C996" s="57" t="str">
        <f>IFERROR(VLOOKUP(B996,Conciliação!C999:L1994,2,0),"")</f>
        <v/>
      </c>
      <c r="D996" s="64" t="str">
        <f t="shared" si="91"/>
        <v/>
      </c>
      <c r="E996" s="64" t="str">
        <f>IFERROR(VLOOKUP(B996,Conciliação!C999:L1994,4,0),"")</f>
        <v/>
      </c>
      <c r="F996" s="64" t="str">
        <f>IFERROR(VLOOKUP(B996,Conciliação!C999:L1994,5,0),"")</f>
        <v/>
      </c>
      <c r="G996" s="64" t="str">
        <f>IFERROR(VLOOKUP(B996,Conciliação!C999:L1994,6,0),"")</f>
        <v/>
      </c>
      <c r="H996" s="56" t="str">
        <f>IFERROR(VLOOKUP(B996,Conciliação!C999:L1994,7,0),"")</f>
        <v/>
      </c>
      <c r="I996" s="65" t="str">
        <f>IFERROR(VLOOKUP(B996,Conciliação!C999:L1994,8,0),"")</f>
        <v/>
      </c>
      <c r="J996" s="56" t="str">
        <f>IFERROR(VLOOKUP(B996,Conciliação!C999:L1994,9,0),"")</f>
        <v/>
      </c>
      <c r="K996" s="56" t="str">
        <f>IFERROR(VLOOKUP(B996,Conciliação!C999:L1994,10,0),"")</f>
        <v/>
      </c>
      <c r="R996" s="55" t="str">
        <f>IF(Conciliação!G999='Filtro (Categoria)'!$C$2,$C$2,"x")</f>
        <v>x</v>
      </c>
      <c r="S996" s="55" t="str">
        <f>IF(R996="x","x",MAX($S$4:S995)+1)</f>
        <v>x</v>
      </c>
      <c r="T996" s="55">
        <v>992</v>
      </c>
      <c r="U996" s="55" t="str">
        <f t="shared" si="92"/>
        <v/>
      </c>
      <c r="V996" s="55" t="str">
        <f t="shared" si="93"/>
        <v/>
      </c>
      <c r="W996" s="45">
        <f>IF(Conciliação!G999='Filtro (Categoria)'!R996,1,0)</f>
        <v>0</v>
      </c>
      <c r="X996" s="45">
        <f>W996+Conciliação!A999</f>
        <v>992</v>
      </c>
      <c r="Y996" s="45">
        <v>992</v>
      </c>
      <c r="Z996" s="55" t="str">
        <f>IF(X996=Y996,"",Conciliação!C999)</f>
        <v/>
      </c>
      <c r="AA996" s="55">
        <f>IF(Z996="x","x",MAX($S$4:AA995)+1)</f>
        <v>997</v>
      </c>
      <c r="AB996" s="55">
        <v>992</v>
      </c>
      <c r="AC996" s="55" t="str">
        <f t="shared" si="94"/>
        <v/>
      </c>
      <c r="AD996" s="55" t="str">
        <f t="shared" si="95"/>
        <v/>
      </c>
    </row>
    <row r="997" spans="2:31" ht="15" customHeight="1" x14ac:dyDescent="0.2">
      <c r="B997" s="121" t="str">
        <f t="shared" si="90"/>
        <v/>
      </c>
      <c r="C997" s="57" t="str">
        <f>IFERROR(VLOOKUP(B997,Conciliação!C1000:L1995,2,0),"")</f>
        <v/>
      </c>
      <c r="D997" s="64" t="str">
        <f t="shared" si="91"/>
        <v/>
      </c>
      <c r="E997" s="64" t="str">
        <f>IFERROR(VLOOKUP(B997,Conciliação!C1000:L1995,4,0),"")</f>
        <v/>
      </c>
      <c r="F997" s="64" t="str">
        <f>IFERROR(VLOOKUP(B997,Conciliação!C1000:L1995,5,0),"")</f>
        <v/>
      </c>
      <c r="G997" s="64" t="str">
        <f>IFERROR(VLOOKUP(B997,Conciliação!C1000:L1995,6,0),"")</f>
        <v/>
      </c>
      <c r="H997" s="56" t="str">
        <f>IFERROR(VLOOKUP(B997,Conciliação!C1000:L1995,7,0),"")</f>
        <v/>
      </c>
      <c r="I997" s="65" t="str">
        <f>IFERROR(VLOOKUP(B997,Conciliação!C1000:L1995,8,0),"")</f>
        <v/>
      </c>
      <c r="J997" s="56" t="str">
        <f>IFERROR(VLOOKUP(B997,Conciliação!C1000:L1995,9,0),"")</f>
        <v/>
      </c>
      <c r="K997" s="56" t="str">
        <f>IFERROR(VLOOKUP(B997,Conciliação!C1000:L1995,10,0),"")</f>
        <v/>
      </c>
      <c r="R997" s="55" t="str">
        <f>IF(Conciliação!G1000='Filtro (Categoria)'!$C$2,$C$2,"x")</f>
        <v>x</v>
      </c>
      <c r="S997" s="55" t="str">
        <f>IF(R997="x","x",MAX($S$4:S996)+1)</f>
        <v>x</v>
      </c>
      <c r="T997" s="55">
        <v>993</v>
      </c>
      <c r="U997" s="55" t="str">
        <f t="shared" si="92"/>
        <v/>
      </c>
      <c r="V997" s="55" t="str">
        <f t="shared" si="93"/>
        <v/>
      </c>
      <c r="W997" s="45">
        <f>IF(Conciliação!G1000='Filtro (Categoria)'!R997,1,0)</f>
        <v>0</v>
      </c>
      <c r="X997" s="45">
        <f>W997+Conciliação!A1000</f>
        <v>993</v>
      </c>
      <c r="Y997" s="45">
        <v>993</v>
      </c>
      <c r="Z997" s="55" t="str">
        <f>IF(X997=Y997,"",Conciliação!C1000)</f>
        <v/>
      </c>
      <c r="AA997" s="55">
        <f>IF(Z997="x","x",MAX($S$4:AA996)+1)</f>
        <v>998</v>
      </c>
      <c r="AB997" s="55">
        <v>993</v>
      </c>
      <c r="AC997" s="55" t="str">
        <f t="shared" si="94"/>
        <v/>
      </c>
      <c r="AD997" s="55" t="str">
        <f t="shared" si="95"/>
        <v/>
      </c>
    </row>
    <row r="998" spans="2:31" ht="15" customHeight="1" x14ac:dyDescent="0.2">
      <c r="B998" s="121" t="str">
        <f t="shared" si="90"/>
        <v/>
      </c>
      <c r="C998" s="57" t="str">
        <f>IFERROR(VLOOKUP(B998,Conciliação!C1001:L1996,2,0),"")</f>
        <v/>
      </c>
      <c r="D998" s="64" t="str">
        <f t="shared" si="91"/>
        <v/>
      </c>
      <c r="E998" s="64" t="str">
        <f>IFERROR(VLOOKUP(B998,Conciliação!C1001:L1996,4,0),"")</f>
        <v/>
      </c>
      <c r="F998" s="64" t="str">
        <f>IFERROR(VLOOKUP(B998,Conciliação!C1001:L1996,5,0),"")</f>
        <v/>
      </c>
      <c r="G998" s="64" t="str">
        <f>IFERROR(VLOOKUP(B998,Conciliação!C1001:L1996,6,0),"")</f>
        <v/>
      </c>
      <c r="H998" s="56" t="str">
        <f>IFERROR(VLOOKUP(B998,Conciliação!C1001:L1996,7,0),"")</f>
        <v/>
      </c>
      <c r="I998" s="65" t="str">
        <f>IFERROR(VLOOKUP(B998,Conciliação!C1001:L1996,8,0),"")</f>
        <v/>
      </c>
      <c r="J998" s="56" t="str">
        <f>IFERROR(VLOOKUP(B998,Conciliação!C1001:L1996,9,0),"")</f>
        <v/>
      </c>
      <c r="K998" s="56" t="str">
        <f>IFERROR(VLOOKUP(B998,Conciliação!C1001:L1996,10,0),"")</f>
        <v/>
      </c>
      <c r="R998" s="55" t="str">
        <f>IF(Conciliação!G1001='Filtro (Categoria)'!$C$2,$C$2,"x")</f>
        <v>x</v>
      </c>
      <c r="S998" s="55" t="str">
        <f>IF(R998="x","x",MAX($S$4:S997)+1)</f>
        <v>x</v>
      </c>
      <c r="T998" s="55">
        <v>994</v>
      </c>
      <c r="U998" s="55" t="str">
        <f t="shared" si="92"/>
        <v/>
      </c>
      <c r="V998" s="55" t="str">
        <f t="shared" si="93"/>
        <v/>
      </c>
      <c r="W998" s="45">
        <f>IF(Conciliação!G1001='Filtro (Categoria)'!R998,1,0)</f>
        <v>0</v>
      </c>
      <c r="X998" s="45">
        <f>W998+Conciliação!A1001</f>
        <v>994</v>
      </c>
      <c r="Y998" s="45">
        <v>994</v>
      </c>
      <c r="Z998" s="55" t="str">
        <f>IF(X998=Y998,"",Conciliação!C1001)</f>
        <v/>
      </c>
      <c r="AA998" s="55">
        <f>IF(Z998="x","x",MAX($S$4:AA997)+1)</f>
        <v>999</v>
      </c>
      <c r="AB998" s="55">
        <v>994</v>
      </c>
      <c r="AC998" s="55" t="str">
        <f t="shared" si="94"/>
        <v/>
      </c>
      <c r="AD998" s="55" t="str">
        <f t="shared" si="95"/>
        <v/>
      </c>
    </row>
    <row r="999" spans="2:31" ht="15" customHeight="1" x14ac:dyDescent="0.2">
      <c r="B999" s="121" t="str">
        <f t="shared" si="90"/>
        <v/>
      </c>
      <c r="C999" s="57" t="str">
        <f>IFERROR(VLOOKUP(B999,Conciliação!C1002:L1997,2,0),"")</f>
        <v/>
      </c>
      <c r="D999" s="64" t="str">
        <f t="shared" si="91"/>
        <v/>
      </c>
      <c r="E999" s="64" t="str">
        <f>IFERROR(VLOOKUP(B999,Conciliação!C1002:L1997,4,0),"")</f>
        <v/>
      </c>
      <c r="F999" s="64" t="str">
        <f>IFERROR(VLOOKUP(B999,Conciliação!C1002:L1997,5,0),"")</f>
        <v/>
      </c>
      <c r="G999" s="64" t="str">
        <f>IFERROR(VLOOKUP(B999,Conciliação!C1002:L1997,6,0),"")</f>
        <v/>
      </c>
      <c r="H999" s="56" t="str">
        <f>IFERROR(VLOOKUP(B999,Conciliação!C1002:L1997,7,0),"")</f>
        <v/>
      </c>
      <c r="I999" s="65" t="str">
        <f>IFERROR(VLOOKUP(B999,Conciliação!C1002:L1997,8,0),"")</f>
        <v/>
      </c>
      <c r="J999" s="56" t="str">
        <f>IFERROR(VLOOKUP(B999,Conciliação!C1002:L1997,9,0),"")</f>
        <v/>
      </c>
      <c r="K999" s="56" t="str">
        <f>IFERROR(VLOOKUP(B999,Conciliação!C1002:L1997,10,0),"")</f>
        <v/>
      </c>
      <c r="R999" s="55" t="str">
        <f>IF(Conciliação!G1002='Filtro (Categoria)'!$C$2,$C$2,"x")</f>
        <v>x</v>
      </c>
      <c r="S999" s="55" t="str">
        <f>IF(R999="x","x",MAX($S$4:S998)+1)</f>
        <v>x</v>
      </c>
      <c r="T999" s="55">
        <v>995</v>
      </c>
      <c r="U999" s="55" t="str">
        <f t="shared" si="92"/>
        <v/>
      </c>
      <c r="V999" s="55" t="str">
        <f t="shared" si="93"/>
        <v/>
      </c>
      <c r="W999" s="45">
        <f>IF(Conciliação!G1002='Filtro (Categoria)'!R999,1,0)</f>
        <v>0</v>
      </c>
      <c r="X999" s="45">
        <f>W999+Conciliação!A1002</f>
        <v>995</v>
      </c>
      <c r="Y999" s="45">
        <v>995</v>
      </c>
      <c r="Z999" s="55" t="str">
        <f>IF(X999=Y999,"",Conciliação!C1002)</f>
        <v/>
      </c>
      <c r="AA999" s="55">
        <f>IF(Z999="x","x",MAX($S$4:AA998)+1)</f>
        <v>1000</v>
      </c>
      <c r="AB999" s="55">
        <v>995</v>
      </c>
      <c r="AC999" s="55" t="str">
        <f t="shared" si="94"/>
        <v/>
      </c>
      <c r="AD999" s="55" t="str">
        <f t="shared" si="95"/>
        <v/>
      </c>
    </row>
    <row r="1000" spans="2:31" ht="15" customHeight="1" x14ac:dyDescent="0.2">
      <c r="B1000" s="121" t="str">
        <f t="shared" si="90"/>
        <v/>
      </c>
      <c r="C1000" s="57" t="str">
        <f>IFERROR(VLOOKUP(B1000,Conciliação!C1003:L1998,2,0),"")</f>
        <v/>
      </c>
      <c r="D1000" s="64" t="str">
        <f t="shared" si="91"/>
        <v/>
      </c>
      <c r="E1000" s="64" t="str">
        <f>IFERROR(VLOOKUP(B1000,Conciliação!C1003:L1998,4,0),"")</f>
        <v/>
      </c>
      <c r="F1000" s="64" t="str">
        <f>IFERROR(VLOOKUP(B1000,Conciliação!C1003:L1998,5,0),"")</f>
        <v/>
      </c>
      <c r="G1000" s="64" t="str">
        <f>IFERROR(VLOOKUP(B1000,Conciliação!C1003:L1998,6,0),"")</f>
        <v/>
      </c>
      <c r="H1000" s="56" t="str">
        <f>IFERROR(VLOOKUP(B1000,Conciliação!C1003:L1998,7,0),"")</f>
        <v/>
      </c>
      <c r="I1000" s="65" t="str">
        <f>IFERROR(VLOOKUP(B1000,Conciliação!C1003:L1998,8,0),"")</f>
        <v/>
      </c>
      <c r="J1000" s="56" t="str">
        <f>IFERROR(VLOOKUP(B1000,Conciliação!C1003:L1998,9,0),"")</f>
        <v/>
      </c>
      <c r="K1000" s="56" t="str">
        <f>IFERROR(VLOOKUP(B1000,Conciliação!C1003:L1998,10,0),"")</f>
        <v/>
      </c>
      <c r="R1000" s="55" t="str">
        <f>IF(Conciliação!G1003='Filtro (Categoria)'!$C$2,$C$2,"x")</f>
        <v>x</v>
      </c>
      <c r="S1000" s="55" t="str">
        <f>IF(R1000="x","x",MAX($S$4:S999)+1)</f>
        <v>x</v>
      </c>
      <c r="T1000" s="55">
        <v>996</v>
      </c>
      <c r="U1000" s="55" t="str">
        <f t="shared" si="92"/>
        <v/>
      </c>
      <c r="V1000" s="55" t="str">
        <f t="shared" si="93"/>
        <v/>
      </c>
      <c r="W1000" s="45">
        <f>IF(Conciliação!G1003='Filtro (Categoria)'!R1000,1,0)</f>
        <v>0</v>
      </c>
      <c r="X1000" s="45">
        <f>W1000+Conciliação!A1003</f>
        <v>996</v>
      </c>
      <c r="Y1000" s="45">
        <v>996</v>
      </c>
      <c r="Z1000" s="55" t="str">
        <f>IF(X1000=Y1000,"",Conciliação!C1003)</f>
        <v/>
      </c>
      <c r="AA1000" s="55">
        <f>IF(Z1000="x","x",MAX($S$4:AA999)+1)</f>
        <v>1001</v>
      </c>
      <c r="AB1000" s="55">
        <v>996</v>
      </c>
      <c r="AC1000" s="55" t="str">
        <f t="shared" si="94"/>
        <v/>
      </c>
      <c r="AD1000" s="55" t="str">
        <f t="shared" si="95"/>
        <v/>
      </c>
    </row>
    <row r="1001" spans="2:31" hidden="1" x14ac:dyDescent="0.2">
      <c r="B1001" s="120" t="str">
        <f t="shared" si="90"/>
        <v>X</v>
      </c>
      <c r="C1001" s="60" t="s">
        <v>7343</v>
      </c>
      <c r="D1001" s="45" t="s">
        <v>7343</v>
      </c>
      <c r="E1001" s="45" t="str">
        <f>IFERROR(VLOOKUP(B1001,Conciliação!C1004:L1999,4,0),"")</f>
        <v/>
      </c>
      <c r="F1001" s="45" t="str">
        <f>IFERROR(VLOOKUP(B1001,Conciliação!C1004:L1999,5,0),"")</f>
        <v/>
      </c>
      <c r="G1001" s="45" t="str">
        <f>IFERROR(VLOOKUP(B1001,Conciliação!C1004:L1999,6,0),"")</f>
        <v/>
      </c>
      <c r="H1001" s="59" t="str">
        <f>IFERROR(VLOOKUP(B1001,Conciliação!C1004:L1999,7,0),"")</f>
        <v/>
      </c>
      <c r="I1001" s="66" t="str">
        <f>IFERROR(VLOOKUP(B1001,Conciliação!C1004:L1999,8,0),"")</f>
        <v/>
      </c>
      <c r="J1001" s="59" t="str">
        <f>IFERROR(VLOOKUP(B1001,Conciliação!C1004:L1999,9,0),"")</f>
        <v/>
      </c>
      <c r="K1001" s="59" t="str">
        <f>IFERROR(VLOOKUP(B1001,Conciliação!C1004:L1999,10,0),"")</f>
        <v/>
      </c>
      <c r="Q1001" s="45" t="s">
        <v>7343</v>
      </c>
      <c r="R1001" s="55" t="str">
        <f>IF(Conciliação!G1004='Filtro (Categoria)'!$C$2,$C$2,"x")</f>
        <v>x</v>
      </c>
      <c r="S1001" s="55" t="str">
        <f>IF(R1001="x","x",MAX($S$4:S1000)+1)</f>
        <v>x</v>
      </c>
      <c r="T1001" s="55" t="s">
        <v>7343</v>
      </c>
      <c r="U1001" s="55" t="s">
        <v>7344</v>
      </c>
      <c r="V1001" s="55" t="s">
        <v>7344</v>
      </c>
      <c r="W1001" s="45">
        <f>IF(Conciliação!G1004='Filtro (Categoria)'!R1001,1,0)</f>
        <v>0</v>
      </c>
      <c r="X1001" s="45" t="s">
        <v>7343</v>
      </c>
      <c r="Y1001" s="45" t="s">
        <v>7343</v>
      </c>
      <c r="Z1001" s="55" t="str">
        <f>IF(X1001=Y1001,"",Conciliação!C1004)</f>
        <v/>
      </c>
      <c r="AA1001" s="55">
        <f>IF(Z1001="x","x",MAX($S$4:AA1000)+1)</f>
        <v>1002</v>
      </c>
      <c r="AB1001" s="55" t="s">
        <v>7343</v>
      </c>
      <c r="AC1001" s="55" t="s">
        <v>7344</v>
      </c>
      <c r="AD1001" s="55" t="s">
        <v>7344</v>
      </c>
      <c r="AE1001" s="45" t="s">
        <v>7343</v>
      </c>
    </row>
    <row r="1002" spans="2:31" x14ac:dyDescent="0.2"/>
  </sheetData>
  <conditionalFormatting sqref="B5:K1000">
    <cfRule type="expression" dxfId="0" priority="1">
      <formula>EVEN(ROW())=ROW()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outlinePr summaryBelow="0" summaryRight="0"/>
  </sheetPr>
  <dimension ref="C1:N17"/>
  <sheetViews>
    <sheetView showGridLines="0" workbookViewId="0">
      <selection activeCell="D8" sqref="D8"/>
    </sheetView>
  </sheetViews>
  <sheetFormatPr defaultColWidth="14.42578125" defaultRowHeight="15.75" customHeight="1" x14ac:dyDescent="0.25"/>
  <cols>
    <col min="1" max="1" width="14.42578125" style="94"/>
    <col min="2" max="2" width="7" style="94" customWidth="1"/>
    <col min="3" max="3" width="3.140625" style="94" customWidth="1"/>
    <col min="4" max="4" width="30.140625" style="94" customWidth="1"/>
    <col min="5" max="5" width="8.42578125" style="94" customWidth="1"/>
    <col min="6" max="6" width="2.28515625" style="94" customWidth="1"/>
    <col min="7" max="7" width="30.140625" style="94" customWidth="1"/>
    <col min="8" max="8" width="8" style="94" customWidth="1"/>
    <col min="9" max="9" width="2.28515625" style="94" customWidth="1"/>
    <col min="10" max="10" width="30.140625" style="94" customWidth="1"/>
    <col min="11" max="11" width="8.42578125" style="94" customWidth="1"/>
    <col min="12" max="12" width="2.28515625" style="94" customWidth="1"/>
    <col min="13" max="13" width="30.140625" style="94" customWidth="1"/>
    <col min="14" max="14" width="2.28515625" style="94" customWidth="1"/>
    <col min="15" max="16384" width="14.42578125" style="94"/>
  </cols>
  <sheetData>
    <row r="1" spans="3:14" s="44" customFormat="1" ht="44.25" customHeight="1" x14ac:dyDescent="0.25">
      <c r="C1" s="127"/>
      <c r="D1" s="128"/>
      <c r="E1" s="128"/>
    </row>
    <row r="2" spans="3:14" ht="2.25" customHeight="1" x14ac:dyDescent="0.25">
      <c r="C2" s="128"/>
      <c r="D2" s="128"/>
      <c r="E2" s="128"/>
      <c r="F2" s="92"/>
      <c r="G2" s="93"/>
      <c r="H2" s="93"/>
      <c r="I2" s="93"/>
      <c r="J2" s="93"/>
      <c r="K2" s="93"/>
      <c r="L2" s="93"/>
      <c r="M2" s="93"/>
      <c r="N2" s="93"/>
    </row>
    <row r="3" spans="3:14" ht="15" hidden="1" x14ac:dyDescent="0.25">
      <c r="C3" s="128"/>
      <c r="D3" s="128"/>
      <c r="E3" s="128"/>
      <c r="F3" s="92"/>
      <c r="G3" s="93"/>
      <c r="H3" s="93"/>
      <c r="I3" s="93"/>
      <c r="J3" s="93"/>
      <c r="K3" s="93"/>
      <c r="L3" s="93"/>
      <c r="M3" s="93"/>
      <c r="N3" s="93"/>
    </row>
    <row r="4" spans="3:14" ht="22.5" customHeight="1" x14ac:dyDescent="0.25">
      <c r="C4" s="128"/>
      <c r="D4" s="128"/>
      <c r="E4" s="128"/>
      <c r="F4" s="92"/>
      <c r="G4" s="92"/>
      <c r="H4" s="92"/>
      <c r="I4" s="92"/>
      <c r="J4" s="92"/>
      <c r="K4" s="92"/>
      <c r="L4" s="92"/>
      <c r="M4" s="92"/>
      <c r="N4" s="92"/>
    </row>
    <row r="5" spans="3:14" ht="15.75" customHeight="1" x14ac:dyDescent="0.25"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3:14" ht="15" x14ac:dyDescent="0.25"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</row>
    <row r="7" spans="3:14" s="107" customFormat="1" ht="17.25" x14ac:dyDescent="0.3">
      <c r="C7" s="101"/>
      <c r="D7" s="102" t="s">
        <v>7334</v>
      </c>
      <c r="E7" s="103"/>
      <c r="F7" s="101"/>
      <c r="G7" s="104" t="s">
        <v>7296</v>
      </c>
      <c r="H7" s="101"/>
      <c r="I7" s="101"/>
      <c r="J7" s="105" t="s">
        <v>7297</v>
      </c>
      <c r="K7" s="101"/>
      <c r="L7" s="101"/>
      <c r="M7" s="102" t="s">
        <v>7335</v>
      </c>
      <c r="N7" s="106"/>
    </row>
    <row r="8" spans="3:14" ht="15" x14ac:dyDescent="0.25">
      <c r="C8" s="95"/>
      <c r="D8" s="91">
        <v>185000</v>
      </c>
      <c r="E8" s="98" t="s">
        <v>7336</v>
      </c>
      <c r="F8" s="95"/>
      <c r="G8" s="91">
        <f>Conciliação!E5</f>
        <v>13070</v>
      </c>
      <c r="H8" s="96"/>
      <c r="I8" s="96"/>
      <c r="J8" s="91">
        <f>Conciliação!F5</f>
        <v>-34190</v>
      </c>
      <c r="K8" s="96"/>
      <c r="L8" s="96"/>
      <c r="M8" s="91">
        <f>(D8+G8)+J8</f>
        <v>163880</v>
      </c>
      <c r="N8" s="96"/>
    </row>
    <row r="9" spans="3:14" ht="15" x14ac:dyDescent="0.25">
      <c r="C9" s="95"/>
      <c r="D9" s="97"/>
      <c r="E9" s="97"/>
      <c r="F9" s="95"/>
      <c r="G9" s="95"/>
      <c r="H9" s="96"/>
      <c r="I9" s="95"/>
      <c r="J9" s="95"/>
      <c r="K9" s="95"/>
      <c r="L9" s="95"/>
      <c r="M9" s="95"/>
      <c r="N9" s="95"/>
    </row>
    <row r="10" spans="3:14" ht="15" x14ac:dyDescent="0.25">
      <c r="C10" s="92"/>
      <c r="D10" s="99"/>
      <c r="E10" s="99"/>
      <c r="F10" s="92"/>
      <c r="G10" s="92"/>
      <c r="H10" s="100"/>
      <c r="I10" s="92"/>
      <c r="J10" s="92"/>
      <c r="K10" s="92"/>
      <c r="L10" s="92"/>
      <c r="M10" s="92"/>
      <c r="N10" s="92"/>
    </row>
    <row r="11" spans="3:14" ht="15" x14ac:dyDescent="0.25">
      <c r="C11" s="92"/>
      <c r="D11" s="99"/>
      <c r="E11" s="99"/>
      <c r="F11" s="92"/>
      <c r="G11" s="100"/>
      <c r="H11" s="100"/>
      <c r="I11" s="100"/>
      <c r="J11" s="100"/>
      <c r="K11" s="100"/>
      <c r="L11" s="100"/>
      <c r="M11" s="100"/>
      <c r="N11" s="100"/>
    </row>
    <row r="12" spans="3:14" ht="15" x14ac:dyDescent="0.25">
      <c r="C12" s="92"/>
      <c r="D12" s="99"/>
      <c r="E12" s="99"/>
      <c r="F12" s="92"/>
      <c r="G12" s="100"/>
      <c r="H12" s="100"/>
      <c r="I12" s="100"/>
      <c r="J12" s="100"/>
      <c r="K12" s="100"/>
      <c r="L12" s="100"/>
      <c r="M12" s="100"/>
      <c r="N12" s="100"/>
    </row>
    <row r="13" spans="3:14" ht="15" x14ac:dyDescent="0.25">
      <c r="C13" s="92"/>
      <c r="D13" s="99"/>
      <c r="E13" s="99"/>
      <c r="F13" s="92"/>
      <c r="G13" s="100"/>
      <c r="H13" s="100"/>
      <c r="I13" s="100"/>
      <c r="J13" s="100"/>
      <c r="K13" s="100"/>
      <c r="L13" s="100"/>
      <c r="M13" s="100"/>
      <c r="N13" s="100"/>
    </row>
    <row r="14" spans="3:14" ht="15" x14ac:dyDescent="0.25">
      <c r="C14" s="92"/>
      <c r="D14" s="99"/>
      <c r="E14" s="99"/>
      <c r="F14" s="92"/>
      <c r="G14" s="100"/>
      <c r="H14" s="100"/>
      <c r="I14" s="100"/>
      <c r="J14" s="100"/>
      <c r="K14" s="100"/>
      <c r="L14" s="100"/>
      <c r="M14" s="100"/>
      <c r="N14" s="100"/>
    </row>
    <row r="15" spans="3:14" ht="15" x14ac:dyDescent="0.25">
      <c r="C15" s="92"/>
      <c r="D15" s="99"/>
      <c r="E15" s="99"/>
      <c r="F15" s="92"/>
      <c r="G15" s="100"/>
      <c r="H15" s="100"/>
      <c r="I15" s="100"/>
      <c r="J15" s="100"/>
      <c r="K15" s="100"/>
      <c r="L15" s="100"/>
      <c r="M15" s="100"/>
      <c r="N15" s="100"/>
    </row>
    <row r="16" spans="3:14" ht="15" x14ac:dyDescent="0.25">
      <c r="C16" s="92"/>
      <c r="D16" s="99"/>
      <c r="E16" s="99"/>
      <c r="F16" s="92"/>
      <c r="G16" s="100"/>
      <c r="H16" s="100"/>
      <c r="I16" s="100"/>
      <c r="J16" s="100"/>
      <c r="K16" s="100"/>
      <c r="L16" s="100"/>
      <c r="M16" s="100"/>
      <c r="N16" s="100"/>
    </row>
    <row r="17" spans="3:14" ht="15" x14ac:dyDescent="0.25">
      <c r="C17" s="92"/>
      <c r="D17" s="99"/>
      <c r="E17" s="99"/>
      <c r="F17" s="92"/>
      <c r="G17" s="100"/>
      <c r="H17" s="100"/>
      <c r="I17" s="100"/>
      <c r="J17" s="100"/>
      <c r="K17" s="100"/>
      <c r="L17" s="100"/>
      <c r="M17" s="100"/>
      <c r="N17" s="100"/>
    </row>
  </sheetData>
  <mergeCells count="1">
    <mergeCell ref="C1:E4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Apresentação</vt:lpstr>
      <vt:lpstr>Validação de Dados</vt:lpstr>
      <vt:lpstr>Conciliação</vt:lpstr>
      <vt:lpstr>Filtro (Conta)</vt:lpstr>
      <vt:lpstr>Filtro (Categoria)</vt:lpstr>
      <vt:lpstr>Dashboard</vt:lpstr>
      <vt:lpstr>Categoria</vt:lpstr>
      <vt:lpstr>Conta</vt:lpstr>
      <vt:lpstr>Data</vt:lpstr>
      <vt:lpstr>Matriz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Macedo</dc:creator>
  <cp:lastModifiedBy>Débora Silva</cp:lastModifiedBy>
  <dcterms:created xsi:type="dcterms:W3CDTF">2021-10-11T16:30:55Z</dcterms:created>
  <dcterms:modified xsi:type="dcterms:W3CDTF">2021-10-13T18:25:30Z</dcterms:modified>
</cp:coreProperties>
</file>