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Estimativa de perdas na colheita/"/>
    </mc:Choice>
  </mc:AlternateContent>
  <xr:revisionPtr revIDLastSave="142" documentId="11_4943D8628146EC0DE5FEAD8BFE3A3691BC953B33" xr6:coauthVersionLast="46" xr6:coauthVersionMax="46" xr10:uidLastSave="{12CB05E8-F78B-4554-82AC-DA0BC7D32704}"/>
  <bookViews>
    <workbookView xWindow="0" yWindow="0" windowWidth="26100" windowHeight="15600" tabRatio="712" xr2:uid="{00000000-000D-0000-FFFF-FFFF00000000}"/>
  </bookViews>
  <sheets>
    <sheet name="Apresentação" sheetId="1" r:id="rId1"/>
    <sheet name="Exemplo" sheetId="2" r:id="rId2"/>
    <sheet name="Amostra 1" sheetId="13" r:id="rId3"/>
    <sheet name="Amostra 2" sheetId="14" r:id="rId4"/>
    <sheet name="Amostra 3" sheetId="15" r:id="rId5"/>
    <sheet name="Amostra 4" sheetId="16" r:id="rId6"/>
    <sheet name="Amostra 5" sheetId="17" r:id="rId7"/>
    <sheet name="Amostra 6" sheetId="18" r:id="rId8"/>
    <sheet name="Amostra 7" sheetId="19" r:id="rId9"/>
    <sheet name="Amostra 8" sheetId="20" r:id="rId10"/>
    <sheet name="Amostra 9" sheetId="21" r:id="rId11"/>
    <sheet name="Amostra 10" sheetId="2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6" roundtripDataSignature="AMtx7mhgwGIovGzmGqBRVbJp1UMLMkCeXg=="/>
    </ext>
  </extLst>
</workbook>
</file>

<file path=xl/calcChain.xml><?xml version="1.0" encoding="utf-8"?>
<calcChain xmlns="http://schemas.openxmlformats.org/spreadsheetml/2006/main">
  <c r="J24" i="22" l="1"/>
  <c r="B21" i="22"/>
  <c r="L12" i="22"/>
  <c r="J24" i="21"/>
  <c r="B21" i="21"/>
  <c r="L12" i="21"/>
  <c r="J24" i="20"/>
  <c r="B21" i="20"/>
  <c r="L12" i="20"/>
  <c r="J24" i="19"/>
  <c r="B21" i="19"/>
  <c r="L12" i="19"/>
  <c r="J24" i="18"/>
  <c r="B21" i="18"/>
  <c r="L12" i="18"/>
  <c r="J24" i="17"/>
  <c r="B21" i="17"/>
  <c r="L12" i="17"/>
  <c r="J24" i="16"/>
  <c r="B21" i="16"/>
  <c r="L12" i="16"/>
  <c r="J24" i="15"/>
  <c r="B21" i="15"/>
  <c r="L12" i="15"/>
  <c r="J24" i="14"/>
  <c r="B21" i="14"/>
  <c r="L12" i="14"/>
  <c r="J24" i="13"/>
  <c r="B21" i="13"/>
  <c r="L12" i="13"/>
  <c r="J26" i="2" l="1"/>
  <c r="B23" i="2"/>
  <c r="L14" i="2"/>
</calcChain>
</file>

<file path=xl/sharedStrings.xml><?xml version="1.0" encoding="utf-8"?>
<sst xmlns="http://schemas.openxmlformats.org/spreadsheetml/2006/main" count="332" uniqueCount="29">
  <si>
    <t>Siga os passos a seguir inserindo os dados da sua lavoura nas células indicadas:</t>
  </si>
  <si>
    <t>Nessa primeira aba deixamos um exemplo para você:</t>
  </si>
  <si>
    <t>Identificação:</t>
  </si>
  <si>
    <t>Talhão 12 - NH TC 55</t>
  </si>
  <si>
    <t>Dimensões da área amostrada:</t>
  </si>
  <si>
    <t>Largura da plataforma:</t>
  </si>
  <si>
    <t>metros</t>
  </si>
  <si>
    <t xml:space="preserve">Largura da plataforma da colheitadeira em metros. </t>
  </si>
  <si>
    <t>Lembre-se: a largura da área amostrada deve ser igual à largura da plataforma.</t>
  </si>
  <si>
    <t>Comprimento da área amostrada:</t>
  </si>
  <si>
    <t>Área amostrada:</t>
  </si>
  <si>
    <t>m²</t>
  </si>
  <si>
    <t>Recomendamos um valor que garanta pelo menos 2m² de área (verifique ao lado).</t>
  </si>
  <si>
    <t>Mínimo 2m².</t>
  </si>
  <si>
    <t>Método I - Pesagem de grãos</t>
  </si>
  <si>
    <t>OU</t>
  </si>
  <si>
    <t>Método II - Contagem de grãos</t>
  </si>
  <si>
    <t>Peso total de grãos coletados:</t>
  </si>
  <si>
    <t>gramas</t>
  </si>
  <si>
    <t>Número de grãos coletados:</t>
  </si>
  <si>
    <t>unidades</t>
  </si>
  <si>
    <t>Estimativa da perda de colheita</t>
  </si>
  <si>
    <t>Peso de mil grãos da cultivar:</t>
  </si>
  <si>
    <t>saco(s) de 60 kg/hectare</t>
  </si>
  <si>
    <t>Utilize o valor indicado da cultivar.</t>
  </si>
  <si>
    <t>Perdas toleráveis:</t>
  </si>
  <si>
    <t>Soja: 1 saco/ha</t>
  </si>
  <si>
    <t xml:space="preserve"> Estimativa da perda de colheita</t>
  </si>
  <si>
    <t>Milho: 1,5 saco/ha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</si>
</sst>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rial"/>
    </font>
    <font>
      <sz val="11"/>
      <color theme="1"/>
      <name val="Calibri"/>
    </font>
    <font>
      <u/>
      <sz val="11"/>
      <color theme="1"/>
      <name val="Calibri"/>
    </font>
    <font>
      <sz val="12"/>
      <color theme="1"/>
      <name val="Calibri"/>
    </font>
    <font>
      <b/>
      <sz val="14"/>
      <color rgb="FF005F61"/>
      <name val="Calibri"/>
    </font>
    <font>
      <sz val="12"/>
      <color theme="1"/>
      <name val="Arial"/>
    </font>
    <font>
      <u/>
      <sz val="11"/>
      <color theme="10"/>
      <name val="Calibri"/>
    </font>
    <font>
      <b/>
      <sz val="12"/>
      <color rgb="FF7F7F7F"/>
      <name val="Roboto"/>
    </font>
    <font>
      <sz val="11"/>
      <color theme="1"/>
      <name val="Roboto"/>
    </font>
    <font>
      <sz val="11"/>
      <color theme="1"/>
      <name val="Calibri"/>
      <family val="2"/>
      <scheme val="major"/>
    </font>
    <font>
      <sz val="15"/>
      <color theme="1"/>
      <name val="Calibri"/>
      <family val="2"/>
      <scheme val="major"/>
    </font>
    <font>
      <b/>
      <sz val="12"/>
      <color rgb="FF7F7F7F"/>
      <name val="Calibri"/>
      <family val="2"/>
      <scheme val="major"/>
    </font>
    <font>
      <sz val="15"/>
      <color rgb="FF00C65E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2"/>
      <color rgb="FF005F61"/>
      <name val="Calibri"/>
      <family val="2"/>
      <scheme val="major"/>
    </font>
    <font>
      <b/>
      <sz val="16"/>
      <color rgb="FF005F61"/>
      <name val="Calibri"/>
      <family val="2"/>
      <scheme val="major"/>
    </font>
    <font>
      <sz val="11"/>
      <color rgb="FF595959"/>
      <name val="Calibri"/>
      <family val="2"/>
      <scheme val="major"/>
    </font>
    <font>
      <b/>
      <sz val="18"/>
      <color rgb="FF005F6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4"/>
      <color rgb="FF005F61"/>
      <name val="Calibri"/>
      <family val="2"/>
      <scheme val="major"/>
    </font>
    <font>
      <b/>
      <sz val="15"/>
      <color theme="0"/>
      <name val="Calibri"/>
      <family val="2"/>
      <scheme val="major"/>
    </font>
    <font>
      <b/>
      <sz val="13"/>
      <color theme="0"/>
      <name val="Calibri"/>
      <family val="2"/>
      <scheme val="major"/>
    </font>
    <font>
      <b/>
      <sz val="13"/>
      <color rgb="FFFFFFFF"/>
      <name val="Calibri"/>
      <family val="2"/>
      <scheme val="major"/>
    </font>
    <font>
      <b/>
      <sz val="15"/>
      <color rgb="FFFFFFFF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EEDCB"/>
        <bgColor rgb="FFFEEDCB"/>
      </patternFill>
    </fill>
    <fill>
      <patternFill patternType="solid">
        <fgColor rgb="FFF5F5F5"/>
        <bgColor rgb="FFF5F5F5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C65E"/>
        <bgColor rgb="FF00C65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1" xfId="0" applyFont="1" applyFill="1" applyBorder="1"/>
    <xf numFmtId="0" fontId="15" fillId="2" borderId="1" xfId="0" applyFont="1" applyFill="1" applyBorder="1"/>
    <xf numFmtId="2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16" fillId="0" borderId="0" xfId="0" applyFont="1" applyAlignment="1"/>
    <xf numFmtId="0" fontId="19" fillId="0" borderId="0" xfId="0" applyFont="1"/>
    <xf numFmtId="0" fontId="15" fillId="4" borderId="1" xfId="0" applyFont="1" applyFill="1" applyBorder="1"/>
    <xf numFmtId="0" fontId="18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5" fillId="2" borderId="1" xfId="0" applyFont="1" applyFill="1" applyBorder="1" applyAlignment="1"/>
    <xf numFmtId="0" fontId="19" fillId="5" borderId="1" xfId="0" applyFont="1" applyFill="1" applyBorder="1"/>
    <xf numFmtId="0" fontId="16" fillId="0" borderId="0" xfId="0" applyFont="1" applyAlignment="1">
      <alignment horizontal="left"/>
    </xf>
    <xf numFmtId="0" fontId="25" fillId="5" borderId="1" xfId="0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6" fillId="6" borderId="1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left" vertical="center"/>
    </xf>
    <xf numFmtId="164" fontId="24" fillId="6" borderId="1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9" fillId="0" borderId="0" xfId="0" applyFont="1" applyAlignment="1"/>
    <xf numFmtId="0" fontId="13" fillId="3" borderId="2" xfId="0" applyFont="1" applyFill="1" applyBorder="1" applyAlignment="1">
      <alignment horizontal="left"/>
    </xf>
    <xf numFmtId="0" fontId="20" fillId="0" borderId="3" xfId="0" applyFont="1" applyBorder="1"/>
    <xf numFmtId="0" fontId="20" fillId="0" borderId="4" xfId="0" applyFont="1" applyBorder="1"/>
    <xf numFmtId="0" fontId="17" fillId="0" borderId="0" xfId="0" applyFont="1" applyAlignment="1">
      <alignment horizontal="center"/>
    </xf>
    <xf numFmtId="0" fontId="23" fillId="6" borderId="1" xfId="0" applyFont="1" applyFill="1" applyBorder="1" applyAlignment="1">
      <alignment horizontal="center"/>
    </xf>
    <xf numFmtId="164" fontId="24" fillId="6" borderId="4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center"/>
    </xf>
  </cellXfs>
  <cellStyles count="1">
    <cellStyle name="Normal" xfId="0" builtinId="0"/>
  </cellStyles>
  <dxfs count="3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C65E"/>
          <bgColor rgb="FF00C65E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5F61"/>
      <color rgb="FF00C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estimativa_perdas_colheita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3</xdr:row>
      <xdr:rowOff>57150</xdr:rowOff>
    </xdr:from>
    <xdr:ext cx="7143750" cy="4572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78888" y="3556163"/>
          <a:ext cx="7134225" cy="4476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5F61"/>
            </a:buClr>
            <a:buSzPts val="1800"/>
            <a:buFont typeface="Calibri"/>
            <a:buNone/>
          </a:pPr>
          <a:r>
            <a:rPr lang="en-US" sz="1800" b="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</a:t>
          </a:r>
          <a:endParaRPr sz="1400"/>
        </a:p>
      </xdr:txBody>
    </xdr:sp>
    <xdr:clientData fLocksWithSheet="0"/>
  </xdr:oneCellAnchor>
  <xdr:oneCellAnchor>
    <xdr:from>
      <xdr:col>12</xdr:col>
      <xdr:colOff>114300</xdr:colOff>
      <xdr:row>0</xdr:row>
      <xdr:rowOff>171450</xdr:rowOff>
    </xdr:from>
    <xdr:ext cx="552450" cy="3619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</xdr:row>
      <xdr:rowOff>28575</xdr:rowOff>
    </xdr:from>
    <xdr:ext cx="1095375" cy="276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123825</xdr:colOff>
      <xdr:row>5</xdr:row>
      <xdr:rowOff>104775</xdr:rowOff>
    </xdr:from>
    <xdr:to>
      <xdr:col>15</xdr:col>
      <xdr:colOff>322608</xdr:colOff>
      <xdr:row>27</xdr:row>
      <xdr:rowOff>190499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FD59B41C-4904-4198-9D2A-69A3D7C02FE5}"/>
            </a:ext>
          </a:extLst>
        </xdr:cNvPr>
        <xdr:cNvSpPr txBox="1"/>
      </xdr:nvSpPr>
      <xdr:spPr>
        <a:xfrm>
          <a:off x="123825" y="1057275"/>
          <a:ext cx="8914158" cy="434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</a:t>
          </a:r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estimativa de perdas na colheita </a:t>
          </a:r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possibilita identificar e corrigir possíveis erros nesta etapa tão importante da safra, garantindo que parte da produção não seja deixada no campo após todo o investimento realizado.</a:t>
          </a:r>
        </a:p>
        <a:p>
          <a:pPr rtl="0"/>
          <a:endParaRPr lang="pt-BR" sz="1300">
            <a:effectLst/>
          </a:endParaRPr>
        </a:p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Nessa planilha, você poderá fazer a estimativa das perdas de grãos por um </a:t>
          </a:r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método simples e objetivo</a:t>
          </a:r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rtl="0"/>
          <a:endParaRPr lang="pt-BR" sz="1300">
            <a:effectLst/>
          </a:endParaRPr>
        </a:p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tanto, você precisará de uma armação que possua a largura da plataforma de corte da colhedora e um comprimento que garanta pelo menos 2m² de área de amostragem (para garantir que a amostragem represente de forma fiel o que está ocorrendo na lavoura). Essa armação pode ser confeccionada utilizando dois pedaços de madeira unidos nas extremidades por fios de barbante, ou outros materiais disponíveis.</a:t>
          </a:r>
        </a:p>
        <a:p>
          <a:pPr rtl="0"/>
          <a:endParaRPr lang="pt-BR" sz="1300">
            <a:effectLst/>
          </a:endParaRPr>
        </a:p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Depois da passagem da colhedora, voc</a:t>
          </a:r>
          <a:r>
            <a:rPr lang="en-US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ê</a:t>
          </a:r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deverá colocar a armação sobre o solo, transversalmente </a:t>
          </a:r>
          <a:r>
            <a:rPr lang="en-US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</a:t>
          </a:r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linhas de semeadura, e recolher todos os grãos que estão sobre a área delimitada. Em seguida, utilize uma balança para descobrir o peso ou realize a contagem dos grãos coletados, e insira os dados nas próximas abas da planilha para descobrir a perda em sacos de 60kg por hectare.</a:t>
          </a:r>
        </a:p>
        <a:p>
          <a:pPr rtl="0"/>
          <a:endParaRPr lang="pt-BR" sz="1300">
            <a:effectLst/>
          </a:endParaRPr>
        </a:p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Sugerimos que esta</a:t>
          </a:r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estimativa seja feita em vários pontos do talhão e também ao longo do dia, já que a umidade na lavoura se altera e isso pode exigir novos ajustes nas colhedoras. Aqui deixamos 10 abas prontas para você calcular, mas você pode duplicá-las quantas vezes for necessário.</a:t>
          </a:r>
        </a:p>
        <a:p>
          <a:pPr rtl="0"/>
          <a:endParaRPr lang="pt-BR" sz="1300">
            <a:effectLst/>
          </a:endParaRPr>
        </a:p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Observe se os resultados encontrados estão dentro do limite tolerável, que é de 1 saco/ha para soja e 1,5 saco/ha para milho. </a:t>
          </a:r>
        </a:p>
        <a:p>
          <a:pPr rtl="0"/>
          <a:endParaRPr lang="pt-BR" sz="1300">
            <a:effectLst/>
          </a:endParaRPr>
        </a:p>
        <a:p>
          <a:pPr rtl="0"/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Ressaltamos a indispensável necessidade de consultar um(a</a:t>
          </a:r>
          <a:r>
            <a:rPr lang="en-US" sz="1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agrônomo(a) para o correto manejo de sua lavoura.</a:t>
          </a:r>
          <a:endParaRPr lang="pt-BR" sz="1300">
            <a:effectLst/>
          </a:endParaRPr>
        </a:p>
        <a:p>
          <a:pPr rtl="0"/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</a:t>
          </a:r>
          <a:r>
            <a:rPr lang="en-US" sz="13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Lavoura10 </a:t>
          </a:r>
          <a:r>
            <a:rPr lang="en-US" sz="13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(blog.aegro.com.br) você pode conferir mais conteúdos sobre produtividade agrícola, manejo de pragas, gestão agrícola, e muito mais. Confira!</a:t>
          </a:r>
          <a:endParaRPr lang="pt-BR" sz="1300">
            <a:effectLst/>
          </a:endParaRPr>
        </a:p>
      </xdr:txBody>
    </xdr:sp>
    <xdr:clientData/>
  </xdr:twoCellAnchor>
  <xdr:oneCellAnchor>
    <xdr:from>
      <xdr:col>4</xdr:col>
      <xdr:colOff>5074</xdr:colOff>
      <xdr:row>30</xdr:row>
      <xdr:rowOff>85725</xdr:rowOff>
    </xdr:from>
    <xdr:ext cx="6874083" cy="849818"/>
    <xdr:pic>
      <xdr:nvPicPr>
        <xdr:cNvPr id="10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E645A0-EB91-47D3-8F0D-694664FB4027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9174" y="589597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285750</xdr:colOff>
      <xdr:row>33</xdr:row>
      <xdr:rowOff>52870</xdr:rowOff>
    </xdr:from>
    <xdr:ext cx="1407158" cy="274396"/>
    <xdr:pic>
      <xdr:nvPicPr>
        <xdr:cNvPr id="11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2E79E9-258F-4E46-B6E4-5E5540EFF9A5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0" y="6463195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35812F-8E54-4C49-9542-5962F1BD5DE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2BB48B-17C1-4A6D-B221-E14CB44B631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7E193-3048-4124-99FF-6ED64C553C9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24F849-A8F7-4EFB-9DBE-3F5ED22D3B4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043074-DAB5-4FAE-A87B-B3B9EF66729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FC1CCB-E3AA-4368-84F7-C711EAFCEBB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28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6CC80-93D7-4525-A693-8095EC89E0A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A6E8AA6-6627-4D6B-8247-87A9E6530C01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752475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4E7EF2-F069-43F3-8191-F196AE6D0A5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AE5578-FEEA-4D28-B29B-98145509AF2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1455E-C00C-4336-A2E5-B4D33DA7826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B42BC6-CFDC-4020-B861-BC487385307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352A8-2F09-4E0E-ABC5-29A045BC175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8ADA4F-7538-4E82-8866-24EE20C22474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B939C-D82C-45C9-BAC0-95A9F2B3CA7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225E8F-69D1-4598-85D0-BD1AB26B95D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A75BAD-2529-4086-88F5-1CD13DA7A4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5F7523-5F6D-4E64-9674-02BCFAA7533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1123950" cy="219075"/>
    <xdr:pic>
      <xdr:nvPicPr>
        <xdr:cNvPr id="2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230E2A-9A8C-4798-85B7-EA12014217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52400"/>
          <a:ext cx="11239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26</xdr:row>
      <xdr:rowOff>9525</xdr:rowOff>
    </xdr:from>
    <xdr:ext cx="6867525" cy="847725"/>
    <xdr:pic>
      <xdr:nvPicPr>
        <xdr:cNvPr id="3" name="image1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344BD4-01EC-4E25-A623-5954B1A2170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6400" y="6934200"/>
          <a:ext cx="6867525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showGridLines="0" tabSelected="1" workbookViewId="0">
      <selection activeCell="AB19" sqref="AB19"/>
    </sheetView>
  </sheetViews>
  <sheetFormatPr defaultColWidth="12.625" defaultRowHeight="15" customHeight="1" x14ac:dyDescent="0.2"/>
  <cols>
    <col min="1" max="17" width="7.625" customWidth="1"/>
    <col min="18" max="26" width="7.625" hidden="1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  <c r="S23" s="1"/>
      <c r="T23" s="1"/>
      <c r="U23" s="1"/>
    </row>
    <row r="24" spans="1:2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3"/>
      <c r="W43" s="3"/>
      <c r="X43" s="3"/>
      <c r="Y43" s="3"/>
      <c r="Z43" s="3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3"/>
      <c r="W44" s="3"/>
      <c r="X44" s="3"/>
      <c r="Y44" s="3"/>
      <c r="Z44" s="3"/>
    </row>
    <row r="45" spans="1:26" ht="15.75" customHeight="1" x14ac:dyDescent="0.25">
      <c r="A45" s="4"/>
      <c r="B45" s="39"/>
      <c r="C45" s="40"/>
      <c r="D45" s="40"/>
      <c r="E45" s="40"/>
      <c r="F45" s="4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"/>
    <row r="69" spans="1:21" ht="15.75" customHeight="1" x14ac:dyDescent="0.2"/>
    <row r="70" spans="1:21" ht="15.75" customHeight="1" x14ac:dyDescent="0.2"/>
    <row r="71" spans="1:21" ht="15.75" customHeight="1" x14ac:dyDescent="0.2"/>
    <row r="72" spans="1:21" ht="15.75" customHeight="1" x14ac:dyDescent="0.2"/>
    <row r="73" spans="1:21" ht="15.75" customHeight="1" x14ac:dyDescent="0.25">
      <c r="A73" s="6"/>
    </row>
    <row r="74" spans="1:21" ht="15.75" customHeight="1" x14ac:dyDescent="0.2"/>
    <row r="75" spans="1:21" ht="15.75" customHeight="1" x14ac:dyDescent="0.2"/>
    <row r="76" spans="1:21" ht="15.75" customHeight="1" x14ac:dyDescent="0.2"/>
    <row r="77" spans="1:21" ht="15.75" customHeight="1" x14ac:dyDescent="0.2"/>
    <row r="78" spans="1:21" ht="15.75" customHeight="1" x14ac:dyDescent="0.2"/>
    <row r="79" spans="1:21" ht="15.75" customHeight="1" x14ac:dyDescent="0.2"/>
    <row r="80" spans="1:2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spans="2:6" ht="15.75" customHeight="1" x14ac:dyDescent="0.2">
      <c r="B97" s="39"/>
      <c r="C97" s="40"/>
      <c r="D97" s="40"/>
      <c r="E97" s="40"/>
      <c r="F97" s="40"/>
    </row>
    <row r="98" spans="2:6" ht="15.75" customHeight="1" x14ac:dyDescent="0.2"/>
    <row r="99" spans="2:6" ht="15.75" customHeight="1" x14ac:dyDescent="0.2"/>
    <row r="100" spans="2:6" ht="15.75" customHeight="1" x14ac:dyDescent="0.2"/>
    <row r="101" spans="2:6" ht="15.75" customHeight="1" x14ac:dyDescent="0.2"/>
    <row r="102" spans="2:6" ht="15.75" customHeight="1" x14ac:dyDescent="0.2"/>
    <row r="103" spans="2:6" ht="15.75" customHeight="1" x14ac:dyDescent="0.2"/>
    <row r="104" spans="2:6" ht="15.75" customHeight="1" x14ac:dyDescent="0.2"/>
    <row r="105" spans="2:6" ht="15.75" customHeight="1" x14ac:dyDescent="0.2"/>
    <row r="106" spans="2:6" ht="15.75" customHeight="1" x14ac:dyDescent="0.2"/>
    <row r="107" spans="2:6" ht="15.75" customHeight="1" x14ac:dyDescent="0.2"/>
    <row r="108" spans="2:6" ht="15.75" customHeight="1" x14ac:dyDescent="0.2"/>
    <row r="109" spans="2:6" ht="15.75" customHeight="1" x14ac:dyDescent="0.2"/>
    <row r="110" spans="2:6" ht="15.75" customHeight="1" x14ac:dyDescent="0.2"/>
    <row r="111" spans="2:6" ht="15.75" customHeight="1" x14ac:dyDescent="0.2"/>
    <row r="112" spans="2:6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spans="2:2" ht="15.75" customHeight="1" x14ac:dyDescent="0.2"/>
    <row r="130" spans="2:2" ht="15.75" customHeight="1" x14ac:dyDescent="0.2"/>
    <row r="131" spans="2:2" ht="15.75" customHeight="1" x14ac:dyDescent="0.2"/>
    <row r="132" spans="2:2" ht="15.75" customHeight="1" x14ac:dyDescent="0.2"/>
    <row r="133" spans="2:2" ht="15.75" customHeight="1" x14ac:dyDescent="0.2"/>
    <row r="134" spans="2:2" ht="15.75" customHeight="1" x14ac:dyDescent="0.2"/>
    <row r="135" spans="2:2" ht="15.75" customHeight="1" x14ac:dyDescent="0.2"/>
    <row r="136" spans="2:2" ht="15.75" customHeight="1" x14ac:dyDescent="0.2"/>
    <row r="137" spans="2:2" ht="15.75" customHeight="1" x14ac:dyDescent="0.2"/>
    <row r="138" spans="2:2" ht="15.75" customHeight="1" x14ac:dyDescent="0.2"/>
    <row r="139" spans="2:2" ht="15.75" customHeight="1" x14ac:dyDescent="0.2">
      <c r="B139" s="7"/>
    </row>
    <row r="140" spans="2:2" ht="15.75" customHeight="1" x14ac:dyDescent="0.2"/>
    <row r="141" spans="2:2" ht="15.75" customHeight="1" x14ac:dyDescent="0.2"/>
    <row r="142" spans="2:2" ht="15.75" customHeight="1" x14ac:dyDescent="0.2"/>
    <row r="143" spans="2:2" ht="15.75" customHeight="1" x14ac:dyDescent="0.2"/>
    <row r="144" spans="2:2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2">
    <mergeCell ref="B45:F45"/>
    <mergeCell ref="B97:F97"/>
  </mergeCells>
  <pageMargins left="0.511811024" right="0.511811024" top="0.78740157499999996" bottom="0.78740157499999996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DB81-4171-4317-BF56-50A346D82477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8" priority="1" operator="greaterThan">
      <formula>1.0999999</formula>
    </cfRule>
  </conditionalFormatting>
  <conditionalFormatting sqref="J24 B21">
    <cfRule type="cellIs" dxfId="7" priority="2" operator="lessThanOrEqual">
      <formula>1</formula>
    </cfRule>
  </conditionalFormatting>
  <conditionalFormatting sqref="B21">
    <cfRule type="cellIs" dxfId="6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9D803-2A12-4EA2-8E37-6E8A9986114C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5" priority="1" operator="greaterThan">
      <formula>1.0999999</formula>
    </cfRule>
  </conditionalFormatting>
  <conditionalFormatting sqref="J24 B21">
    <cfRule type="cellIs" dxfId="4" priority="2" operator="lessThanOrEqual">
      <formula>1</formula>
    </cfRule>
  </conditionalFormatting>
  <conditionalFormatting sqref="B21">
    <cfRule type="cellIs" dxfId="3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C067-9E9B-44EE-84CE-BA2E91C2F3D1}">
  <dimension ref="A1:S1003"/>
  <sheetViews>
    <sheetView showGridLines="0" zoomScaleNormal="100" workbookViewId="0">
      <selection activeCell="P25" sqref="P25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2" priority="1" operator="greaterThan">
      <formula>1.0999999</formula>
    </cfRule>
  </conditionalFormatting>
  <conditionalFormatting sqref="J24 B21">
    <cfRule type="cellIs" dxfId="1" priority="2" operator="lessThanOrEqual">
      <formula>1</formula>
    </cfRule>
  </conditionalFormatting>
  <conditionalFormatting sqref="B21">
    <cfRule type="cellIs" dxfId="0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5"/>
  <sheetViews>
    <sheetView showGridLines="0" zoomScaleNormal="100" workbookViewId="0">
      <selection activeCell="AB16" sqref="AB1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8.375" customWidth="1"/>
    <col min="7" max="7" width="7.625" customWidth="1"/>
    <col min="8" max="8" width="8.7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2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0"/>
      <c r="B3" s="11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0"/>
      <c r="O3" s="10"/>
      <c r="P3" s="10"/>
    </row>
    <row r="4" spans="1:19" ht="19.5" x14ac:dyDescent="0.3">
      <c r="A4" s="10"/>
      <c r="B4" s="14" t="s">
        <v>1</v>
      </c>
      <c r="C4" s="12"/>
      <c r="D4" s="12"/>
      <c r="E4" s="12"/>
      <c r="F4" s="13"/>
      <c r="G4" s="12"/>
      <c r="H4" s="12"/>
      <c r="I4" s="12"/>
      <c r="J4" s="12"/>
      <c r="K4" s="12"/>
      <c r="L4" s="12"/>
      <c r="M4" s="12"/>
      <c r="N4" s="10"/>
      <c r="O4" s="10"/>
      <c r="P4" s="10"/>
    </row>
    <row r="5" spans="1:19" ht="19.5" x14ac:dyDescent="0.3">
      <c r="A5" s="12"/>
      <c r="B5" s="14"/>
      <c r="C5" s="12"/>
      <c r="D5" s="12"/>
      <c r="E5" s="12"/>
      <c r="F5" s="13"/>
      <c r="G5" s="12"/>
      <c r="H5" s="12"/>
      <c r="I5" s="12"/>
      <c r="J5" s="12"/>
      <c r="K5" s="12"/>
      <c r="L5" s="12"/>
      <c r="M5" s="12"/>
      <c r="N5" s="12"/>
      <c r="O5" s="12"/>
      <c r="P5" s="12"/>
      <c r="Q5" s="3"/>
      <c r="R5" s="3"/>
      <c r="S5" s="3"/>
    </row>
    <row r="6" spans="1:19" ht="21" x14ac:dyDescent="0.35">
      <c r="A6" s="12"/>
      <c r="B6" s="15" t="s">
        <v>2</v>
      </c>
      <c r="C6" s="15"/>
      <c r="D6" s="16" t="s">
        <v>3</v>
      </c>
      <c r="E6" s="17"/>
      <c r="F6" s="17"/>
      <c r="G6" s="17"/>
      <c r="H6" s="17"/>
      <c r="I6" s="12"/>
      <c r="J6" s="15"/>
      <c r="K6" s="15"/>
      <c r="L6" s="18"/>
      <c r="M6" s="19"/>
      <c r="N6" s="12"/>
      <c r="O6" s="12"/>
      <c r="P6" s="12"/>
      <c r="Q6" s="3"/>
      <c r="R6" s="3"/>
      <c r="S6" s="3"/>
    </row>
    <row r="7" spans="1:19" x14ac:dyDescent="0.25">
      <c r="A7" s="10"/>
      <c r="B7" s="12"/>
      <c r="C7" s="12"/>
      <c r="D7" s="12"/>
      <c r="E7" s="12"/>
      <c r="F7" s="12"/>
      <c r="G7" s="12"/>
      <c r="H7" s="12"/>
      <c r="I7" s="12"/>
      <c r="J7" s="20"/>
      <c r="K7" s="20"/>
      <c r="L7" s="20"/>
      <c r="M7" s="20"/>
      <c r="N7" s="20"/>
      <c r="O7" s="10"/>
      <c r="P7" s="10"/>
    </row>
    <row r="8" spans="1:19" ht="23.25" x14ac:dyDescent="0.35">
      <c r="A8" s="10"/>
      <c r="B8" s="45" t="s">
        <v>4</v>
      </c>
      <c r="C8" s="46"/>
      <c r="D8" s="46"/>
      <c r="E8" s="46"/>
      <c r="F8" s="46"/>
      <c r="G8" s="12"/>
      <c r="H8" s="12"/>
      <c r="I8" s="12"/>
      <c r="J8" s="12"/>
      <c r="K8" s="12"/>
      <c r="L8" s="12"/>
      <c r="M8" s="12"/>
      <c r="N8" s="10"/>
      <c r="O8" s="10"/>
      <c r="P8" s="10"/>
    </row>
    <row r="9" spans="1:19" x14ac:dyDescent="0.25">
      <c r="A9" s="10"/>
      <c r="B9" s="21"/>
      <c r="C9" s="21"/>
      <c r="D9" s="21"/>
      <c r="E9" s="21"/>
      <c r="F9" s="21"/>
      <c r="G9" s="12"/>
      <c r="H9" s="12"/>
      <c r="I9" s="12"/>
      <c r="J9" s="12"/>
      <c r="K9" s="12"/>
      <c r="L9" s="12"/>
      <c r="M9" s="12"/>
      <c r="N9" s="10"/>
      <c r="O9" s="10"/>
      <c r="P9" s="10"/>
    </row>
    <row r="10" spans="1:19" ht="21" x14ac:dyDescent="0.35">
      <c r="A10" s="10"/>
      <c r="B10" s="22" t="s">
        <v>5</v>
      </c>
      <c r="C10" s="22"/>
      <c r="D10" s="23"/>
      <c r="E10" s="17">
        <v>6</v>
      </c>
      <c r="F10" s="24" t="s">
        <v>6</v>
      </c>
      <c r="G10" s="24"/>
      <c r="H10" s="24"/>
      <c r="I10" s="12"/>
      <c r="J10" s="12"/>
      <c r="K10" s="12"/>
      <c r="L10" s="12"/>
      <c r="M10" s="12"/>
      <c r="N10" s="10"/>
      <c r="O10" s="10"/>
      <c r="P10" s="10"/>
    </row>
    <row r="11" spans="1:19" ht="15.75" x14ac:dyDescent="0.25">
      <c r="A11" s="10"/>
      <c r="B11" s="25" t="s">
        <v>7</v>
      </c>
      <c r="C11" s="20"/>
      <c r="D11" s="20"/>
      <c r="E11" s="20"/>
      <c r="F11" s="26"/>
      <c r="G11" s="26"/>
      <c r="H11" s="26"/>
      <c r="I11" s="12"/>
      <c r="J11" s="12"/>
      <c r="K11" s="12"/>
      <c r="L11" s="12"/>
      <c r="M11" s="12"/>
      <c r="N11" s="10"/>
      <c r="O11" s="10"/>
      <c r="P11" s="10"/>
    </row>
    <row r="12" spans="1:19" x14ac:dyDescent="0.25">
      <c r="A12" s="10"/>
      <c r="B12" s="20" t="s">
        <v>8</v>
      </c>
      <c r="C12" s="10"/>
      <c r="D12" s="10"/>
      <c r="E12" s="10"/>
      <c r="F12" s="10"/>
      <c r="G12" s="12"/>
      <c r="H12" s="12"/>
      <c r="I12" s="12"/>
      <c r="J12" s="12"/>
      <c r="K12" s="12"/>
      <c r="L12" s="12"/>
      <c r="M12" s="12"/>
      <c r="N12" s="10"/>
      <c r="O12" s="10"/>
      <c r="P12" s="10"/>
    </row>
    <row r="13" spans="1:19" x14ac:dyDescent="0.25">
      <c r="A13" s="10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0"/>
      <c r="O13" s="10"/>
      <c r="P13" s="10"/>
    </row>
    <row r="14" spans="1:19" ht="21" x14ac:dyDescent="0.35">
      <c r="A14" s="10"/>
      <c r="B14" s="47" t="s">
        <v>9</v>
      </c>
      <c r="C14" s="48"/>
      <c r="D14" s="49"/>
      <c r="E14" s="17">
        <v>0.5</v>
      </c>
      <c r="F14" s="24" t="s">
        <v>6</v>
      </c>
      <c r="G14" s="24"/>
      <c r="H14" s="24"/>
      <c r="I14" s="12"/>
      <c r="J14" s="22" t="s">
        <v>10</v>
      </c>
      <c r="K14" s="24"/>
      <c r="L14" s="27">
        <f>E10*E14</f>
        <v>3</v>
      </c>
      <c r="M14" s="24" t="s">
        <v>11</v>
      </c>
      <c r="N14" s="10"/>
      <c r="O14" s="10"/>
      <c r="P14" s="10"/>
    </row>
    <row r="15" spans="1:19" ht="15.75" x14ac:dyDescent="0.25">
      <c r="A15" s="10"/>
      <c r="B15" s="20" t="s">
        <v>12</v>
      </c>
      <c r="C15" s="28"/>
      <c r="D15" s="28"/>
      <c r="E15" s="29"/>
      <c r="F15" s="26"/>
      <c r="G15" s="26"/>
      <c r="H15" s="26"/>
      <c r="I15" s="12"/>
      <c r="J15" s="25" t="s">
        <v>13</v>
      </c>
      <c r="K15" s="20"/>
      <c r="L15" s="12"/>
      <c r="M15" s="12"/>
      <c r="N15" s="10"/>
      <c r="O15" s="10"/>
      <c r="P15" s="10"/>
    </row>
    <row r="16" spans="1:19" ht="15.75" x14ac:dyDescent="0.25">
      <c r="A16" s="10"/>
      <c r="B16" s="20"/>
      <c r="C16" s="28"/>
      <c r="D16" s="28"/>
      <c r="E16" s="29"/>
      <c r="F16" s="26"/>
      <c r="G16" s="26"/>
      <c r="H16" s="26"/>
      <c r="I16" s="12"/>
      <c r="J16" s="25"/>
      <c r="K16" s="20"/>
      <c r="L16" s="12"/>
      <c r="M16" s="12"/>
      <c r="N16" s="10"/>
      <c r="O16" s="10"/>
      <c r="P16" s="10"/>
    </row>
    <row r="17" spans="1:16" ht="21" customHeight="1" x14ac:dyDescent="0.25">
      <c r="A17" s="10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0"/>
      <c r="O17" s="10"/>
      <c r="P17" s="10"/>
    </row>
    <row r="18" spans="1:16" ht="23.25" x14ac:dyDescent="0.35">
      <c r="A18" s="10"/>
      <c r="B18" s="30" t="s">
        <v>14</v>
      </c>
      <c r="C18" s="30"/>
      <c r="D18" s="30"/>
      <c r="E18" s="30"/>
      <c r="F18" s="30"/>
      <c r="G18" s="44" t="s">
        <v>15</v>
      </c>
      <c r="H18" s="44"/>
      <c r="I18" s="44"/>
      <c r="J18" s="30" t="s">
        <v>16</v>
      </c>
      <c r="K18" s="30"/>
      <c r="L18" s="30"/>
      <c r="M18" s="30"/>
      <c r="N18" s="10"/>
      <c r="O18" s="10"/>
      <c r="P18" s="10"/>
    </row>
    <row r="19" spans="1:16" ht="18.75" x14ac:dyDescent="0.3">
      <c r="A19" s="10"/>
      <c r="B19" s="32"/>
      <c r="C19" s="32"/>
      <c r="D19" s="32"/>
      <c r="E19" s="32"/>
      <c r="F19" s="32"/>
      <c r="G19" s="31"/>
      <c r="H19" s="12"/>
      <c r="I19" s="12"/>
      <c r="J19" s="32"/>
      <c r="K19" s="32"/>
      <c r="L19" s="32"/>
      <c r="M19" s="32"/>
      <c r="N19" s="10"/>
      <c r="O19" s="10"/>
      <c r="P19" s="10"/>
    </row>
    <row r="20" spans="1:16" ht="23.25" x14ac:dyDescent="0.35">
      <c r="A20" s="10"/>
      <c r="B20" s="47" t="s">
        <v>17</v>
      </c>
      <c r="C20" s="48"/>
      <c r="D20" s="49"/>
      <c r="E20" s="33">
        <v>9.6</v>
      </c>
      <c r="F20" s="24" t="s">
        <v>18</v>
      </c>
      <c r="G20" s="34"/>
      <c r="H20" s="50"/>
      <c r="I20" s="46"/>
      <c r="J20" s="53" t="s">
        <v>19</v>
      </c>
      <c r="K20" s="53"/>
      <c r="L20" s="53"/>
      <c r="M20" s="33">
        <v>60</v>
      </c>
      <c r="N20" s="24" t="s">
        <v>20</v>
      </c>
      <c r="P20" s="10"/>
    </row>
    <row r="21" spans="1:16" x14ac:dyDescent="0.25">
      <c r="A21" s="10"/>
      <c r="B21" s="35"/>
      <c r="C21" s="21"/>
      <c r="D21" s="21"/>
      <c r="E21" s="29"/>
      <c r="F21" s="29"/>
      <c r="G21" s="12"/>
      <c r="H21" s="12"/>
      <c r="I21" s="12"/>
      <c r="J21" s="12"/>
      <c r="K21" s="12"/>
      <c r="L21" s="12"/>
      <c r="M21" s="12"/>
      <c r="N21" s="10"/>
      <c r="O21" s="10"/>
      <c r="P21" s="10"/>
    </row>
    <row r="22" spans="1:16" ht="21" x14ac:dyDescent="0.35">
      <c r="A22" s="10"/>
      <c r="B22" s="51" t="s">
        <v>21</v>
      </c>
      <c r="C22" s="51"/>
      <c r="D22" s="51"/>
      <c r="E22" s="51"/>
      <c r="F22" s="51"/>
      <c r="G22" s="12"/>
      <c r="H22" s="12"/>
      <c r="I22" s="12"/>
      <c r="J22" s="53" t="s">
        <v>22</v>
      </c>
      <c r="K22" s="53"/>
      <c r="L22" s="53"/>
      <c r="M22" s="17">
        <v>160</v>
      </c>
      <c r="N22" s="24" t="s">
        <v>18</v>
      </c>
      <c r="P22" s="10"/>
    </row>
    <row r="23" spans="1:16" ht="33" customHeight="1" x14ac:dyDescent="0.25">
      <c r="A23" s="10"/>
      <c r="B23" s="52">
        <f>((10000*E20)/(E10*E14))/60000</f>
        <v>0.53333333333333333</v>
      </c>
      <c r="C23" s="52"/>
      <c r="D23" s="42" t="s">
        <v>23</v>
      </c>
      <c r="E23" s="42"/>
      <c r="F23" s="42"/>
      <c r="G23" s="12"/>
      <c r="H23" s="12"/>
      <c r="I23" s="12"/>
      <c r="J23" s="38" t="s">
        <v>24</v>
      </c>
      <c r="K23" s="12"/>
      <c r="L23" s="12"/>
      <c r="M23" s="12"/>
      <c r="N23" s="10"/>
      <c r="O23" s="10"/>
      <c r="P23" s="10"/>
    </row>
    <row r="24" spans="1:16" ht="17.25" x14ac:dyDescent="0.25">
      <c r="A24" s="10"/>
      <c r="B24" s="20" t="s">
        <v>25</v>
      </c>
      <c r="C24" s="36"/>
      <c r="D24" s="36"/>
      <c r="E24" s="36"/>
      <c r="F24" s="12"/>
      <c r="G24" s="12"/>
      <c r="H24" s="12"/>
      <c r="I24" s="12"/>
      <c r="J24" s="12"/>
      <c r="K24" s="12"/>
      <c r="L24" s="12"/>
      <c r="M24" s="12"/>
      <c r="N24" s="10"/>
      <c r="O24" s="10"/>
      <c r="P24" s="10"/>
    </row>
    <row r="25" spans="1:16" ht="21" customHeight="1" x14ac:dyDescent="0.3">
      <c r="A25" s="10"/>
      <c r="B25" s="20" t="s">
        <v>26</v>
      </c>
      <c r="C25" s="10"/>
      <c r="D25" s="10"/>
      <c r="E25" s="10"/>
      <c r="F25" s="12"/>
      <c r="G25" s="12"/>
      <c r="H25" s="12"/>
      <c r="I25" s="12"/>
      <c r="J25" s="41" t="s">
        <v>27</v>
      </c>
      <c r="K25" s="41"/>
      <c r="L25" s="41"/>
      <c r="M25" s="41"/>
      <c r="N25" s="41"/>
      <c r="O25" s="10"/>
      <c r="P25" s="10"/>
    </row>
    <row r="26" spans="1:16" ht="34.5" customHeight="1" x14ac:dyDescent="0.25">
      <c r="A26" s="10"/>
      <c r="B26" s="37" t="s">
        <v>28</v>
      </c>
      <c r="C26" s="10"/>
      <c r="D26" s="10"/>
      <c r="E26" s="10"/>
      <c r="F26" s="12"/>
      <c r="G26" s="12"/>
      <c r="H26" s="12"/>
      <c r="I26" s="12"/>
      <c r="J26" s="43">
        <f>((10000*((M20*M22)/1000)/(E10*E14))/60000)</f>
        <v>0.53333333333333333</v>
      </c>
      <c r="K26" s="43"/>
      <c r="L26" s="42" t="s">
        <v>23</v>
      </c>
      <c r="M26" s="42"/>
      <c r="N26" s="42"/>
      <c r="O26" s="10"/>
      <c r="P26" s="10"/>
    </row>
    <row r="27" spans="1:16" x14ac:dyDescent="0.25">
      <c r="A27" s="10"/>
      <c r="B27" s="10"/>
      <c r="C27" s="10"/>
      <c r="D27" s="10"/>
      <c r="E27" s="10"/>
      <c r="F27" s="12"/>
      <c r="G27" s="12"/>
      <c r="H27" s="12"/>
      <c r="I27" s="12"/>
      <c r="J27" s="10"/>
      <c r="K27" s="10"/>
      <c r="L27" s="10"/>
      <c r="M27" s="10"/>
      <c r="N27" s="10"/>
      <c r="O27" s="10"/>
      <c r="P27" s="10"/>
    </row>
    <row r="28" spans="1:16" ht="21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</sheetData>
  <mergeCells count="13">
    <mergeCell ref="J25:N25"/>
    <mergeCell ref="L26:N26"/>
    <mergeCell ref="J26:K26"/>
    <mergeCell ref="G18:I18"/>
    <mergeCell ref="B8:F8"/>
    <mergeCell ref="B14:D14"/>
    <mergeCell ref="B20:D20"/>
    <mergeCell ref="H20:I20"/>
    <mergeCell ref="B22:F22"/>
    <mergeCell ref="D23:F23"/>
    <mergeCell ref="B23:C23"/>
    <mergeCell ref="J20:L20"/>
    <mergeCell ref="J22:L22"/>
  </mergeCells>
  <conditionalFormatting sqref="J26">
    <cfRule type="cellIs" dxfId="32" priority="1" operator="greaterThan">
      <formula>1.0999999</formula>
    </cfRule>
  </conditionalFormatting>
  <conditionalFormatting sqref="J26 B23">
    <cfRule type="cellIs" dxfId="31" priority="2" operator="lessThanOrEqual">
      <formula>1</formula>
    </cfRule>
  </conditionalFormatting>
  <conditionalFormatting sqref="B23">
    <cfRule type="cellIs" dxfId="30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5311-AA7F-4EA3-8AA4-7C0A4DD6D6F7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29" priority="1" operator="greaterThan">
      <formula>1.0999999</formula>
    </cfRule>
  </conditionalFormatting>
  <conditionalFormatting sqref="J24 B21">
    <cfRule type="cellIs" dxfId="28" priority="2" operator="lessThanOrEqual">
      <formula>1</formula>
    </cfRule>
  </conditionalFormatting>
  <conditionalFormatting sqref="B21">
    <cfRule type="cellIs" dxfId="27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E5DD-CD37-4BAA-B320-D880825589DC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26" priority="1" operator="greaterThan">
      <formula>1.0999999</formula>
    </cfRule>
  </conditionalFormatting>
  <conditionalFormatting sqref="J24 B21">
    <cfRule type="cellIs" dxfId="25" priority="2" operator="lessThanOrEqual">
      <formula>1</formula>
    </cfRule>
  </conditionalFormatting>
  <conditionalFormatting sqref="B21">
    <cfRule type="cellIs" dxfId="24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B9D5-68FE-458E-BEC0-724DA2F96254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23" priority="1" operator="greaterThan">
      <formula>1.0999999</formula>
    </cfRule>
  </conditionalFormatting>
  <conditionalFormatting sqref="J24 B21">
    <cfRule type="cellIs" dxfId="22" priority="2" operator="lessThanOrEqual">
      <formula>1</formula>
    </cfRule>
  </conditionalFormatting>
  <conditionalFormatting sqref="B21">
    <cfRule type="cellIs" dxfId="21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E651-B4ED-4E1F-8B0E-CC29F1B41FE3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20" priority="1" operator="greaterThan">
      <formula>1.0999999</formula>
    </cfRule>
  </conditionalFormatting>
  <conditionalFormatting sqref="J24 B21">
    <cfRule type="cellIs" dxfId="19" priority="2" operator="lessThanOrEqual">
      <formula>1</formula>
    </cfRule>
  </conditionalFormatting>
  <conditionalFormatting sqref="B21">
    <cfRule type="cellIs" dxfId="18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2D24-3CC2-427A-84D5-6F4BF5F33663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17" priority="1" operator="greaterThan">
      <formula>1.0999999</formula>
    </cfRule>
  </conditionalFormatting>
  <conditionalFormatting sqref="J24 B21">
    <cfRule type="cellIs" dxfId="16" priority="2" operator="lessThanOrEqual">
      <formula>1</formula>
    </cfRule>
  </conditionalFormatting>
  <conditionalFormatting sqref="B21">
    <cfRule type="cellIs" dxfId="15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F800-3BCD-4309-B5F1-0D2BF724CED7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14" priority="1" operator="greaterThan">
      <formula>1.0999999</formula>
    </cfRule>
  </conditionalFormatting>
  <conditionalFormatting sqref="J24 B21">
    <cfRule type="cellIs" dxfId="13" priority="2" operator="lessThanOrEqual">
      <formula>1</formula>
    </cfRule>
  </conditionalFormatting>
  <conditionalFormatting sqref="B21">
    <cfRule type="cellIs" dxfId="12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A96A-AE6A-4202-9F0E-F99298AA6F52}">
  <dimension ref="A1:S1003"/>
  <sheetViews>
    <sheetView showGridLines="0" zoomScaleNormal="100" workbookViewId="0">
      <selection activeCell="N26" sqref="N26"/>
    </sheetView>
  </sheetViews>
  <sheetFormatPr defaultColWidth="12.625" defaultRowHeight="15" customHeight="1" x14ac:dyDescent="0.2"/>
  <cols>
    <col min="1" max="1" width="21.375" customWidth="1"/>
    <col min="2" max="2" width="7.625" customWidth="1"/>
    <col min="3" max="3" width="7" customWidth="1"/>
    <col min="4" max="4" width="16.375" customWidth="1"/>
    <col min="5" max="5" width="7.625" customWidth="1"/>
    <col min="6" max="6" width="9.125" customWidth="1"/>
    <col min="7" max="8" width="7.625" customWidth="1"/>
    <col min="9" max="9" width="5.375" customWidth="1"/>
    <col min="10" max="10" width="7.625" customWidth="1"/>
    <col min="11" max="11" width="8.875" customWidth="1"/>
    <col min="12" max="12" width="15.75" customWidth="1"/>
    <col min="13" max="13" width="7.875" customWidth="1"/>
    <col min="14" max="14" width="9.625" customWidth="1"/>
    <col min="15" max="15" width="8.625" customWidth="1"/>
    <col min="16" max="17" width="7.625" customWidth="1"/>
    <col min="18" max="19" width="7.625" hidden="1" customWidth="1"/>
  </cols>
  <sheetData>
    <row r="1" spans="1:19" ht="49.5" customHeight="1" x14ac:dyDescent="0.3">
      <c r="C1" s="8"/>
      <c r="D1" s="8"/>
      <c r="E1" s="8"/>
      <c r="F1" s="8"/>
      <c r="G1" s="9"/>
      <c r="H1" s="9"/>
      <c r="I1" s="9"/>
      <c r="J1" s="9"/>
      <c r="K1" s="9"/>
      <c r="L1" s="9"/>
      <c r="M1" s="9"/>
    </row>
    <row r="2" spans="1:19" ht="19.5" x14ac:dyDescent="0.3">
      <c r="A2" s="10"/>
      <c r="B2" s="11" t="s">
        <v>0</v>
      </c>
      <c r="C2" s="12"/>
      <c r="D2" s="12"/>
      <c r="E2" s="12"/>
      <c r="F2" s="13"/>
      <c r="G2" s="12"/>
      <c r="H2" s="12"/>
      <c r="I2" s="12"/>
      <c r="J2" s="12"/>
      <c r="K2" s="12"/>
      <c r="L2" s="12"/>
      <c r="M2" s="12"/>
      <c r="N2" s="10"/>
      <c r="O2" s="10"/>
      <c r="P2" s="10"/>
    </row>
    <row r="3" spans="1:19" ht="19.5" x14ac:dyDescent="0.3">
      <c r="A3" s="12"/>
      <c r="B3" s="14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3"/>
      <c r="R3" s="3"/>
      <c r="S3" s="3"/>
    </row>
    <row r="4" spans="1:19" ht="21" x14ac:dyDescent="0.35">
      <c r="A4" s="12"/>
      <c r="B4" s="15" t="s">
        <v>2</v>
      </c>
      <c r="C4" s="15"/>
      <c r="D4" s="16"/>
      <c r="E4" s="17"/>
      <c r="F4" s="17"/>
      <c r="G4" s="17"/>
      <c r="H4" s="17"/>
      <c r="I4" s="12"/>
      <c r="J4" s="15"/>
      <c r="K4" s="15"/>
      <c r="L4" s="18"/>
      <c r="M4" s="19"/>
      <c r="N4" s="12"/>
      <c r="O4" s="12"/>
      <c r="P4" s="12"/>
      <c r="Q4" s="3"/>
      <c r="R4" s="3"/>
      <c r="S4" s="3"/>
    </row>
    <row r="5" spans="1:19" x14ac:dyDescent="0.25">
      <c r="A5" s="10"/>
      <c r="B5" s="12"/>
      <c r="C5" s="12"/>
      <c r="D5" s="12"/>
      <c r="E5" s="12"/>
      <c r="F5" s="12"/>
      <c r="G5" s="12"/>
      <c r="H5" s="12"/>
      <c r="I5" s="12"/>
      <c r="J5" s="20"/>
      <c r="K5" s="20"/>
      <c r="L5" s="20"/>
      <c r="M5" s="20"/>
      <c r="N5" s="20"/>
      <c r="O5" s="10"/>
      <c r="P5" s="10"/>
    </row>
    <row r="6" spans="1:19" ht="23.25" x14ac:dyDescent="0.35">
      <c r="A6" s="10"/>
      <c r="B6" s="45" t="s">
        <v>4</v>
      </c>
      <c r="C6" s="46"/>
      <c r="D6" s="46"/>
      <c r="E6" s="46"/>
      <c r="F6" s="46"/>
      <c r="G6" s="12"/>
      <c r="H6" s="12"/>
      <c r="I6" s="12"/>
      <c r="J6" s="12"/>
      <c r="K6" s="12"/>
      <c r="L6" s="12"/>
      <c r="M6" s="12"/>
      <c r="N6" s="10"/>
      <c r="O6" s="10"/>
      <c r="P6" s="10"/>
    </row>
    <row r="7" spans="1:19" x14ac:dyDescent="0.25">
      <c r="A7" s="10"/>
      <c r="B7" s="21"/>
      <c r="C7" s="21"/>
      <c r="D7" s="21"/>
      <c r="E7" s="21"/>
      <c r="F7" s="21"/>
      <c r="G7" s="12"/>
      <c r="H7" s="12"/>
      <c r="I7" s="12"/>
      <c r="J7" s="12"/>
      <c r="K7" s="12"/>
      <c r="L7" s="12"/>
      <c r="M7" s="12"/>
      <c r="N7" s="10"/>
      <c r="O7" s="10"/>
      <c r="P7" s="10"/>
    </row>
    <row r="8" spans="1:19" ht="21" x14ac:dyDescent="0.35">
      <c r="A8" s="10"/>
      <c r="B8" s="22" t="s">
        <v>5</v>
      </c>
      <c r="C8" s="22"/>
      <c r="D8" s="23"/>
      <c r="E8" s="17">
        <v>10</v>
      </c>
      <c r="F8" s="24" t="s">
        <v>6</v>
      </c>
      <c r="G8" s="24"/>
      <c r="H8" s="24"/>
      <c r="I8" s="12"/>
      <c r="J8" s="12"/>
      <c r="K8" s="12"/>
      <c r="L8" s="12"/>
      <c r="M8" s="12"/>
      <c r="N8" s="10"/>
      <c r="O8" s="10"/>
      <c r="P8" s="10"/>
    </row>
    <row r="9" spans="1:19" ht="15.75" x14ac:dyDescent="0.25">
      <c r="A9" s="10"/>
      <c r="B9" s="25" t="s">
        <v>7</v>
      </c>
      <c r="C9" s="20"/>
      <c r="D9" s="20"/>
      <c r="E9" s="20"/>
      <c r="F9" s="26"/>
      <c r="G9" s="26"/>
      <c r="H9" s="26"/>
      <c r="I9" s="12"/>
      <c r="J9" s="12"/>
      <c r="K9" s="12"/>
      <c r="L9" s="12"/>
      <c r="M9" s="12"/>
      <c r="N9" s="10"/>
      <c r="O9" s="10"/>
      <c r="P9" s="10"/>
    </row>
    <row r="10" spans="1:19" x14ac:dyDescent="0.25">
      <c r="A10" s="10"/>
      <c r="B10" s="20" t="s">
        <v>8</v>
      </c>
      <c r="C10" s="10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0"/>
      <c r="O10" s="10"/>
      <c r="P10" s="10"/>
    </row>
    <row r="11" spans="1:19" x14ac:dyDescent="0.25">
      <c r="A11" s="10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  <c r="O11" s="10"/>
      <c r="P11" s="10"/>
    </row>
    <row r="12" spans="1:19" ht="21" x14ac:dyDescent="0.35">
      <c r="A12" s="10"/>
      <c r="B12" s="47" t="s">
        <v>9</v>
      </c>
      <c r="C12" s="48"/>
      <c r="D12" s="49"/>
      <c r="E12" s="17">
        <v>0.2</v>
      </c>
      <c r="F12" s="24" t="s">
        <v>6</v>
      </c>
      <c r="G12" s="24"/>
      <c r="H12" s="24"/>
      <c r="I12" s="12"/>
      <c r="J12" s="22" t="s">
        <v>10</v>
      </c>
      <c r="K12" s="24"/>
      <c r="L12" s="27">
        <f>E8*E12</f>
        <v>2</v>
      </c>
      <c r="M12" s="24" t="s">
        <v>11</v>
      </c>
      <c r="N12" s="10"/>
      <c r="O12" s="10"/>
      <c r="P12" s="10"/>
    </row>
    <row r="13" spans="1:19" ht="15.75" x14ac:dyDescent="0.25">
      <c r="A13" s="10"/>
      <c r="B13" s="20" t="s">
        <v>12</v>
      </c>
      <c r="C13" s="28"/>
      <c r="D13" s="28"/>
      <c r="E13" s="29"/>
      <c r="F13" s="26"/>
      <c r="G13" s="26"/>
      <c r="H13" s="26"/>
      <c r="I13" s="12"/>
      <c r="J13" s="25" t="s">
        <v>13</v>
      </c>
      <c r="K13" s="20"/>
      <c r="L13" s="12"/>
      <c r="M13" s="12"/>
      <c r="N13" s="10"/>
      <c r="O13" s="10"/>
      <c r="P13" s="10"/>
    </row>
    <row r="14" spans="1:19" ht="15.75" x14ac:dyDescent="0.25">
      <c r="A14" s="10"/>
      <c r="B14" s="20"/>
      <c r="C14" s="28"/>
      <c r="D14" s="28"/>
      <c r="E14" s="29"/>
      <c r="F14" s="26"/>
      <c r="G14" s="26"/>
      <c r="H14" s="26"/>
      <c r="I14" s="12"/>
      <c r="J14" s="25"/>
      <c r="K14" s="20"/>
      <c r="L14" s="12"/>
      <c r="M14" s="12"/>
      <c r="N14" s="10"/>
      <c r="O14" s="10"/>
      <c r="P14" s="10"/>
    </row>
    <row r="15" spans="1:19" ht="21" customHeight="1" x14ac:dyDescent="0.25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0"/>
      <c r="O15" s="10"/>
      <c r="P15" s="10"/>
    </row>
    <row r="16" spans="1:19" ht="23.25" x14ac:dyDescent="0.35">
      <c r="A16" s="10"/>
      <c r="B16" s="30" t="s">
        <v>14</v>
      </c>
      <c r="C16" s="30"/>
      <c r="D16" s="30"/>
      <c r="E16" s="30"/>
      <c r="F16" s="30"/>
      <c r="G16" s="44" t="s">
        <v>15</v>
      </c>
      <c r="H16" s="44"/>
      <c r="I16" s="44"/>
      <c r="J16" s="30" t="s">
        <v>16</v>
      </c>
      <c r="K16" s="30"/>
      <c r="L16" s="30"/>
      <c r="M16" s="30"/>
      <c r="N16" s="10"/>
      <c r="O16" s="10"/>
      <c r="P16" s="10"/>
    </row>
    <row r="17" spans="1:16" ht="18.75" x14ac:dyDescent="0.3">
      <c r="A17" s="10"/>
      <c r="B17" s="32"/>
      <c r="C17" s="32"/>
      <c r="D17" s="32"/>
      <c r="E17" s="32"/>
      <c r="F17" s="32"/>
      <c r="G17" s="31"/>
      <c r="H17" s="12"/>
      <c r="I17" s="12"/>
      <c r="J17" s="32"/>
      <c r="K17" s="32"/>
      <c r="L17" s="32"/>
      <c r="M17" s="32"/>
      <c r="N17" s="10"/>
      <c r="O17" s="10"/>
      <c r="P17" s="10"/>
    </row>
    <row r="18" spans="1:16" ht="23.25" x14ac:dyDescent="0.35">
      <c r="A18" s="10"/>
      <c r="B18" s="47" t="s">
        <v>17</v>
      </c>
      <c r="C18" s="48"/>
      <c r="D18" s="49"/>
      <c r="E18" s="33"/>
      <c r="F18" s="24" t="s">
        <v>18</v>
      </c>
      <c r="G18" s="34"/>
      <c r="H18" s="50"/>
      <c r="I18" s="46"/>
      <c r="J18" s="53" t="s">
        <v>19</v>
      </c>
      <c r="K18" s="53"/>
      <c r="L18" s="53"/>
      <c r="M18" s="33"/>
      <c r="N18" s="24" t="s">
        <v>20</v>
      </c>
      <c r="P18" s="10"/>
    </row>
    <row r="19" spans="1:16" x14ac:dyDescent="0.25">
      <c r="A19" s="10"/>
      <c r="B19" s="35"/>
      <c r="C19" s="21"/>
      <c r="D19" s="21"/>
      <c r="E19" s="29"/>
      <c r="F19" s="29"/>
      <c r="G19" s="12"/>
      <c r="H19" s="12"/>
      <c r="I19" s="12"/>
      <c r="J19" s="12"/>
      <c r="K19" s="12"/>
      <c r="L19" s="12"/>
      <c r="M19" s="12"/>
      <c r="N19" s="10"/>
      <c r="O19" s="10"/>
      <c r="P19" s="10"/>
    </row>
    <row r="20" spans="1:16" ht="21" x14ac:dyDescent="0.35">
      <c r="A20" s="10"/>
      <c r="B20" s="51" t="s">
        <v>21</v>
      </c>
      <c r="C20" s="51"/>
      <c r="D20" s="51"/>
      <c r="E20" s="51"/>
      <c r="F20" s="51"/>
      <c r="G20" s="12"/>
      <c r="H20" s="12"/>
      <c r="I20" s="12"/>
      <c r="J20" s="53" t="s">
        <v>22</v>
      </c>
      <c r="K20" s="53"/>
      <c r="L20" s="53"/>
      <c r="M20" s="17"/>
      <c r="N20" s="24" t="s">
        <v>18</v>
      </c>
      <c r="P20" s="10"/>
    </row>
    <row r="21" spans="1:16" ht="33" customHeight="1" x14ac:dyDescent="0.25">
      <c r="A21" s="10"/>
      <c r="B21" s="52">
        <f>((10000*E18)/(E8*E12))/60000</f>
        <v>0</v>
      </c>
      <c r="C21" s="52"/>
      <c r="D21" s="42" t="s">
        <v>23</v>
      </c>
      <c r="E21" s="42"/>
      <c r="F21" s="42"/>
      <c r="G21" s="12"/>
      <c r="H21" s="12"/>
      <c r="I21" s="12"/>
      <c r="J21" s="38" t="s">
        <v>24</v>
      </c>
      <c r="K21" s="12"/>
      <c r="L21" s="12"/>
      <c r="M21" s="12"/>
      <c r="N21" s="10"/>
      <c r="O21" s="10"/>
      <c r="P21" s="10"/>
    </row>
    <row r="22" spans="1:16" ht="17.25" x14ac:dyDescent="0.25">
      <c r="A22" s="10"/>
      <c r="B22" s="20" t="s">
        <v>25</v>
      </c>
      <c r="C22" s="36"/>
      <c r="D22" s="36"/>
      <c r="E22" s="36"/>
      <c r="F22" s="12"/>
      <c r="G22" s="12"/>
      <c r="H22" s="12"/>
      <c r="I22" s="12"/>
      <c r="J22" s="12"/>
      <c r="K22" s="12"/>
      <c r="L22" s="12"/>
      <c r="M22" s="12"/>
      <c r="N22" s="10"/>
      <c r="O22" s="10"/>
      <c r="P22" s="10"/>
    </row>
    <row r="23" spans="1:16" ht="21" customHeight="1" x14ac:dyDescent="0.3">
      <c r="A23" s="10"/>
      <c r="B23" s="20" t="s">
        <v>26</v>
      </c>
      <c r="C23" s="10"/>
      <c r="D23" s="10"/>
      <c r="E23" s="10"/>
      <c r="F23" s="12"/>
      <c r="G23" s="12"/>
      <c r="H23" s="12"/>
      <c r="I23" s="12"/>
      <c r="J23" s="41" t="s">
        <v>27</v>
      </c>
      <c r="K23" s="41"/>
      <c r="L23" s="41"/>
      <c r="M23" s="41"/>
      <c r="N23" s="41"/>
      <c r="O23" s="10"/>
      <c r="P23" s="10"/>
    </row>
    <row r="24" spans="1:16" ht="34.5" customHeight="1" x14ac:dyDescent="0.25">
      <c r="A24" s="10"/>
      <c r="B24" s="37" t="s">
        <v>28</v>
      </c>
      <c r="C24" s="10"/>
      <c r="D24" s="10"/>
      <c r="E24" s="10"/>
      <c r="F24" s="12"/>
      <c r="G24" s="12"/>
      <c r="H24" s="12"/>
      <c r="I24" s="12"/>
      <c r="J24" s="43">
        <f>((10000*((M18*M20)/1000)/(E8*E12))/60000)</f>
        <v>0</v>
      </c>
      <c r="K24" s="43"/>
      <c r="L24" s="42" t="s">
        <v>23</v>
      </c>
      <c r="M24" s="42"/>
      <c r="N24" s="42"/>
      <c r="O24" s="10"/>
      <c r="P24" s="10"/>
    </row>
    <row r="25" spans="1:16" x14ac:dyDescent="0.25">
      <c r="A25" s="10"/>
      <c r="B25" s="10"/>
      <c r="C25" s="10"/>
      <c r="D25" s="10"/>
      <c r="E25" s="10"/>
      <c r="F25" s="12"/>
      <c r="G25" s="12"/>
      <c r="H25" s="12"/>
      <c r="I25" s="12"/>
      <c r="J25" s="10"/>
      <c r="K25" s="10"/>
      <c r="L25" s="10"/>
      <c r="M25" s="10"/>
      <c r="N25" s="10"/>
      <c r="O25" s="10"/>
      <c r="P25" s="10"/>
    </row>
    <row r="26" spans="1:16" ht="20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.75" customHeight="1" x14ac:dyDescent="0.2"/>
    <row r="28" spans="1:16" ht="15.75" customHeight="1" x14ac:dyDescent="0.2"/>
    <row r="29" spans="1:16" ht="15.75" customHeight="1" x14ac:dyDescent="0.2"/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</sheetData>
  <mergeCells count="13">
    <mergeCell ref="J24:K24"/>
    <mergeCell ref="L24:N24"/>
    <mergeCell ref="B6:F6"/>
    <mergeCell ref="B12:D12"/>
    <mergeCell ref="G16:I16"/>
    <mergeCell ref="B18:D18"/>
    <mergeCell ref="H18:I18"/>
    <mergeCell ref="J18:L18"/>
    <mergeCell ref="B20:F20"/>
    <mergeCell ref="J20:L20"/>
    <mergeCell ref="B21:C21"/>
    <mergeCell ref="D21:F21"/>
    <mergeCell ref="J23:N23"/>
  </mergeCells>
  <conditionalFormatting sqref="J24">
    <cfRule type="cellIs" dxfId="11" priority="1" operator="greaterThan">
      <formula>1.0999999</formula>
    </cfRule>
  </conditionalFormatting>
  <conditionalFormatting sqref="J24 B21">
    <cfRule type="cellIs" dxfId="10" priority="2" operator="lessThanOrEqual">
      <formula>1</formula>
    </cfRule>
  </conditionalFormatting>
  <conditionalFormatting sqref="B21">
    <cfRule type="cellIs" dxfId="9" priority="3" operator="greaterThan">
      <formula>1.099999999</formula>
    </cfRule>
  </conditionalFormatting>
  <pageMargins left="0.511811024" right="0.511811024" top="0.78740157499999996" bottom="0.7874015749999999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Apresentação</vt:lpstr>
      <vt:lpstr>Exemplo</vt:lpstr>
      <vt:lpstr>Amostra 1</vt:lpstr>
      <vt:lpstr>Amostra 2</vt:lpstr>
      <vt:lpstr>Amostra 3</vt:lpstr>
      <vt:lpstr>Amostra 4</vt:lpstr>
      <vt:lpstr>Amostra 5</vt:lpstr>
      <vt:lpstr>Amostra 6</vt:lpstr>
      <vt:lpstr>Amostra 7</vt:lpstr>
      <vt:lpstr>Amostra 8</vt:lpstr>
      <vt:lpstr>Amostra 9</vt:lpstr>
      <vt:lpstr>Amostra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Maiara Maria Franzoni</dc:creator>
  <cp:lastModifiedBy>Cintia Souza</cp:lastModifiedBy>
  <dcterms:created xsi:type="dcterms:W3CDTF">2018-05-17T14:53:16Z</dcterms:created>
  <dcterms:modified xsi:type="dcterms:W3CDTF">2021-02-18T13:59:16Z</dcterms:modified>
</cp:coreProperties>
</file>