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Controle de Estoque/"/>
    </mc:Choice>
  </mc:AlternateContent>
  <xr:revisionPtr revIDLastSave="376" documentId="13_ncr:1_{2964429E-E886-6E46-82D3-BE12DB89AAAC}" xr6:coauthVersionLast="45" xr6:coauthVersionMax="45" xr10:uidLastSave="{D97AAD62-23F6-4D19-9B9F-A4E4B8C9AA61}"/>
  <bookViews>
    <workbookView xWindow="-120" yWindow="-120" windowWidth="38640" windowHeight="15840" tabRatio="990" xr2:uid="{00000000-000D-0000-FFFF-FFFF00000000}"/>
  </bookViews>
  <sheets>
    <sheet name="Instruções" sheetId="1" r:id="rId1"/>
    <sheet name="Controle" sheetId="2" r:id="rId2"/>
    <sheet name="Entrada" sheetId="3" r:id="rId3"/>
    <sheet name="Saída" sheetId="4" r:id="rId4"/>
  </sheets>
  <definedNames>
    <definedName name="__xlnm__FilterDatabase" localSheetId="2">Entrada!$C$6:$J$206</definedName>
    <definedName name="__xlnm__FilterDatabase" localSheetId="3">Saída!$B$6:$J$206</definedName>
    <definedName name="__xlnm__FilterDatabase_0" localSheetId="2">Entrada!$C$6:$J$206</definedName>
    <definedName name="__xlnm__FilterDatabase_0" localSheetId="3">Saída!$B$6:$J$206</definedName>
    <definedName name="__xlnm__FilterDatabase_0_0" localSheetId="2">Entrada!$C$6:$J$206</definedName>
    <definedName name="__xlnm__FilterDatabase_0_0" localSheetId="3">Saída!$B$6:$J$206</definedName>
    <definedName name="__xlnm__FilterDatabase_0_0_0" localSheetId="2">Entrada!$C$6:$J$206</definedName>
    <definedName name="__xlnm__FilterDatabase_0_0_0" localSheetId="3">Saída!$B$6:$J$206</definedName>
    <definedName name="__xlnm__FilterDatabase_0_0_0_0" localSheetId="2">Entrada!$C$6:$J$206</definedName>
    <definedName name="__xlnm__FilterDatabase_0_0_0_0" localSheetId="3">Saída!$B$6:$J$206</definedName>
    <definedName name="__xlnm__FilterDatabase_0_0_0_0_0" localSheetId="2">Entrada!$C$6:$J$206</definedName>
    <definedName name="__xlnm__FilterDatabase_0_0_0_0_0" localSheetId="3">Saída!$B$6:$J$206</definedName>
    <definedName name="__xlnm__FilterDatabase_0_0_0_0_0_0" localSheetId="2">Entrada!$C$6:$J$206</definedName>
    <definedName name="__xlnm__FilterDatabase_0_0_0_0_0_0" localSheetId="3">Saída!$B$6:$J$206</definedName>
    <definedName name="_xlnm._FilterDatabase" localSheetId="2" hidden="1">Entrada!$C$6:$J$206</definedName>
    <definedName name="_xlnm._FilterDatabase" localSheetId="3" hidden="1">Saída!$B$6:$J$206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" i="2" l="1"/>
  <c r="J7" i="2" l="1"/>
  <c r="L7" i="2"/>
  <c r="M7" i="2"/>
  <c r="N7" i="2"/>
  <c r="O7" i="2"/>
  <c r="P7" i="2"/>
  <c r="R7" i="2"/>
  <c r="T7" i="2"/>
  <c r="J8" i="2"/>
  <c r="L8" i="2"/>
  <c r="M8" i="2"/>
  <c r="N8" i="2"/>
  <c r="O8" i="2"/>
  <c r="P8" i="2"/>
  <c r="R8" i="2"/>
  <c r="T8" i="2"/>
  <c r="J9" i="2"/>
  <c r="L9" i="2"/>
  <c r="M9" i="2"/>
  <c r="Q9" i="2" s="1"/>
  <c r="S9" i="2" s="1"/>
  <c r="U9" i="2" s="1"/>
  <c r="N9" i="2"/>
  <c r="O9" i="2"/>
  <c r="P9" i="2"/>
  <c r="R9" i="2"/>
  <c r="T9" i="2"/>
  <c r="J10" i="2"/>
  <c r="L10" i="2"/>
  <c r="M10" i="2"/>
  <c r="Q10" i="2" s="1"/>
  <c r="S10" i="2" s="1"/>
  <c r="U10" i="2" s="1"/>
  <c r="N10" i="2"/>
  <c r="O10" i="2"/>
  <c r="P10" i="2"/>
  <c r="R10" i="2"/>
  <c r="T10" i="2"/>
  <c r="J11" i="2"/>
  <c r="L11" i="2"/>
  <c r="M11" i="2"/>
  <c r="N11" i="2"/>
  <c r="O11" i="2"/>
  <c r="P11" i="2"/>
  <c r="Q11" i="2"/>
  <c r="R11" i="2"/>
  <c r="S11" i="2"/>
  <c r="U11" i="2" s="1"/>
  <c r="T11" i="2"/>
  <c r="J12" i="2"/>
  <c r="L12" i="2"/>
  <c r="M12" i="2"/>
  <c r="N12" i="2"/>
  <c r="O12" i="2"/>
  <c r="P12" i="2"/>
  <c r="Q12" i="2"/>
  <c r="R12" i="2"/>
  <c r="S12" i="2"/>
  <c r="U12" i="2"/>
  <c r="T12" i="2"/>
  <c r="J13" i="2"/>
  <c r="L13" i="2"/>
  <c r="M13" i="2"/>
  <c r="N13" i="2"/>
  <c r="O13" i="2"/>
  <c r="P13" i="2"/>
  <c r="Q13" i="2"/>
  <c r="R13" i="2"/>
  <c r="S13" i="2"/>
  <c r="U13" i="2" s="1"/>
  <c r="T13" i="2"/>
  <c r="J14" i="2"/>
  <c r="L14" i="2"/>
  <c r="M14" i="2"/>
  <c r="N14" i="2"/>
  <c r="O14" i="2"/>
  <c r="P14" i="2"/>
  <c r="Q14" i="2"/>
  <c r="R14" i="2"/>
  <c r="S14" i="2"/>
  <c r="U14" i="2" s="1"/>
  <c r="T14" i="2"/>
  <c r="J15" i="2"/>
  <c r="L15" i="2"/>
  <c r="M15" i="2"/>
  <c r="N15" i="2"/>
  <c r="O15" i="2"/>
  <c r="P15" i="2"/>
  <c r="Q15" i="2"/>
  <c r="R15" i="2"/>
  <c r="S15" i="2"/>
  <c r="U15" i="2" s="1"/>
  <c r="T15" i="2"/>
  <c r="J16" i="2"/>
  <c r="L16" i="2"/>
  <c r="M16" i="2"/>
  <c r="N16" i="2"/>
  <c r="O16" i="2"/>
  <c r="P16" i="2"/>
  <c r="Q16" i="2"/>
  <c r="R16" i="2"/>
  <c r="S16" i="2"/>
  <c r="U16" i="2" s="1"/>
  <c r="T16" i="2"/>
  <c r="J17" i="2"/>
  <c r="L17" i="2"/>
  <c r="M17" i="2"/>
  <c r="N17" i="2"/>
  <c r="O17" i="2"/>
  <c r="P17" i="2"/>
  <c r="Q17" i="2"/>
  <c r="R17" i="2"/>
  <c r="S17" i="2"/>
  <c r="U17" i="2" s="1"/>
  <c r="T17" i="2"/>
  <c r="J18" i="2"/>
  <c r="L18" i="2"/>
  <c r="M18" i="2"/>
  <c r="N18" i="2"/>
  <c r="O18" i="2"/>
  <c r="P18" i="2"/>
  <c r="Q18" i="2"/>
  <c r="R18" i="2"/>
  <c r="S18" i="2"/>
  <c r="U18" i="2" s="1"/>
  <c r="T18" i="2"/>
  <c r="J19" i="2"/>
  <c r="L19" i="2"/>
  <c r="M19" i="2"/>
  <c r="N19" i="2"/>
  <c r="O19" i="2"/>
  <c r="P19" i="2"/>
  <c r="Q19" i="2"/>
  <c r="R19" i="2"/>
  <c r="S19" i="2"/>
  <c r="U19" i="2" s="1"/>
  <c r="T19" i="2"/>
  <c r="J20" i="2"/>
  <c r="L20" i="2"/>
  <c r="M20" i="2"/>
  <c r="N20" i="2"/>
  <c r="O20" i="2"/>
  <c r="P20" i="2"/>
  <c r="Q20" i="2"/>
  <c r="R20" i="2"/>
  <c r="S20" i="2"/>
  <c r="U20" i="2" s="1"/>
  <c r="T20" i="2"/>
  <c r="J21" i="2"/>
  <c r="L21" i="2"/>
  <c r="M21" i="2"/>
  <c r="N21" i="2"/>
  <c r="O21" i="2"/>
  <c r="P21" i="2"/>
  <c r="Q21" i="2"/>
  <c r="R21" i="2"/>
  <c r="S21" i="2"/>
  <c r="U21" i="2" s="1"/>
  <c r="T21" i="2"/>
  <c r="J22" i="2"/>
  <c r="L22" i="2"/>
  <c r="M22" i="2"/>
  <c r="N22" i="2"/>
  <c r="O22" i="2"/>
  <c r="P22" i="2"/>
  <c r="Q22" i="2"/>
  <c r="R22" i="2"/>
  <c r="S22" i="2"/>
  <c r="U22" i="2" s="1"/>
  <c r="T22" i="2"/>
  <c r="J23" i="2"/>
  <c r="L23" i="2"/>
  <c r="M23" i="2"/>
  <c r="N23" i="2"/>
  <c r="O23" i="2"/>
  <c r="P23" i="2"/>
  <c r="Q23" i="2"/>
  <c r="R23" i="2"/>
  <c r="S23" i="2"/>
  <c r="U23" i="2" s="1"/>
  <c r="T23" i="2"/>
  <c r="J24" i="2"/>
  <c r="L24" i="2"/>
  <c r="M24" i="2"/>
  <c r="N24" i="2"/>
  <c r="O24" i="2"/>
  <c r="P24" i="2"/>
  <c r="Q24" i="2"/>
  <c r="R24" i="2"/>
  <c r="S24" i="2"/>
  <c r="U24" i="2" s="1"/>
  <c r="T24" i="2"/>
  <c r="J25" i="2"/>
  <c r="L25" i="2"/>
  <c r="M25" i="2"/>
  <c r="N25" i="2"/>
  <c r="O25" i="2"/>
  <c r="P25" i="2"/>
  <c r="Q25" i="2"/>
  <c r="R25" i="2"/>
  <c r="S25" i="2"/>
  <c r="U25" i="2" s="1"/>
  <c r="T25" i="2"/>
  <c r="J26" i="2"/>
  <c r="L26" i="2"/>
  <c r="M26" i="2"/>
  <c r="N26" i="2"/>
  <c r="O26" i="2"/>
  <c r="P26" i="2"/>
  <c r="Q26" i="2"/>
  <c r="R26" i="2"/>
  <c r="S26" i="2"/>
  <c r="U26" i="2" s="1"/>
  <c r="T26" i="2"/>
  <c r="J27" i="2"/>
  <c r="L27" i="2"/>
  <c r="M27" i="2"/>
  <c r="N27" i="2"/>
  <c r="O27" i="2"/>
  <c r="P27" i="2"/>
  <c r="Q27" i="2"/>
  <c r="R27" i="2"/>
  <c r="S27" i="2"/>
  <c r="U27" i="2" s="1"/>
  <c r="T27" i="2"/>
  <c r="J28" i="2"/>
  <c r="L28" i="2"/>
  <c r="M28" i="2"/>
  <c r="N28" i="2"/>
  <c r="O28" i="2"/>
  <c r="P28" i="2"/>
  <c r="Q28" i="2"/>
  <c r="R28" i="2"/>
  <c r="S28" i="2"/>
  <c r="U28" i="2" s="1"/>
  <c r="T28" i="2"/>
  <c r="J29" i="2"/>
  <c r="L29" i="2"/>
  <c r="M29" i="2"/>
  <c r="N29" i="2"/>
  <c r="O29" i="2"/>
  <c r="P29" i="2"/>
  <c r="Q29" i="2"/>
  <c r="R29" i="2"/>
  <c r="S29" i="2"/>
  <c r="U29" i="2" s="1"/>
  <c r="T29" i="2"/>
  <c r="J30" i="2"/>
  <c r="L30" i="2"/>
  <c r="M30" i="2"/>
  <c r="N30" i="2"/>
  <c r="O30" i="2"/>
  <c r="P30" i="2"/>
  <c r="Q30" i="2"/>
  <c r="R30" i="2"/>
  <c r="S30" i="2"/>
  <c r="U30" i="2" s="1"/>
  <c r="T30" i="2"/>
  <c r="J31" i="2"/>
  <c r="L31" i="2"/>
  <c r="M31" i="2"/>
  <c r="N31" i="2"/>
  <c r="O31" i="2"/>
  <c r="P31" i="2"/>
  <c r="Q31" i="2"/>
  <c r="R31" i="2"/>
  <c r="S31" i="2"/>
  <c r="U31" i="2" s="1"/>
  <c r="T31" i="2"/>
  <c r="J32" i="2"/>
  <c r="L32" i="2"/>
  <c r="M32" i="2"/>
  <c r="N32" i="2"/>
  <c r="O32" i="2"/>
  <c r="P32" i="2"/>
  <c r="Q32" i="2"/>
  <c r="R32" i="2"/>
  <c r="S32" i="2"/>
  <c r="U32" i="2" s="1"/>
  <c r="T32" i="2"/>
  <c r="J33" i="2"/>
  <c r="L33" i="2"/>
  <c r="M33" i="2"/>
  <c r="N33" i="2"/>
  <c r="O33" i="2"/>
  <c r="P33" i="2"/>
  <c r="Q33" i="2"/>
  <c r="R33" i="2"/>
  <c r="S33" i="2"/>
  <c r="U33" i="2" s="1"/>
  <c r="T33" i="2"/>
  <c r="J34" i="2"/>
  <c r="L34" i="2"/>
  <c r="M34" i="2"/>
  <c r="N34" i="2"/>
  <c r="O34" i="2"/>
  <c r="P34" i="2"/>
  <c r="Q34" i="2"/>
  <c r="R34" i="2"/>
  <c r="S34" i="2"/>
  <c r="U34" i="2" s="1"/>
  <c r="T34" i="2"/>
  <c r="J35" i="2"/>
  <c r="L35" i="2"/>
  <c r="M35" i="2"/>
  <c r="N35" i="2"/>
  <c r="O35" i="2"/>
  <c r="P35" i="2"/>
  <c r="Q35" i="2"/>
  <c r="R35" i="2"/>
  <c r="S35" i="2"/>
  <c r="U35" i="2" s="1"/>
  <c r="T35" i="2"/>
  <c r="J36" i="2"/>
  <c r="L36" i="2"/>
  <c r="M36" i="2"/>
  <c r="N36" i="2"/>
  <c r="O36" i="2"/>
  <c r="P36" i="2"/>
  <c r="Q36" i="2"/>
  <c r="R36" i="2"/>
  <c r="S36" i="2"/>
  <c r="U36" i="2" s="1"/>
  <c r="T36" i="2"/>
  <c r="J37" i="2"/>
  <c r="L37" i="2"/>
  <c r="M37" i="2"/>
  <c r="N37" i="2"/>
  <c r="O37" i="2"/>
  <c r="P37" i="2"/>
  <c r="Q37" i="2"/>
  <c r="R37" i="2"/>
  <c r="S37" i="2"/>
  <c r="U37" i="2" s="1"/>
  <c r="T37" i="2"/>
  <c r="J38" i="2"/>
  <c r="L38" i="2"/>
  <c r="M38" i="2"/>
  <c r="N38" i="2"/>
  <c r="O38" i="2"/>
  <c r="P38" i="2"/>
  <c r="Q38" i="2"/>
  <c r="R38" i="2"/>
  <c r="S38" i="2"/>
  <c r="U38" i="2" s="1"/>
  <c r="T38" i="2"/>
  <c r="J39" i="2"/>
  <c r="L39" i="2"/>
  <c r="M39" i="2"/>
  <c r="N39" i="2"/>
  <c r="O39" i="2"/>
  <c r="P39" i="2"/>
  <c r="Q39" i="2"/>
  <c r="R39" i="2"/>
  <c r="S39" i="2"/>
  <c r="U39" i="2" s="1"/>
  <c r="T39" i="2"/>
  <c r="J40" i="2"/>
  <c r="L40" i="2"/>
  <c r="M40" i="2"/>
  <c r="N40" i="2"/>
  <c r="O40" i="2"/>
  <c r="P40" i="2"/>
  <c r="Q40" i="2"/>
  <c r="R40" i="2"/>
  <c r="S40" i="2"/>
  <c r="U40" i="2" s="1"/>
  <c r="T40" i="2"/>
  <c r="J41" i="2"/>
  <c r="L41" i="2"/>
  <c r="M41" i="2"/>
  <c r="N41" i="2"/>
  <c r="O41" i="2"/>
  <c r="P41" i="2"/>
  <c r="Q41" i="2"/>
  <c r="R41" i="2"/>
  <c r="S41" i="2"/>
  <c r="U41" i="2" s="1"/>
  <c r="T41" i="2"/>
  <c r="J42" i="2"/>
  <c r="L42" i="2"/>
  <c r="M42" i="2"/>
  <c r="N42" i="2"/>
  <c r="O42" i="2"/>
  <c r="P42" i="2"/>
  <c r="Q42" i="2"/>
  <c r="R42" i="2"/>
  <c r="S42" i="2"/>
  <c r="U42" i="2" s="1"/>
  <c r="T42" i="2"/>
  <c r="J43" i="2"/>
  <c r="L43" i="2"/>
  <c r="M43" i="2"/>
  <c r="N43" i="2"/>
  <c r="O43" i="2"/>
  <c r="P43" i="2"/>
  <c r="Q43" i="2"/>
  <c r="R43" i="2"/>
  <c r="S43" i="2"/>
  <c r="U43" i="2" s="1"/>
  <c r="T43" i="2"/>
  <c r="J44" i="2"/>
  <c r="L44" i="2"/>
  <c r="M44" i="2"/>
  <c r="N44" i="2"/>
  <c r="O44" i="2"/>
  <c r="P44" i="2"/>
  <c r="Q44" i="2"/>
  <c r="R44" i="2"/>
  <c r="S44" i="2"/>
  <c r="U44" i="2" s="1"/>
  <c r="T44" i="2"/>
  <c r="J45" i="2"/>
  <c r="L45" i="2"/>
  <c r="M45" i="2"/>
  <c r="N45" i="2"/>
  <c r="O45" i="2"/>
  <c r="P45" i="2"/>
  <c r="Q45" i="2"/>
  <c r="R45" i="2"/>
  <c r="S45" i="2"/>
  <c r="U45" i="2" s="1"/>
  <c r="T45" i="2"/>
  <c r="J46" i="2"/>
  <c r="L46" i="2"/>
  <c r="M46" i="2"/>
  <c r="N46" i="2"/>
  <c r="O46" i="2"/>
  <c r="P46" i="2"/>
  <c r="Q46" i="2"/>
  <c r="R46" i="2"/>
  <c r="S46" i="2"/>
  <c r="U46" i="2" s="1"/>
  <c r="T46" i="2"/>
  <c r="J47" i="2"/>
  <c r="L47" i="2"/>
  <c r="M47" i="2"/>
  <c r="N47" i="2"/>
  <c r="O47" i="2"/>
  <c r="P47" i="2"/>
  <c r="Q47" i="2"/>
  <c r="R47" i="2"/>
  <c r="S47" i="2"/>
  <c r="U47" i="2" s="1"/>
  <c r="T47" i="2"/>
  <c r="J48" i="2"/>
  <c r="L48" i="2"/>
  <c r="M48" i="2"/>
  <c r="N48" i="2"/>
  <c r="O48" i="2"/>
  <c r="P48" i="2"/>
  <c r="Q48" i="2"/>
  <c r="R48" i="2"/>
  <c r="S48" i="2"/>
  <c r="U48" i="2" s="1"/>
  <c r="T48" i="2"/>
  <c r="J49" i="2"/>
  <c r="L49" i="2"/>
  <c r="M49" i="2"/>
  <c r="N49" i="2"/>
  <c r="O49" i="2"/>
  <c r="P49" i="2"/>
  <c r="Q49" i="2"/>
  <c r="R49" i="2"/>
  <c r="S49" i="2"/>
  <c r="U49" i="2" s="1"/>
  <c r="T49" i="2"/>
  <c r="J50" i="2"/>
  <c r="L50" i="2"/>
  <c r="M50" i="2"/>
  <c r="N50" i="2"/>
  <c r="O50" i="2"/>
  <c r="P50" i="2"/>
  <c r="Q50" i="2"/>
  <c r="R50" i="2"/>
  <c r="S50" i="2"/>
  <c r="U50" i="2" s="1"/>
  <c r="T50" i="2"/>
  <c r="J51" i="2"/>
  <c r="L51" i="2"/>
  <c r="M51" i="2"/>
  <c r="N51" i="2"/>
  <c r="O51" i="2"/>
  <c r="P51" i="2"/>
  <c r="Q51" i="2"/>
  <c r="R51" i="2"/>
  <c r="S51" i="2"/>
  <c r="U51" i="2" s="1"/>
  <c r="T51" i="2"/>
  <c r="J52" i="2"/>
  <c r="L52" i="2"/>
  <c r="M52" i="2"/>
  <c r="N52" i="2"/>
  <c r="O52" i="2"/>
  <c r="P52" i="2"/>
  <c r="Q52" i="2"/>
  <c r="R52" i="2"/>
  <c r="S52" i="2"/>
  <c r="U52" i="2" s="1"/>
  <c r="T52" i="2"/>
  <c r="J53" i="2"/>
  <c r="L53" i="2"/>
  <c r="M53" i="2"/>
  <c r="N53" i="2"/>
  <c r="O53" i="2"/>
  <c r="P53" i="2"/>
  <c r="Q53" i="2"/>
  <c r="R53" i="2"/>
  <c r="S53" i="2"/>
  <c r="U53" i="2" s="1"/>
  <c r="T53" i="2"/>
  <c r="J54" i="2"/>
  <c r="L54" i="2"/>
  <c r="M54" i="2"/>
  <c r="N54" i="2"/>
  <c r="O54" i="2"/>
  <c r="P54" i="2"/>
  <c r="Q54" i="2"/>
  <c r="R54" i="2"/>
  <c r="S54" i="2"/>
  <c r="U54" i="2" s="1"/>
  <c r="T54" i="2"/>
  <c r="J55" i="2"/>
  <c r="L55" i="2"/>
  <c r="M55" i="2"/>
  <c r="N55" i="2"/>
  <c r="O55" i="2"/>
  <c r="P55" i="2"/>
  <c r="Q55" i="2"/>
  <c r="R55" i="2"/>
  <c r="S55" i="2"/>
  <c r="U55" i="2" s="1"/>
  <c r="T55" i="2"/>
  <c r="J56" i="2"/>
  <c r="L56" i="2"/>
  <c r="M56" i="2"/>
  <c r="N56" i="2"/>
  <c r="O56" i="2"/>
  <c r="P56" i="2"/>
  <c r="Q56" i="2"/>
  <c r="R56" i="2"/>
  <c r="S56" i="2"/>
  <c r="U56" i="2" s="1"/>
  <c r="T56" i="2"/>
  <c r="B5" i="3"/>
  <c r="D7" i="3"/>
  <c r="E7" i="3"/>
  <c r="G7" i="3"/>
  <c r="D8" i="3"/>
  <c r="E8" i="3"/>
  <c r="G8" i="3"/>
  <c r="D9" i="3"/>
  <c r="E9" i="3"/>
  <c r="G9" i="3"/>
  <c r="D10" i="3"/>
  <c r="E10" i="3"/>
  <c r="G10" i="3"/>
  <c r="D11" i="3"/>
  <c r="E11" i="3"/>
  <c r="G11" i="3"/>
  <c r="D12" i="3"/>
  <c r="E12" i="3"/>
  <c r="G12" i="3"/>
  <c r="D13" i="3"/>
  <c r="E13" i="3"/>
  <c r="G13" i="3"/>
  <c r="D14" i="3"/>
  <c r="E14" i="3"/>
  <c r="G14" i="3"/>
  <c r="D15" i="3"/>
  <c r="E15" i="3"/>
  <c r="G15" i="3"/>
  <c r="D16" i="3"/>
  <c r="E16" i="3"/>
  <c r="G16" i="3"/>
  <c r="D17" i="3"/>
  <c r="E17" i="3"/>
  <c r="G17" i="3"/>
  <c r="D18" i="3"/>
  <c r="E18" i="3"/>
  <c r="G18" i="3"/>
  <c r="D19" i="3"/>
  <c r="E19" i="3"/>
  <c r="G19" i="3"/>
  <c r="D20" i="3"/>
  <c r="E20" i="3"/>
  <c r="G20" i="3"/>
  <c r="D21" i="3"/>
  <c r="E21" i="3"/>
  <c r="G21" i="3"/>
  <c r="D22" i="3"/>
  <c r="E22" i="3"/>
  <c r="G22" i="3"/>
  <c r="D23" i="3"/>
  <c r="E23" i="3"/>
  <c r="G23" i="3"/>
  <c r="D24" i="3"/>
  <c r="E24" i="3"/>
  <c r="G24" i="3"/>
  <c r="D25" i="3"/>
  <c r="E25" i="3"/>
  <c r="G25" i="3"/>
  <c r="D26" i="3"/>
  <c r="E26" i="3"/>
  <c r="G26" i="3"/>
  <c r="D27" i="3"/>
  <c r="E27" i="3"/>
  <c r="G27" i="3"/>
  <c r="D28" i="3"/>
  <c r="E28" i="3"/>
  <c r="G28" i="3"/>
  <c r="D29" i="3"/>
  <c r="E29" i="3"/>
  <c r="G29" i="3"/>
  <c r="D30" i="3"/>
  <c r="E30" i="3"/>
  <c r="G30" i="3"/>
  <c r="D31" i="3"/>
  <c r="E31" i="3"/>
  <c r="G31" i="3"/>
  <c r="D32" i="3"/>
  <c r="E32" i="3"/>
  <c r="G32" i="3"/>
  <c r="D33" i="3"/>
  <c r="E33" i="3"/>
  <c r="G33" i="3"/>
  <c r="D34" i="3"/>
  <c r="E34" i="3"/>
  <c r="G34" i="3"/>
  <c r="D35" i="3"/>
  <c r="E35" i="3"/>
  <c r="G35" i="3"/>
  <c r="D36" i="3"/>
  <c r="E36" i="3"/>
  <c r="G36" i="3"/>
  <c r="D37" i="3"/>
  <c r="E37" i="3"/>
  <c r="G37" i="3"/>
  <c r="D38" i="3"/>
  <c r="E38" i="3"/>
  <c r="G38" i="3"/>
  <c r="D39" i="3"/>
  <c r="E39" i="3"/>
  <c r="G39" i="3"/>
  <c r="D40" i="3"/>
  <c r="E40" i="3"/>
  <c r="G40" i="3"/>
  <c r="D41" i="3"/>
  <c r="E41" i="3"/>
  <c r="G41" i="3"/>
  <c r="D42" i="3"/>
  <c r="E42" i="3"/>
  <c r="G42" i="3"/>
  <c r="D43" i="3"/>
  <c r="E43" i="3"/>
  <c r="G43" i="3"/>
  <c r="D44" i="3"/>
  <c r="E44" i="3"/>
  <c r="G44" i="3"/>
  <c r="D45" i="3"/>
  <c r="E45" i="3"/>
  <c r="G45" i="3"/>
  <c r="D46" i="3"/>
  <c r="E46" i="3"/>
  <c r="G46" i="3"/>
  <c r="D47" i="3"/>
  <c r="E47" i="3"/>
  <c r="G47" i="3"/>
  <c r="D48" i="3"/>
  <c r="E48" i="3"/>
  <c r="G48" i="3"/>
  <c r="D49" i="3"/>
  <c r="E49" i="3"/>
  <c r="G49" i="3"/>
  <c r="D50" i="3"/>
  <c r="E50" i="3"/>
  <c r="G50" i="3"/>
  <c r="D51" i="3"/>
  <c r="E51" i="3"/>
  <c r="G51" i="3"/>
  <c r="D52" i="3"/>
  <c r="E52" i="3"/>
  <c r="G52" i="3"/>
  <c r="D53" i="3"/>
  <c r="E53" i="3"/>
  <c r="G53" i="3"/>
  <c r="D54" i="3"/>
  <c r="E54" i="3"/>
  <c r="G54" i="3"/>
  <c r="D55" i="3"/>
  <c r="E55" i="3"/>
  <c r="G55" i="3"/>
  <c r="D56" i="3"/>
  <c r="E56" i="3"/>
  <c r="G56" i="3"/>
  <c r="D57" i="3"/>
  <c r="E57" i="3"/>
  <c r="G57" i="3"/>
  <c r="D58" i="3"/>
  <c r="E58" i="3"/>
  <c r="G58" i="3"/>
  <c r="D59" i="3"/>
  <c r="E59" i="3"/>
  <c r="G59" i="3"/>
  <c r="D60" i="3"/>
  <c r="E60" i="3"/>
  <c r="G60" i="3"/>
  <c r="D61" i="3"/>
  <c r="E61" i="3"/>
  <c r="G61" i="3"/>
  <c r="D62" i="3"/>
  <c r="E62" i="3"/>
  <c r="G62" i="3"/>
  <c r="D63" i="3"/>
  <c r="E63" i="3"/>
  <c r="G63" i="3"/>
  <c r="D64" i="3"/>
  <c r="E64" i="3"/>
  <c r="G64" i="3"/>
  <c r="D65" i="3"/>
  <c r="E65" i="3"/>
  <c r="G65" i="3"/>
  <c r="D66" i="3"/>
  <c r="E66" i="3"/>
  <c r="G66" i="3"/>
  <c r="D67" i="3"/>
  <c r="E67" i="3"/>
  <c r="G67" i="3"/>
  <c r="D68" i="3"/>
  <c r="E68" i="3"/>
  <c r="G68" i="3"/>
  <c r="D69" i="3"/>
  <c r="E69" i="3"/>
  <c r="G69" i="3"/>
  <c r="D70" i="3"/>
  <c r="E70" i="3"/>
  <c r="G70" i="3"/>
  <c r="D71" i="3"/>
  <c r="E71" i="3"/>
  <c r="G71" i="3"/>
  <c r="D72" i="3"/>
  <c r="E72" i="3"/>
  <c r="G72" i="3"/>
  <c r="D73" i="3"/>
  <c r="E73" i="3"/>
  <c r="G73" i="3"/>
  <c r="D74" i="3"/>
  <c r="E74" i="3"/>
  <c r="G74" i="3"/>
  <c r="D75" i="3"/>
  <c r="E75" i="3"/>
  <c r="G75" i="3"/>
  <c r="D76" i="3"/>
  <c r="E76" i="3"/>
  <c r="G76" i="3"/>
  <c r="D77" i="3"/>
  <c r="E77" i="3"/>
  <c r="G77" i="3"/>
  <c r="D78" i="3"/>
  <c r="E78" i="3"/>
  <c r="G78" i="3"/>
  <c r="D79" i="3"/>
  <c r="E79" i="3"/>
  <c r="G79" i="3"/>
  <c r="D80" i="3"/>
  <c r="E80" i="3"/>
  <c r="G80" i="3"/>
  <c r="D81" i="3"/>
  <c r="E81" i="3"/>
  <c r="G81" i="3"/>
  <c r="D82" i="3"/>
  <c r="E82" i="3"/>
  <c r="G82" i="3"/>
  <c r="D83" i="3"/>
  <c r="E83" i="3"/>
  <c r="G83" i="3"/>
  <c r="D84" i="3"/>
  <c r="E84" i="3"/>
  <c r="G84" i="3"/>
  <c r="D85" i="3"/>
  <c r="E85" i="3"/>
  <c r="G85" i="3"/>
  <c r="D86" i="3"/>
  <c r="E86" i="3"/>
  <c r="G86" i="3"/>
  <c r="D87" i="3"/>
  <c r="E87" i="3"/>
  <c r="G87" i="3"/>
  <c r="D88" i="3"/>
  <c r="E88" i="3"/>
  <c r="G88" i="3"/>
  <c r="D89" i="3"/>
  <c r="E89" i="3"/>
  <c r="G89" i="3"/>
  <c r="D90" i="3"/>
  <c r="E90" i="3"/>
  <c r="G90" i="3"/>
  <c r="D91" i="3"/>
  <c r="E91" i="3"/>
  <c r="G91" i="3"/>
  <c r="D92" i="3"/>
  <c r="E92" i="3"/>
  <c r="G92" i="3"/>
  <c r="D93" i="3"/>
  <c r="E93" i="3"/>
  <c r="G93" i="3"/>
  <c r="D94" i="3"/>
  <c r="E94" i="3"/>
  <c r="G94" i="3"/>
  <c r="D95" i="3"/>
  <c r="E95" i="3"/>
  <c r="G95" i="3"/>
  <c r="D96" i="3"/>
  <c r="E96" i="3"/>
  <c r="G96" i="3"/>
  <c r="D97" i="3"/>
  <c r="E97" i="3"/>
  <c r="G97" i="3"/>
  <c r="D98" i="3"/>
  <c r="E98" i="3"/>
  <c r="G98" i="3"/>
  <c r="D99" i="3"/>
  <c r="E99" i="3"/>
  <c r="G99" i="3"/>
  <c r="D100" i="3"/>
  <c r="E100" i="3"/>
  <c r="G100" i="3"/>
  <c r="D101" i="3"/>
  <c r="E101" i="3"/>
  <c r="G101" i="3"/>
  <c r="D102" i="3"/>
  <c r="E102" i="3"/>
  <c r="G102" i="3"/>
  <c r="D103" i="3"/>
  <c r="E103" i="3"/>
  <c r="G103" i="3"/>
  <c r="D104" i="3"/>
  <c r="E104" i="3"/>
  <c r="G104" i="3"/>
  <c r="D105" i="3"/>
  <c r="E105" i="3"/>
  <c r="G105" i="3"/>
  <c r="D106" i="3"/>
  <c r="E106" i="3"/>
  <c r="G106" i="3"/>
  <c r="D107" i="3"/>
  <c r="E107" i="3"/>
  <c r="G107" i="3"/>
  <c r="D108" i="3"/>
  <c r="E108" i="3"/>
  <c r="G108" i="3"/>
  <c r="D109" i="3"/>
  <c r="E109" i="3"/>
  <c r="G109" i="3"/>
  <c r="D110" i="3"/>
  <c r="E110" i="3"/>
  <c r="G110" i="3"/>
  <c r="D111" i="3"/>
  <c r="E111" i="3"/>
  <c r="G111" i="3"/>
  <c r="D112" i="3"/>
  <c r="E112" i="3"/>
  <c r="G112" i="3"/>
  <c r="D113" i="3"/>
  <c r="E113" i="3"/>
  <c r="G113" i="3"/>
  <c r="D114" i="3"/>
  <c r="E114" i="3"/>
  <c r="G114" i="3"/>
  <c r="D115" i="3"/>
  <c r="E115" i="3"/>
  <c r="G115" i="3"/>
  <c r="D116" i="3"/>
  <c r="E116" i="3"/>
  <c r="G116" i="3"/>
  <c r="D117" i="3"/>
  <c r="E117" i="3"/>
  <c r="G117" i="3"/>
  <c r="D118" i="3"/>
  <c r="E118" i="3"/>
  <c r="G118" i="3"/>
  <c r="D119" i="3"/>
  <c r="E119" i="3"/>
  <c r="G119" i="3"/>
  <c r="D120" i="3"/>
  <c r="E120" i="3"/>
  <c r="G120" i="3"/>
  <c r="D121" i="3"/>
  <c r="E121" i="3"/>
  <c r="G121" i="3"/>
  <c r="D122" i="3"/>
  <c r="E122" i="3"/>
  <c r="G122" i="3"/>
  <c r="D123" i="3"/>
  <c r="E123" i="3"/>
  <c r="G123" i="3"/>
  <c r="D124" i="3"/>
  <c r="E124" i="3"/>
  <c r="G124" i="3"/>
  <c r="D125" i="3"/>
  <c r="E125" i="3"/>
  <c r="G125" i="3"/>
  <c r="D126" i="3"/>
  <c r="E126" i="3"/>
  <c r="G126" i="3"/>
  <c r="D127" i="3"/>
  <c r="E127" i="3"/>
  <c r="G127" i="3"/>
  <c r="D128" i="3"/>
  <c r="E128" i="3"/>
  <c r="G128" i="3"/>
  <c r="D129" i="3"/>
  <c r="E129" i="3"/>
  <c r="G129" i="3"/>
  <c r="D130" i="3"/>
  <c r="E130" i="3"/>
  <c r="G130" i="3"/>
  <c r="D131" i="3"/>
  <c r="E131" i="3"/>
  <c r="G131" i="3"/>
  <c r="D132" i="3"/>
  <c r="E132" i="3"/>
  <c r="G132" i="3"/>
  <c r="D133" i="3"/>
  <c r="E133" i="3"/>
  <c r="G133" i="3"/>
  <c r="D134" i="3"/>
  <c r="E134" i="3"/>
  <c r="G134" i="3"/>
  <c r="D135" i="3"/>
  <c r="E135" i="3"/>
  <c r="G135" i="3"/>
  <c r="D136" i="3"/>
  <c r="E136" i="3"/>
  <c r="G136" i="3"/>
  <c r="D137" i="3"/>
  <c r="E137" i="3"/>
  <c r="G137" i="3"/>
  <c r="D138" i="3"/>
  <c r="E138" i="3"/>
  <c r="G138" i="3"/>
  <c r="D139" i="3"/>
  <c r="E139" i="3"/>
  <c r="G139" i="3"/>
  <c r="D140" i="3"/>
  <c r="E140" i="3"/>
  <c r="G140" i="3"/>
  <c r="D141" i="3"/>
  <c r="E141" i="3"/>
  <c r="G141" i="3"/>
  <c r="D142" i="3"/>
  <c r="E142" i="3"/>
  <c r="G142" i="3"/>
  <c r="D143" i="3"/>
  <c r="E143" i="3"/>
  <c r="G143" i="3"/>
  <c r="D144" i="3"/>
  <c r="E144" i="3"/>
  <c r="G144" i="3"/>
  <c r="D145" i="3"/>
  <c r="E145" i="3"/>
  <c r="G145" i="3"/>
  <c r="D146" i="3"/>
  <c r="E146" i="3"/>
  <c r="G146" i="3"/>
  <c r="D147" i="3"/>
  <c r="E147" i="3"/>
  <c r="G147" i="3"/>
  <c r="D148" i="3"/>
  <c r="E148" i="3"/>
  <c r="G148" i="3"/>
  <c r="D149" i="3"/>
  <c r="E149" i="3"/>
  <c r="G149" i="3"/>
  <c r="D150" i="3"/>
  <c r="E150" i="3"/>
  <c r="G150" i="3"/>
  <c r="D151" i="3"/>
  <c r="E151" i="3"/>
  <c r="G151" i="3"/>
  <c r="D152" i="3"/>
  <c r="E152" i="3"/>
  <c r="G152" i="3"/>
  <c r="D153" i="3"/>
  <c r="E153" i="3"/>
  <c r="G153" i="3"/>
  <c r="D154" i="3"/>
  <c r="E154" i="3"/>
  <c r="G154" i="3"/>
  <c r="D155" i="3"/>
  <c r="E155" i="3"/>
  <c r="G155" i="3"/>
  <c r="D156" i="3"/>
  <c r="E156" i="3"/>
  <c r="G156" i="3"/>
  <c r="D157" i="3"/>
  <c r="E157" i="3"/>
  <c r="G157" i="3"/>
  <c r="D158" i="3"/>
  <c r="E158" i="3"/>
  <c r="G158" i="3"/>
  <c r="D159" i="3"/>
  <c r="E159" i="3"/>
  <c r="G159" i="3"/>
  <c r="D160" i="3"/>
  <c r="E160" i="3"/>
  <c r="G160" i="3"/>
  <c r="D161" i="3"/>
  <c r="E161" i="3"/>
  <c r="G161" i="3"/>
  <c r="D162" i="3"/>
  <c r="E162" i="3"/>
  <c r="G162" i="3"/>
  <c r="D163" i="3"/>
  <c r="E163" i="3"/>
  <c r="G163" i="3"/>
  <c r="D164" i="3"/>
  <c r="E164" i="3"/>
  <c r="G164" i="3"/>
  <c r="D165" i="3"/>
  <c r="E165" i="3"/>
  <c r="G165" i="3"/>
  <c r="D166" i="3"/>
  <c r="E166" i="3"/>
  <c r="G166" i="3"/>
  <c r="D167" i="3"/>
  <c r="E167" i="3"/>
  <c r="G167" i="3"/>
  <c r="D168" i="3"/>
  <c r="E168" i="3"/>
  <c r="G168" i="3"/>
  <c r="D169" i="3"/>
  <c r="E169" i="3"/>
  <c r="G169" i="3"/>
  <c r="D170" i="3"/>
  <c r="E170" i="3"/>
  <c r="G170" i="3"/>
  <c r="D171" i="3"/>
  <c r="E171" i="3"/>
  <c r="G171" i="3"/>
  <c r="D172" i="3"/>
  <c r="E172" i="3"/>
  <c r="G172" i="3"/>
  <c r="D173" i="3"/>
  <c r="E173" i="3"/>
  <c r="G173" i="3"/>
  <c r="D174" i="3"/>
  <c r="E174" i="3"/>
  <c r="G174" i="3"/>
  <c r="D175" i="3"/>
  <c r="E175" i="3"/>
  <c r="G175" i="3"/>
  <c r="D176" i="3"/>
  <c r="E176" i="3"/>
  <c r="G176" i="3"/>
  <c r="D177" i="3"/>
  <c r="E177" i="3"/>
  <c r="G177" i="3"/>
  <c r="D178" i="3"/>
  <c r="E178" i="3"/>
  <c r="G178" i="3"/>
  <c r="D179" i="3"/>
  <c r="E179" i="3"/>
  <c r="G179" i="3"/>
  <c r="D180" i="3"/>
  <c r="E180" i="3"/>
  <c r="G180" i="3"/>
  <c r="D181" i="3"/>
  <c r="E181" i="3"/>
  <c r="G181" i="3"/>
  <c r="D182" i="3"/>
  <c r="E182" i="3"/>
  <c r="G182" i="3"/>
  <c r="D183" i="3"/>
  <c r="E183" i="3"/>
  <c r="G183" i="3"/>
  <c r="D184" i="3"/>
  <c r="E184" i="3"/>
  <c r="G184" i="3"/>
  <c r="D185" i="3"/>
  <c r="E185" i="3"/>
  <c r="G185" i="3"/>
  <c r="D186" i="3"/>
  <c r="E186" i="3"/>
  <c r="G186" i="3"/>
  <c r="D187" i="3"/>
  <c r="E187" i="3"/>
  <c r="G187" i="3"/>
  <c r="D188" i="3"/>
  <c r="E188" i="3"/>
  <c r="G188" i="3"/>
  <c r="D189" i="3"/>
  <c r="E189" i="3"/>
  <c r="G189" i="3"/>
  <c r="D190" i="3"/>
  <c r="E190" i="3"/>
  <c r="G190" i="3"/>
  <c r="D191" i="3"/>
  <c r="E191" i="3"/>
  <c r="G191" i="3"/>
  <c r="D192" i="3"/>
  <c r="E192" i="3"/>
  <c r="G192" i="3"/>
  <c r="D193" i="3"/>
  <c r="E193" i="3"/>
  <c r="G193" i="3"/>
  <c r="D194" i="3"/>
  <c r="E194" i="3"/>
  <c r="G194" i="3"/>
  <c r="D195" i="3"/>
  <c r="E195" i="3"/>
  <c r="G195" i="3"/>
  <c r="D196" i="3"/>
  <c r="E196" i="3"/>
  <c r="G196" i="3"/>
  <c r="D197" i="3"/>
  <c r="E197" i="3"/>
  <c r="G197" i="3"/>
  <c r="D198" i="3"/>
  <c r="E198" i="3"/>
  <c r="G198" i="3"/>
  <c r="D199" i="3"/>
  <c r="E199" i="3"/>
  <c r="G199" i="3"/>
  <c r="D200" i="3"/>
  <c r="E200" i="3"/>
  <c r="G200" i="3"/>
  <c r="D201" i="3"/>
  <c r="E201" i="3"/>
  <c r="G201" i="3"/>
  <c r="D202" i="3"/>
  <c r="E202" i="3"/>
  <c r="G202" i="3"/>
  <c r="D203" i="3"/>
  <c r="E203" i="3"/>
  <c r="G203" i="3"/>
  <c r="D204" i="3"/>
  <c r="E204" i="3"/>
  <c r="G204" i="3"/>
  <c r="D205" i="3"/>
  <c r="E205" i="3"/>
  <c r="G205" i="3"/>
  <c r="D206" i="3"/>
  <c r="E206" i="3"/>
  <c r="G206" i="3"/>
  <c r="B5" i="4"/>
  <c r="D7" i="4"/>
  <c r="E7" i="4"/>
  <c r="G7" i="4"/>
  <c r="D8" i="4"/>
  <c r="E8" i="4"/>
  <c r="G8" i="4"/>
  <c r="D9" i="4"/>
  <c r="E9" i="4"/>
  <c r="G9" i="4"/>
  <c r="D10" i="4"/>
  <c r="E10" i="4"/>
  <c r="G10" i="4"/>
  <c r="D11" i="4"/>
  <c r="E11" i="4"/>
  <c r="G11" i="4"/>
  <c r="D12" i="4"/>
  <c r="E12" i="4"/>
  <c r="G12" i="4"/>
  <c r="D13" i="4"/>
  <c r="E13" i="4"/>
  <c r="G13" i="4"/>
  <c r="D14" i="4"/>
  <c r="E14" i="4"/>
  <c r="G14" i="4"/>
  <c r="D15" i="4"/>
  <c r="E15" i="4"/>
  <c r="G15" i="4"/>
  <c r="D16" i="4"/>
  <c r="E16" i="4"/>
  <c r="G16" i="4"/>
  <c r="D17" i="4"/>
  <c r="E17" i="4"/>
  <c r="G17" i="4"/>
  <c r="D18" i="4"/>
  <c r="E18" i="4"/>
  <c r="G18" i="4"/>
  <c r="D19" i="4"/>
  <c r="E19" i="4"/>
  <c r="G19" i="4"/>
  <c r="D20" i="4"/>
  <c r="E20" i="4"/>
  <c r="G20" i="4"/>
  <c r="D21" i="4"/>
  <c r="E21" i="4"/>
  <c r="G21" i="4"/>
  <c r="D22" i="4"/>
  <c r="E22" i="4"/>
  <c r="G22" i="4"/>
  <c r="D23" i="4"/>
  <c r="E23" i="4"/>
  <c r="G23" i="4"/>
  <c r="D24" i="4"/>
  <c r="E24" i="4"/>
  <c r="G24" i="4"/>
  <c r="D25" i="4"/>
  <c r="E25" i="4"/>
  <c r="G25" i="4"/>
  <c r="D26" i="4"/>
  <c r="E26" i="4"/>
  <c r="G26" i="4"/>
  <c r="D27" i="4"/>
  <c r="E27" i="4"/>
  <c r="G27" i="4"/>
  <c r="D28" i="4"/>
  <c r="E28" i="4"/>
  <c r="G28" i="4"/>
  <c r="D29" i="4"/>
  <c r="E29" i="4"/>
  <c r="G29" i="4"/>
  <c r="D30" i="4"/>
  <c r="E30" i="4"/>
  <c r="G30" i="4"/>
  <c r="D31" i="4"/>
  <c r="E31" i="4"/>
  <c r="G31" i="4"/>
  <c r="D32" i="4"/>
  <c r="E32" i="4"/>
  <c r="G32" i="4"/>
  <c r="D33" i="4"/>
  <c r="E33" i="4"/>
  <c r="G33" i="4"/>
  <c r="D34" i="4"/>
  <c r="E34" i="4"/>
  <c r="G34" i="4"/>
  <c r="D35" i="4"/>
  <c r="E35" i="4"/>
  <c r="G35" i="4"/>
  <c r="D36" i="4"/>
  <c r="E36" i="4"/>
  <c r="G36" i="4"/>
  <c r="D37" i="4"/>
  <c r="E37" i="4"/>
  <c r="G37" i="4"/>
  <c r="D38" i="4"/>
  <c r="E38" i="4"/>
  <c r="G38" i="4"/>
  <c r="D39" i="4"/>
  <c r="E39" i="4"/>
  <c r="G39" i="4"/>
  <c r="D40" i="4"/>
  <c r="E40" i="4"/>
  <c r="G40" i="4"/>
  <c r="D41" i="4"/>
  <c r="E41" i="4"/>
  <c r="G41" i="4"/>
  <c r="D42" i="4"/>
  <c r="E42" i="4"/>
  <c r="G42" i="4"/>
  <c r="D43" i="4"/>
  <c r="E43" i="4"/>
  <c r="G43" i="4"/>
  <c r="D44" i="4"/>
  <c r="E44" i="4"/>
  <c r="G44" i="4"/>
  <c r="D45" i="4"/>
  <c r="E45" i="4"/>
  <c r="G45" i="4"/>
  <c r="D46" i="4"/>
  <c r="E46" i="4"/>
  <c r="G46" i="4"/>
  <c r="D47" i="4"/>
  <c r="E47" i="4"/>
  <c r="G47" i="4"/>
  <c r="D48" i="4"/>
  <c r="E48" i="4"/>
  <c r="G48" i="4"/>
  <c r="D49" i="4"/>
  <c r="E49" i="4"/>
  <c r="G49" i="4"/>
  <c r="D50" i="4"/>
  <c r="E50" i="4"/>
  <c r="G50" i="4"/>
  <c r="D51" i="4"/>
  <c r="E51" i="4"/>
  <c r="G51" i="4"/>
  <c r="D52" i="4"/>
  <c r="E52" i="4"/>
  <c r="G52" i="4"/>
  <c r="D53" i="4"/>
  <c r="E53" i="4"/>
  <c r="G53" i="4"/>
  <c r="D54" i="4"/>
  <c r="E54" i="4"/>
  <c r="G54" i="4"/>
  <c r="D55" i="4"/>
  <c r="E55" i="4"/>
  <c r="G55" i="4"/>
  <c r="D56" i="4"/>
  <c r="E56" i="4"/>
  <c r="G56" i="4"/>
  <c r="D57" i="4"/>
  <c r="E57" i="4"/>
  <c r="G57" i="4"/>
  <c r="D58" i="4"/>
  <c r="E58" i="4"/>
  <c r="G58" i="4"/>
  <c r="D59" i="4"/>
  <c r="E59" i="4"/>
  <c r="G59" i="4"/>
  <c r="D60" i="4"/>
  <c r="E60" i="4"/>
  <c r="G60" i="4"/>
  <c r="D61" i="4"/>
  <c r="E61" i="4"/>
  <c r="G61" i="4"/>
  <c r="D62" i="4"/>
  <c r="E62" i="4"/>
  <c r="G62" i="4"/>
  <c r="D63" i="4"/>
  <c r="E63" i="4"/>
  <c r="G63" i="4"/>
  <c r="D64" i="4"/>
  <c r="E64" i="4"/>
  <c r="G64" i="4"/>
  <c r="D65" i="4"/>
  <c r="E65" i="4"/>
  <c r="G65" i="4"/>
  <c r="D66" i="4"/>
  <c r="E66" i="4"/>
  <c r="G66" i="4"/>
  <c r="D67" i="4"/>
  <c r="E67" i="4"/>
  <c r="G67" i="4"/>
  <c r="D68" i="4"/>
  <c r="E68" i="4"/>
  <c r="G68" i="4"/>
  <c r="D69" i="4"/>
  <c r="E69" i="4"/>
  <c r="G69" i="4"/>
  <c r="D70" i="4"/>
  <c r="E70" i="4"/>
  <c r="G70" i="4"/>
  <c r="D71" i="4"/>
  <c r="E71" i="4"/>
  <c r="G71" i="4"/>
  <c r="D72" i="4"/>
  <c r="E72" i="4"/>
  <c r="G72" i="4"/>
  <c r="D73" i="4"/>
  <c r="E73" i="4"/>
  <c r="G73" i="4"/>
  <c r="D74" i="4"/>
  <c r="E74" i="4"/>
  <c r="G74" i="4"/>
  <c r="D75" i="4"/>
  <c r="E75" i="4"/>
  <c r="G75" i="4"/>
  <c r="D76" i="4"/>
  <c r="E76" i="4"/>
  <c r="G76" i="4"/>
  <c r="D77" i="4"/>
  <c r="E77" i="4"/>
  <c r="G77" i="4"/>
  <c r="D78" i="4"/>
  <c r="E78" i="4"/>
  <c r="G78" i="4"/>
  <c r="D79" i="4"/>
  <c r="E79" i="4"/>
  <c r="G79" i="4"/>
  <c r="D80" i="4"/>
  <c r="E80" i="4"/>
  <c r="G80" i="4"/>
  <c r="D81" i="4"/>
  <c r="E81" i="4"/>
  <c r="G81" i="4"/>
  <c r="D82" i="4"/>
  <c r="E82" i="4"/>
  <c r="G82" i="4"/>
  <c r="D83" i="4"/>
  <c r="E83" i="4"/>
  <c r="G83" i="4"/>
  <c r="D84" i="4"/>
  <c r="E84" i="4"/>
  <c r="G84" i="4"/>
  <c r="D85" i="4"/>
  <c r="E85" i="4"/>
  <c r="G85" i="4"/>
  <c r="D86" i="4"/>
  <c r="E86" i="4"/>
  <c r="G86" i="4"/>
  <c r="D87" i="4"/>
  <c r="E87" i="4"/>
  <c r="G87" i="4"/>
  <c r="D88" i="4"/>
  <c r="E88" i="4"/>
  <c r="G88" i="4"/>
  <c r="D89" i="4"/>
  <c r="E89" i="4"/>
  <c r="G89" i="4"/>
  <c r="D90" i="4"/>
  <c r="E90" i="4"/>
  <c r="G90" i="4"/>
  <c r="D91" i="4"/>
  <c r="E91" i="4"/>
  <c r="G91" i="4"/>
  <c r="D92" i="4"/>
  <c r="E92" i="4"/>
  <c r="G92" i="4"/>
  <c r="D93" i="4"/>
  <c r="E93" i="4"/>
  <c r="G93" i="4"/>
  <c r="D94" i="4"/>
  <c r="E94" i="4"/>
  <c r="G94" i="4"/>
  <c r="D95" i="4"/>
  <c r="E95" i="4"/>
  <c r="G95" i="4"/>
  <c r="D96" i="4"/>
  <c r="E96" i="4"/>
  <c r="G96" i="4"/>
  <c r="D97" i="4"/>
  <c r="E97" i="4"/>
  <c r="G97" i="4"/>
  <c r="D98" i="4"/>
  <c r="E98" i="4"/>
  <c r="G98" i="4"/>
  <c r="D99" i="4"/>
  <c r="E99" i="4"/>
  <c r="G99" i="4"/>
  <c r="D100" i="4"/>
  <c r="E100" i="4"/>
  <c r="G100" i="4"/>
  <c r="D101" i="4"/>
  <c r="E101" i="4"/>
  <c r="G101" i="4"/>
  <c r="D102" i="4"/>
  <c r="E102" i="4"/>
  <c r="G102" i="4"/>
  <c r="D103" i="4"/>
  <c r="E103" i="4"/>
  <c r="G103" i="4"/>
  <c r="D104" i="4"/>
  <c r="E104" i="4"/>
  <c r="G104" i="4"/>
  <c r="D105" i="4"/>
  <c r="E105" i="4"/>
  <c r="G105" i="4"/>
  <c r="D106" i="4"/>
  <c r="E106" i="4"/>
  <c r="G106" i="4"/>
  <c r="D107" i="4"/>
  <c r="E107" i="4"/>
  <c r="G107" i="4"/>
  <c r="D108" i="4"/>
  <c r="E108" i="4"/>
  <c r="G108" i="4"/>
  <c r="D109" i="4"/>
  <c r="E109" i="4"/>
  <c r="G109" i="4"/>
  <c r="D110" i="4"/>
  <c r="E110" i="4"/>
  <c r="G110" i="4"/>
  <c r="D111" i="4"/>
  <c r="E111" i="4"/>
  <c r="G111" i="4"/>
  <c r="D112" i="4"/>
  <c r="E112" i="4"/>
  <c r="G112" i="4"/>
  <c r="D113" i="4"/>
  <c r="E113" i="4"/>
  <c r="G113" i="4"/>
  <c r="D114" i="4"/>
  <c r="E114" i="4"/>
  <c r="G114" i="4"/>
  <c r="D115" i="4"/>
  <c r="E115" i="4"/>
  <c r="G115" i="4"/>
  <c r="D116" i="4"/>
  <c r="E116" i="4"/>
  <c r="G116" i="4"/>
  <c r="D117" i="4"/>
  <c r="E117" i="4"/>
  <c r="G117" i="4"/>
  <c r="D118" i="4"/>
  <c r="E118" i="4"/>
  <c r="G118" i="4"/>
  <c r="D119" i="4"/>
  <c r="E119" i="4"/>
  <c r="G119" i="4"/>
  <c r="D120" i="4"/>
  <c r="E120" i="4"/>
  <c r="G120" i="4"/>
  <c r="D121" i="4"/>
  <c r="E121" i="4"/>
  <c r="G121" i="4"/>
  <c r="D122" i="4"/>
  <c r="E122" i="4"/>
  <c r="G122" i="4"/>
  <c r="D123" i="4"/>
  <c r="E123" i="4"/>
  <c r="G123" i="4"/>
  <c r="D124" i="4"/>
  <c r="E124" i="4"/>
  <c r="G124" i="4"/>
  <c r="D125" i="4"/>
  <c r="E125" i="4"/>
  <c r="G125" i="4"/>
  <c r="D126" i="4"/>
  <c r="E126" i="4"/>
  <c r="G126" i="4"/>
  <c r="D127" i="4"/>
  <c r="E127" i="4"/>
  <c r="G127" i="4"/>
  <c r="D128" i="4"/>
  <c r="E128" i="4"/>
  <c r="G128" i="4"/>
  <c r="D129" i="4"/>
  <c r="E129" i="4"/>
  <c r="G129" i="4"/>
  <c r="D130" i="4"/>
  <c r="E130" i="4"/>
  <c r="G130" i="4"/>
  <c r="D131" i="4"/>
  <c r="E131" i="4"/>
  <c r="G131" i="4"/>
  <c r="D132" i="4"/>
  <c r="E132" i="4"/>
  <c r="G132" i="4"/>
  <c r="D133" i="4"/>
  <c r="E133" i="4"/>
  <c r="G133" i="4"/>
  <c r="D134" i="4"/>
  <c r="E134" i="4"/>
  <c r="G134" i="4"/>
  <c r="D135" i="4"/>
  <c r="E135" i="4"/>
  <c r="G135" i="4"/>
  <c r="D136" i="4"/>
  <c r="E136" i="4"/>
  <c r="G136" i="4"/>
  <c r="D137" i="4"/>
  <c r="E137" i="4"/>
  <c r="G137" i="4"/>
  <c r="D138" i="4"/>
  <c r="E138" i="4"/>
  <c r="G138" i="4"/>
  <c r="D139" i="4"/>
  <c r="E139" i="4"/>
  <c r="G139" i="4"/>
  <c r="D140" i="4"/>
  <c r="E140" i="4"/>
  <c r="G140" i="4"/>
  <c r="D141" i="4"/>
  <c r="E141" i="4"/>
  <c r="G141" i="4"/>
  <c r="D142" i="4"/>
  <c r="E142" i="4"/>
  <c r="G142" i="4"/>
  <c r="D143" i="4"/>
  <c r="E143" i="4"/>
  <c r="G143" i="4"/>
  <c r="D144" i="4"/>
  <c r="E144" i="4"/>
  <c r="G144" i="4"/>
  <c r="D145" i="4"/>
  <c r="E145" i="4"/>
  <c r="G145" i="4"/>
  <c r="D146" i="4"/>
  <c r="E146" i="4"/>
  <c r="G146" i="4"/>
  <c r="D147" i="4"/>
  <c r="E147" i="4"/>
  <c r="G147" i="4"/>
  <c r="D148" i="4"/>
  <c r="E148" i="4"/>
  <c r="G148" i="4"/>
  <c r="D149" i="4"/>
  <c r="E149" i="4"/>
  <c r="G149" i="4"/>
  <c r="D150" i="4"/>
  <c r="E150" i="4"/>
  <c r="G150" i="4"/>
  <c r="D151" i="4"/>
  <c r="E151" i="4"/>
  <c r="G151" i="4"/>
  <c r="D152" i="4"/>
  <c r="E152" i="4"/>
  <c r="G152" i="4"/>
  <c r="D153" i="4"/>
  <c r="E153" i="4"/>
  <c r="G153" i="4"/>
  <c r="D154" i="4"/>
  <c r="E154" i="4"/>
  <c r="G154" i="4"/>
  <c r="D155" i="4"/>
  <c r="E155" i="4"/>
  <c r="G155" i="4"/>
  <c r="D156" i="4"/>
  <c r="E156" i="4"/>
  <c r="G156" i="4"/>
  <c r="D157" i="4"/>
  <c r="E157" i="4"/>
  <c r="G157" i="4"/>
  <c r="D158" i="4"/>
  <c r="E158" i="4"/>
  <c r="G158" i="4"/>
  <c r="D159" i="4"/>
  <c r="E159" i="4"/>
  <c r="G159" i="4"/>
  <c r="D160" i="4"/>
  <c r="E160" i="4"/>
  <c r="G160" i="4"/>
  <c r="D161" i="4"/>
  <c r="E161" i="4"/>
  <c r="G161" i="4"/>
  <c r="D162" i="4"/>
  <c r="E162" i="4"/>
  <c r="G162" i="4"/>
  <c r="D163" i="4"/>
  <c r="E163" i="4"/>
  <c r="G163" i="4"/>
  <c r="D164" i="4"/>
  <c r="E164" i="4"/>
  <c r="G164" i="4"/>
  <c r="D165" i="4"/>
  <c r="E165" i="4"/>
  <c r="G165" i="4"/>
  <c r="D166" i="4"/>
  <c r="E166" i="4"/>
  <c r="G166" i="4"/>
  <c r="D167" i="4"/>
  <c r="E167" i="4"/>
  <c r="G167" i="4"/>
  <c r="D168" i="4"/>
  <c r="E168" i="4"/>
  <c r="G168" i="4"/>
  <c r="D169" i="4"/>
  <c r="E169" i="4"/>
  <c r="G169" i="4"/>
  <c r="D170" i="4"/>
  <c r="E170" i="4"/>
  <c r="G170" i="4"/>
  <c r="D171" i="4"/>
  <c r="E171" i="4"/>
  <c r="G171" i="4"/>
  <c r="D172" i="4"/>
  <c r="E172" i="4"/>
  <c r="G172" i="4"/>
  <c r="D173" i="4"/>
  <c r="E173" i="4"/>
  <c r="G173" i="4"/>
  <c r="D174" i="4"/>
  <c r="E174" i="4"/>
  <c r="G174" i="4"/>
  <c r="D175" i="4"/>
  <c r="E175" i="4"/>
  <c r="G175" i="4"/>
  <c r="D176" i="4"/>
  <c r="E176" i="4"/>
  <c r="G176" i="4"/>
  <c r="D177" i="4"/>
  <c r="E177" i="4"/>
  <c r="G177" i="4"/>
  <c r="D178" i="4"/>
  <c r="E178" i="4"/>
  <c r="G178" i="4"/>
  <c r="D179" i="4"/>
  <c r="E179" i="4"/>
  <c r="G179" i="4"/>
  <c r="D180" i="4"/>
  <c r="E180" i="4"/>
  <c r="G180" i="4"/>
  <c r="D181" i="4"/>
  <c r="E181" i="4"/>
  <c r="G181" i="4"/>
  <c r="D182" i="4"/>
  <c r="E182" i="4"/>
  <c r="G182" i="4"/>
  <c r="D183" i="4"/>
  <c r="E183" i="4"/>
  <c r="G183" i="4"/>
  <c r="D184" i="4"/>
  <c r="E184" i="4"/>
  <c r="G184" i="4"/>
  <c r="D185" i="4"/>
  <c r="E185" i="4"/>
  <c r="G185" i="4"/>
  <c r="D186" i="4"/>
  <c r="E186" i="4"/>
  <c r="G186" i="4"/>
  <c r="D187" i="4"/>
  <c r="E187" i="4"/>
  <c r="G187" i="4"/>
  <c r="D188" i="4"/>
  <c r="E188" i="4"/>
  <c r="G188" i="4"/>
  <c r="D189" i="4"/>
  <c r="E189" i="4"/>
  <c r="G189" i="4"/>
  <c r="D190" i="4"/>
  <c r="E190" i="4"/>
  <c r="G190" i="4"/>
  <c r="D191" i="4"/>
  <c r="E191" i="4"/>
  <c r="G191" i="4"/>
  <c r="D192" i="4"/>
  <c r="E192" i="4"/>
  <c r="G192" i="4"/>
  <c r="D193" i="4"/>
  <c r="E193" i="4"/>
  <c r="G193" i="4"/>
  <c r="D194" i="4"/>
  <c r="E194" i="4"/>
  <c r="G194" i="4"/>
  <c r="D195" i="4"/>
  <c r="E195" i="4"/>
  <c r="G195" i="4"/>
  <c r="D196" i="4"/>
  <c r="E196" i="4"/>
  <c r="G196" i="4"/>
  <c r="D197" i="4"/>
  <c r="E197" i="4"/>
  <c r="G197" i="4"/>
  <c r="D198" i="4"/>
  <c r="E198" i="4"/>
  <c r="G198" i="4"/>
  <c r="D199" i="4"/>
  <c r="E199" i="4"/>
  <c r="G199" i="4"/>
  <c r="D200" i="4"/>
  <c r="E200" i="4"/>
  <c r="G200" i="4"/>
  <c r="D201" i="4"/>
  <c r="E201" i="4"/>
  <c r="G201" i="4"/>
  <c r="D202" i="4"/>
  <c r="E202" i="4"/>
  <c r="G202" i="4"/>
  <c r="D203" i="4"/>
  <c r="E203" i="4"/>
  <c r="G203" i="4"/>
  <c r="D204" i="4"/>
  <c r="E204" i="4"/>
  <c r="G204" i="4"/>
  <c r="D205" i="4"/>
  <c r="E205" i="4"/>
  <c r="G205" i="4"/>
  <c r="D206" i="4"/>
  <c r="E206" i="4"/>
  <c r="G206" i="4"/>
  <c r="Q8" i="2"/>
  <c r="U8" i="2" s="1"/>
  <c r="Q7" i="2"/>
  <c r="S7" i="2" s="1"/>
  <c r="U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5" authorId="0" shapeId="0" xr:uid="{00000000-0006-0000-0100-000001000000}">
      <text>
        <r>
          <rPr>
            <sz val="10"/>
            <color rgb="FF000000"/>
            <rFont val="Arial"/>
            <family val="2"/>
            <charset val="1"/>
          </rPr>
          <t>Edite aqui o período que essa tabela compreende</t>
        </r>
      </text>
    </comment>
  </commentList>
</comments>
</file>

<file path=xl/sharedStrings.xml><?xml version="1.0" encoding="utf-8"?>
<sst xmlns="http://schemas.openxmlformats.org/spreadsheetml/2006/main" count="62" uniqueCount="41">
  <si>
    <t>Item</t>
  </si>
  <si>
    <t>Categoria</t>
  </si>
  <si>
    <t>Fabricante</t>
  </si>
  <si>
    <t>Unidade</t>
  </si>
  <si>
    <t>Estoque Mínimo</t>
  </si>
  <si>
    <t>Saldo Inicial</t>
  </si>
  <si>
    <t>Entrada Total</t>
  </si>
  <si>
    <t>Saída Total</t>
  </si>
  <si>
    <t>Saldo Período</t>
  </si>
  <si>
    <t>Estoque Atual</t>
  </si>
  <si>
    <t>CATEGORIAS</t>
  </si>
  <si>
    <t>Diesel</t>
  </si>
  <si>
    <t>Combustível</t>
  </si>
  <si>
    <t>-</t>
  </si>
  <si>
    <t>L</t>
  </si>
  <si>
    <t>Ureia</t>
  </si>
  <si>
    <t>Fertilizantes</t>
  </si>
  <si>
    <t>Kg</t>
  </si>
  <si>
    <t>Pneu</t>
  </si>
  <si>
    <t>Peças de Máquinas</t>
  </si>
  <si>
    <t>Mercedes</t>
  </si>
  <si>
    <t>Pc</t>
  </si>
  <si>
    <t>Herbicidas</t>
  </si>
  <si>
    <t>Glifosato</t>
  </si>
  <si>
    <t>Inseticidas</t>
  </si>
  <si>
    <t>Outros</t>
  </si>
  <si>
    <t>Produtos Veterinários</t>
  </si>
  <si>
    <t>Sementes</t>
  </si>
  <si>
    <t>Quantidade Entrada</t>
  </si>
  <si>
    <t>Data</t>
  </si>
  <si>
    <t>Fornecedor</t>
  </si>
  <si>
    <t>Observações</t>
  </si>
  <si>
    <t>Quantidade Saída</t>
  </si>
  <si>
    <t>Motivo</t>
  </si>
  <si>
    <t>Aplicação Talhão 1</t>
  </si>
  <si>
    <t>Estragou</t>
  </si>
  <si>
    <t>Período: 2020</t>
  </si>
  <si>
    <t>Controle Geral</t>
  </si>
  <si>
    <t>Saída</t>
  </si>
  <si>
    <t>Entrada</t>
  </si>
  <si>
    <t>PLANILHA DE CONTROLE DE ESTOQUE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</si>
</sst>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 x14ac:knownFonts="1">
    <font>
      <sz val="10"/>
      <name val="Arial"/>
      <family val="2"/>
      <charset val="1"/>
    </font>
    <font>
      <sz val="13"/>
      <name val="Arial"/>
      <family val="2"/>
      <charset val="1"/>
    </font>
    <font>
      <sz val="24"/>
      <color indexed="49"/>
      <name val="Arial"/>
      <family val="2"/>
      <charset val="1"/>
    </font>
    <font>
      <sz val="28"/>
      <color indexed="49"/>
      <name val="Arial"/>
      <family val="2"/>
      <charset val="1"/>
    </font>
    <font>
      <sz val="11"/>
      <color rgb="FF505050"/>
      <name val="Roboto"/>
    </font>
    <font>
      <sz val="16"/>
      <color rgb="FF00B147"/>
      <name val="Roboto"/>
    </font>
    <font>
      <b/>
      <sz val="16"/>
      <color rgb="FF00B147"/>
      <name val="Roboto"/>
    </font>
    <font>
      <i/>
      <sz val="16"/>
      <color rgb="FF00B147"/>
      <name val="Roboto"/>
    </font>
    <font>
      <i/>
      <sz val="11"/>
      <color rgb="FF00B147"/>
      <name val="Roboto"/>
    </font>
    <font>
      <b/>
      <sz val="11"/>
      <color theme="0"/>
      <name val="Roboto"/>
    </font>
    <font>
      <i/>
      <sz val="18"/>
      <color rgb="FF00B147"/>
      <name val="Roboto"/>
    </font>
    <font>
      <sz val="10"/>
      <color rgb="FF000000"/>
      <name val="Arial"/>
      <family val="2"/>
      <charset val="1"/>
    </font>
    <font>
      <b/>
      <sz val="18"/>
      <color rgb="FF005F61"/>
      <name val="Calibri"/>
      <family val="2"/>
      <scheme val="minor"/>
    </font>
    <font>
      <b/>
      <sz val="12"/>
      <color rgb="FF005F6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505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Fill="1" applyAlignment="1">
      <alignment horizontal="left" vertical="center"/>
    </xf>
    <xf numFmtId="0" fontId="1" fillId="0" borderId="0" xfId="0" applyFont="1" applyFill="1"/>
    <xf numFmtId="0" fontId="4" fillId="0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center" wrapText="1"/>
      <protection hidden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/>
    <xf numFmtId="0" fontId="4" fillId="0" borderId="0" xfId="0" applyFont="1" applyFill="1" applyAlignment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Alignment="1" applyProtection="1">
      <alignment horizontal="right" vertical="center" wrapText="1"/>
      <protection hidden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3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left" vertical="center"/>
    </xf>
    <xf numFmtId="0" fontId="14" fillId="2" borderId="0" xfId="0" applyFont="1" applyFill="1" applyBorder="1" applyAlignment="1" applyProtection="1">
      <alignment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vertical="center" wrapText="1"/>
      <protection hidden="1"/>
    </xf>
    <xf numFmtId="0" fontId="15" fillId="0" borderId="5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6" xfId="0" applyFont="1" applyFill="1" applyBorder="1" applyAlignment="1" applyProtection="1">
      <alignment vertical="center" wrapText="1"/>
      <protection locked="0"/>
    </xf>
    <xf numFmtId="0" fontId="15" fillId="0" borderId="7" xfId="0" applyFont="1" applyFill="1" applyBorder="1" applyAlignment="1" applyProtection="1">
      <alignment vertical="center" wrapText="1"/>
      <protection hidden="1"/>
    </xf>
    <xf numFmtId="0" fontId="15" fillId="0" borderId="6" xfId="0" applyFont="1" applyFill="1" applyBorder="1" applyAlignment="1" applyProtection="1">
      <alignment vertical="center" wrapText="1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 applyProtection="1">
      <alignment vertical="center" wrapText="1"/>
      <protection hidden="1"/>
    </xf>
    <xf numFmtId="0" fontId="15" fillId="3" borderId="2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vertical="center" wrapText="1"/>
      <protection hidden="1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3" xfId="0" applyFont="1" applyFill="1" applyBorder="1" applyAlignment="1" applyProtection="1">
      <alignment vertical="center" wrapText="1"/>
      <protection hidden="1"/>
    </xf>
    <xf numFmtId="0" fontId="15" fillId="0" borderId="2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left" vertical="center" wrapText="1"/>
      <protection hidden="1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hidden="1"/>
    </xf>
    <xf numFmtId="164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0" fontId="15" fillId="3" borderId="2" xfId="0" applyFont="1" applyFill="1" applyBorder="1" applyAlignment="1" applyProtection="1">
      <alignment horizontal="right" vertical="center" wrapText="1"/>
      <protection locked="0"/>
    </xf>
    <xf numFmtId="0" fontId="15" fillId="3" borderId="3" xfId="0" applyFont="1" applyFill="1" applyBorder="1" applyAlignment="1" applyProtection="1">
      <alignment horizontal="left" vertical="center" wrapText="1"/>
      <protection hidden="1"/>
    </xf>
    <xf numFmtId="164" fontId="1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5" fillId="0" borderId="2" xfId="0" applyFont="1" applyFill="1" applyBorder="1" applyAlignment="1" applyProtection="1">
      <alignment horizontal="righ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164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164" fontId="1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164" fontId="14" fillId="2" borderId="0" xfId="0" applyNumberFormat="1" applyFont="1" applyFill="1" applyBorder="1" applyAlignment="1" applyProtection="1">
      <alignment horizontal="left" vertical="center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protection locked="0"/>
    </xf>
    <xf numFmtId="0" fontId="15" fillId="0" borderId="6" xfId="0" applyFont="1" applyFill="1" applyBorder="1" applyAlignment="1" applyProtection="1">
      <alignment horizontal="right"/>
      <protection locked="0"/>
    </xf>
    <xf numFmtId="0" fontId="15" fillId="0" borderId="7" xfId="0" applyFont="1" applyFill="1" applyBorder="1" applyAlignment="1" applyProtection="1">
      <alignment horizontal="left"/>
      <protection hidden="1"/>
    </xf>
    <xf numFmtId="164" fontId="15" fillId="0" borderId="5" xfId="0" applyNumberFormat="1" applyFont="1" applyFill="1" applyBorder="1" applyAlignment="1" applyProtection="1">
      <alignment horizontal="left"/>
      <protection locked="0"/>
    </xf>
    <xf numFmtId="0" fontId="15" fillId="0" borderId="7" xfId="0" applyFont="1" applyFill="1" applyBorder="1" applyAlignment="1" applyProtection="1">
      <protection locked="0"/>
    </xf>
    <xf numFmtId="0" fontId="15" fillId="3" borderId="1" xfId="0" applyFont="1" applyFill="1" applyBorder="1" applyAlignment="1" applyProtection="1">
      <alignment horizontal="left"/>
      <protection hidden="1"/>
    </xf>
    <xf numFmtId="0" fontId="15" fillId="3" borderId="1" xfId="0" applyFont="1" applyFill="1" applyBorder="1" applyAlignment="1" applyProtection="1">
      <protection locked="0"/>
    </xf>
    <xf numFmtId="0" fontId="15" fillId="3" borderId="2" xfId="0" applyFont="1" applyFill="1" applyBorder="1" applyAlignment="1" applyProtection="1">
      <alignment horizontal="right"/>
      <protection locked="0"/>
    </xf>
    <xf numFmtId="0" fontId="15" fillId="3" borderId="3" xfId="0" applyFont="1" applyFill="1" applyBorder="1" applyAlignment="1" applyProtection="1">
      <alignment horizontal="left"/>
      <protection hidden="1"/>
    </xf>
    <xf numFmtId="164" fontId="15" fillId="3" borderId="1" xfId="0" applyNumberFormat="1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left"/>
      <protection hidden="1"/>
    </xf>
    <xf numFmtId="164" fontId="15" fillId="0" borderId="1" xfId="0" applyNumberFormat="1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protection locked="0"/>
    </xf>
    <xf numFmtId="0" fontId="15" fillId="3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99"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sz val="13"/>
        <color indexed="8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BCF7B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FEDE"/>
      <rgbColor rgb="00FFFF99"/>
      <rgbColor rgb="0099CCFF"/>
      <rgbColor rgb="00FF9999"/>
      <rgbColor rgb="00CC99FF"/>
      <rgbColor rgb="00FFCC99"/>
      <rgbColor rgb="003366FF"/>
      <rgbColor rgb="004CAF50"/>
      <rgbColor rgb="0099CC00"/>
      <rgbColor rgb="00FFCC00"/>
      <rgbColor rgb="00FF9900"/>
      <rgbColor rgb="00FF6600"/>
      <rgbColor rgb="00666699"/>
      <rgbColor rgb="00969696"/>
      <rgbColor rgb="00003366"/>
      <rgbColor rgb="00388E3C"/>
      <rgbColor rgb="00003300"/>
      <rgbColor rgb="00333300"/>
      <rgbColor rgb="00993300"/>
      <rgbColor rgb="00993366"/>
      <rgbColor rgb="00333399"/>
      <rgbColor rgb="00333333"/>
    </indexedColors>
    <mruColors>
      <color rgb="FFF5F5F5"/>
      <color rgb="FF005F61"/>
      <color rgb="FFF2F2F2"/>
      <color rgb="FF00B147"/>
      <color rgb="FF50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estoque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estoque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estoque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estoque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278141</xdr:colOff>
      <xdr:row>0</xdr:row>
      <xdr:rowOff>190500</xdr:rowOff>
    </xdr:from>
    <xdr:ext cx="552853" cy="367946"/>
    <xdr:pic>
      <xdr:nvPicPr>
        <xdr:cNvPr id="5" name="image2.png">
          <a:extLst>
            <a:ext uri="{FF2B5EF4-FFF2-40B4-BE49-F238E27FC236}">
              <a16:creationId xmlns:a16="http://schemas.microsoft.com/office/drawing/2014/main" id="{3CE7886E-F248-45C7-8A6E-4AFD64CBFA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17116" y="190500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238125</xdr:colOff>
      <xdr:row>0</xdr:row>
      <xdr:rowOff>240256</xdr:rowOff>
    </xdr:from>
    <xdr:ext cx="1098578" cy="283504"/>
    <xdr:pic>
      <xdr:nvPicPr>
        <xdr:cNvPr id="6" name="image2.png">
          <a:extLst>
            <a:ext uri="{FF2B5EF4-FFF2-40B4-BE49-F238E27FC236}">
              <a16:creationId xmlns:a16="http://schemas.microsoft.com/office/drawing/2014/main" id="{2DA6C59A-189D-4448-9117-E5E5F8EC32D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240256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161925</xdr:colOff>
      <xdr:row>2</xdr:row>
      <xdr:rowOff>166212</xdr:rowOff>
    </xdr:from>
    <xdr:to>
      <xdr:col>12</xdr:col>
      <xdr:colOff>361950</xdr:colOff>
      <xdr:row>26</xdr:row>
      <xdr:rowOff>57150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4079C266-CB83-402D-8D01-C194A6D995AD}"/>
            </a:ext>
          </a:extLst>
        </xdr:cNvPr>
        <xdr:cNvSpPr txBox="1"/>
      </xdr:nvSpPr>
      <xdr:spPr>
        <a:xfrm>
          <a:off x="161925" y="1137762"/>
          <a:ext cx="8763000" cy="4805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Ninguém quer correr o risco de atrasar uma aplicação por que o fornecedor está com o produto em falta, por atrasos na entrega, ou até mesmo por uma variação de preço que torna a compra inviável. Pior ainda se atrasar a colheita ou a semeadura porque faltou uma peça do trator. Controlar o seu estoque é algo fundamental, e uma planilha eletrônica é o primeiro passo.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Planilha controle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Nessa planilha, você tem as informações gerais de todos os seus produtos que estão (ou deveriam estar) em estoque.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Ela é a planilha em que você vai definir as categorias dos produtos, você vai colocar quais itens você tem, e definir a qual período a tabela diz respeito. Ela também é a planilha que faz as somas e subtrações das outras planilhas para 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lhe dizer quanto você ainda tem de cada produto.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Defina na tabela “Categorias” como você pretende categorizar seus produtos. Você tem liberdade para apagar as que já estão como exemplo e adicionar outras. A única limitação é que são no máximo 10.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Depois disso, adicione os itens de seu estoque nomeando-os na coluna “item”, indique a categoria a que ele pertence (obrigatoriamente da lista de categorias), indique o fabricante, caso haja, e a unidade de medida (litros, sacas, quilogramas, toneladas, e etc.). Por fim, indique o estoque mínimo que você pretende ter. Caso seu estoque fique abaixo do mínimo, o item vai ficar em vermelho, indicando a necessidade de adquirir mais. As colunas Entrada Total, Saída Total e Estoque Atual são atualizadas automaticamente, pelo que é indicado nas outras planilhas.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Planilhas Entrada e Saída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Indique o item que teve a entrada/saída a partir da lista dos itens que você adicionou na planilha “Controle”. Com isso, a planilha busca automaticamente os dados da categoria, do fabricante e a unidade. Indique a data da entrada e a quantidade que entrou, e a planilha de controle vai ser atualizada automaticamente.</a:t>
          </a:r>
          <a:endParaRPr lang="pt-BR" sz="1300">
            <a:solidFill>
              <a:srgbClr val="005F61"/>
            </a:solidFill>
            <a:effectLst/>
            <a:latin typeface="+mn-lt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161925</xdr:colOff>
      <xdr:row>0</xdr:row>
      <xdr:rowOff>695325</xdr:rowOff>
    </xdr:from>
    <xdr:to>
      <xdr:col>10</xdr:col>
      <xdr:colOff>438150</xdr:colOff>
      <xdr:row>2</xdr:row>
      <xdr:rowOff>127635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1BF4A48C-7131-48E2-9EE4-26008F08DE70}"/>
            </a:ext>
          </a:extLst>
        </xdr:cNvPr>
        <xdr:cNvSpPr txBox="1"/>
      </xdr:nvSpPr>
      <xdr:spPr>
        <a:xfrm>
          <a:off x="161925" y="695325"/>
          <a:ext cx="7315200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j-lt"/>
              <a:ea typeface="Roboto" panose="02000000000000000000" pitchFamily="2" charset="0"/>
            </a:rPr>
            <a:t>OLÁ</a:t>
          </a:r>
        </a:p>
      </xdr:txBody>
    </xdr:sp>
    <xdr:clientData/>
  </xdr:twoCellAnchor>
  <xdr:oneCellAnchor>
    <xdr:from>
      <xdr:col>3</xdr:col>
      <xdr:colOff>460618</xdr:colOff>
      <xdr:row>26</xdr:row>
      <xdr:rowOff>85725</xdr:rowOff>
    </xdr:from>
    <xdr:ext cx="6874083" cy="849818"/>
    <xdr:pic>
      <xdr:nvPicPr>
        <xdr:cNvPr id="9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EF8F70-2953-4524-8E2A-7EBA64E791F0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0843" y="597217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228600</xdr:colOff>
      <xdr:row>29</xdr:row>
      <xdr:rowOff>24295</xdr:rowOff>
    </xdr:from>
    <xdr:ext cx="1407158" cy="274396"/>
    <xdr:pic>
      <xdr:nvPicPr>
        <xdr:cNvPr id="10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F04D75-2E85-4B1E-9A29-904E7DDB104B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6539395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140153</xdr:colOff>
      <xdr:row>0</xdr:row>
      <xdr:rowOff>168729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1342FB-60E5-4CC5-8A5B-28BF886B2DC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153" y="168729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21</xdr:col>
      <xdr:colOff>190500</xdr:colOff>
      <xdr:row>0</xdr:row>
      <xdr:rowOff>409575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77DF1E-8AB3-4943-B124-F8D5B8A02E2C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49925" y="40957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5D70A5-DFA9-4EDA-AD74-EB831328595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16192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114300</xdr:colOff>
      <xdr:row>0</xdr:row>
      <xdr:rowOff>552450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E2110-AF85-463D-A660-0D697837008E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78250" y="552450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171450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09D8-AEE6-4714-8F90-A11B9F43B066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17145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276225</xdr:colOff>
      <xdr:row>0</xdr:row>
      <xdr:rowOff>561975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F2DF99-9005-4BB7-AE54-4769EEA15FD3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78250" y="561975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"/>
  <sheetViews>
    <sheetView showGridLines="0" tabSelected="1" zoomScaleNormal="100" workbookViewId="0">
      <selection activeCell="O18" sqref="O18"/>
    </sheetView>
  </sheetViews>
  <sheetFormatPr defaultColWidth="11.42578125" defaultRowHeight="16.5" x14ac:dyDescent="0.25"/>
  <cols>
    <col min="1" max="1" width="4.140625" style="2" customWidth="1"/>
    <col min="2" max="5" width="11.42578125" style="2"/>
    <col min="6" max="6" width="10" style="2" customWidth="1"/>
    <col min="7" max="16384" width="11.42578125" style="2"/>
  </cols>
  <sheetData>
    <row r="1" spans="1:256" s="8" customFormat="1" ht="60.6" customHeight="1" x14ac:dyDescent="0.25">
      <c r="A1" s="1"/>
      <c r="B1" s="2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</row>
    <row r="4" spans="1:256" ht="7.5" customHeight="1" x14ac:dyDescent="0.25"/>
  </sheetData>
  <sheetProtection selectLockedCells="1"/>
  <mergeCells count="1">
    <mergeCell ref="C1:IV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41"/>
  <sheetViews>
    <sheetView showGridLines="0" zoomScaleNormal="100" workbookViewId="0">
      <pane ySplit="6" topLeftCell="A7" activePane="bottomLeft" state="frozen"/>
      <selection pane="bottomLeft" activeCell="E11" sqref="E11"/>
    </sheetView>
  </sheetViews>
  <sheetFormatPr defaultColWidth="11.42578125" defaultRowHeight="16.5" x14ac:dyDescent="0.2"/>
  <cols>
    <col min="1" max="1" width="8" style="5" customWidth="1"/>
    <col min="2" max="2" width="27.140625" style="5" customWidth="1"/>
    <col min="3" max="3" width="5.85546875" style="5" customWidth="1"/>
    <col min="4" max="4" width="4.7109375" style="5" customWidth="1"/>
    <col min="5" max="5" width="38.28515625" style="5" customWidth="1"/>
    <col min="6" max="6" width="26.7109375" style="3" customWidth="1"/>
    <col min="7" max="7" width="15" style="3" customWidth="1"/>
    <col min="8" max="8" width="13.28515625" style="3" customWidth="1"/>
    <col min="9" max="9" width="14.28515625" style="5" customWidth="1"/>
    <col min="10" max="10" width="8.42578125" style="5" customWidth="1"/>
    <col min="11" max="11" width="12.140625" style="5" customWidth="1"/>
    <col min="12" max="12" width="8" style="5" customWidth="1"/>
    <col min="13" max="13" width="12.140625" style="5" customWidth="1"/>
    <col min="14" max="14" width="8" style="5" customWidth="1"/>
    <col min="15" max="15" width="12.140625" style="5" customWidth="1"/>
    <col min="16" max="16" width="8" style="5" customWidth="1"/>
    <col min="17" max="17" width="12.140625" style="5" customWidth="1"/>
    <col min="18" max="18" width="8" style="5" customWidth="1"/>
    <col min="19" max="19" width="12.140625" style="5" customWidth="1"/>
    <col min="20" max="20" width="8" style="5" customWidth="1"/>
    <col min="21" max="21" width="11.42578125" style="3"/>
    <col min="22" max="16384" width="11.42578125" style="5"/>
  </cols>
  <sheetData>
    <row r="1" spans="1:256" s="4" customFormat="1" ht="51.75" customHeight="1" x14ac:dyDescent="0.2">
      <c r="A1" s="3"/>
      <c r="B1" s="5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3"/>
    </row>
    <row r="2" spans="1:256" s="4" customFormat="1" ht="32.25" customHeight="1" x14ac:dyDescent="0.2">
      <c r="A2" s="3"/>
      <c r="B2" s="5"/>
      <c r="D2" s="34" t="s">
        <v>40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23"/>
    </row>
    <row r="3" spans="1:256" s="4" customFormat="1" ht="18.95" customHeight="1" x14ac:dyDescent="0.2">
      <c r="A3" s="3"/>
      <c r="B3" s="5"/>
      <c r="D3" s="35" t="s">
        <v>37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3"/>
    </row>
    <row r="4" spans="1:256" s="7" customFormat="1" ht="20.100000000000001" customHeight="1" x14ac:dyDescent="0.2">
      <c r="A4" s="6"/>
      <c r="B4" s="6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4"/>
    </row>
    <row r="5" spans="1:256" ht="20.100000000000001" customHeight="1" x14ac:dyDescent="0.2">
      <c r="A5" s="6"/>
      <c r="B5" s="6"/>
      <c r="C5" s="6"/>
      <c r="D5" s="39" t="s">
        <v>36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0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20.100000000000001" customHeight="1" x14ac:dyDescent="0.2">
      <c r="B6" s="6"/>
      <c r="D6" s="41"/>
      <c r="E6" s="41" t="s">
        <v>0</v>
      </c>
      <c r="F6" s="42" t="s">
        <v>1</v>
      </c>
      <c r="G6" s="42" t="s">
        <v>2</v>
      </c>
      <c r="H6" s="42" t="s">
        <v>3</v>
      </c>
      <c r="I6" s="43" t="s">
        <v>4</v>
      </c>
      <c r="J6" s="43"/>
      <c r="K6" s="43" t="s">
        <v>5</v>
      </c>
      <c r="L6" s="43"/>
      <c r="M6" s="43" t="s">
        <v>6</v>
      </c>
      <c r="N6" s="43"/>
      <c r="O6" s="43" t="s">
        <v>7</v>
      </c>
      <c r="P6" s="43"/>
      <c r="Q6" s="43" t="s">
        <v>8</v>
      </c>
      <c r="R6" s="43"/>
      <c r="S6" s="43" t="s">
        <v>9</v>
      </c>
      <c r="T6" s="43"/>
      <c r="U6" s="40"/>
    </row>
    <row r="7" spans="1:256" ht="20.100000000000001" customHeight="1" x14ac:dyDescent="0.2">
      <c r="B7" s="36" t="s">
        <v>10</v>
      </c>
      <c r="D7" s="44">
        <v>1</v>
      </c>
      <c r="E7" s="45" t="s">
        <v>11</v>
      </c>
      <c r="F7" s="46" t="s">
        <v>12</v>
      </c>
      <c r="G7" s="46" t="s">
        <v>13</v>
      </c>
      <c r="H7" s="46" t="s">
        <v>14</v>
      </c>
      <c r="I7" s="47">
        <v>100</v>
      </c>
      <c r="J7" s="48" t="str">
        <f t="shared" ref="J7:J56" si="0">IF($H7="","",$H7)</f>
        <v>L</v>
      </c>
      <c r="K7" s="47">
        <v>100</v>
      </c>
      <c r="L7" s="48" t="str">
        <f t="shared" ref="L7:L56" si="1">IF($H7="","",$H7)</f>
        <v>L</v>
      </c>
      <c r="M7" s="49">
        <f>IF($E7="","",SUMIF(Entrada!$C$7:$C$56,$E7,Entrada!$F$7:$F$56))</f>
        <v>300</v>
      </c>
      <c r="N7" s="48" t="str">
        <f t="shared" ref="N7:N56" si="2">IF($H7="","",$H7)</f>
        <v>L</v>
      </c>
      <c r="O7" s="49">
        <f>IF($E7="","",SUMIF(Saída!$C$7:$C$56,$E7,Saída!$F$7:$F$56))</f>
        <v>0</v>
      </c>
      <c r="P7" s="48" t="str">
        <f t="shared" ref="P7:P56" si="3">IF($H7="","",$H7)</f>
        <v>L</v>
      </c>
      <c r="Q7" s="49">
        <f t="shared" ref="Q7:Q56" si="4">IF($E7="","",M7-O7)</f>
        <v>300</v>
      </c>
      <c r="R7" s="48" t="str">
        <f t="shared" ref="R7:R56" si="5">IF($H7="","",$H7)</f>
        <v>L</v>
      </c>
      <c r="S7" s="49">
        <f t="shared" ref="S7:S56" si="6">IF($E7="","",K7+Q7)</f>
        <v>400</v>
      </c>
      <c r="T7" s="48" t="str">
        <f t="shared" ref="T7:T56" si="7">IF($H7="","",$H7)</f>
        <v>L</v>
      </c>
      <c r="U7" s="50" t="str">
        <f t="shared" ref="U7:U56" si="8">IF(S7&lt;I7,T7,"falso")</f>
        <v>falso</v>
      </c>
    </row>
    <row r="8" spans="1:256" ht="20.100000000000001" customHeight="1" x14ac:dyDescent="0.2">
      <c r="B8" s="37" t="s">
        <v>12</v>
      </c>
      <c r="D8" s="51">
        <v>2</v>
      </c>
      <c r="E8" s="52" t="s">
        <v>15</v>
      </c>
      <c r="F8" s="53" t="s">
        <v>16</v>
      </c>
      <c r="G8" s="53"/>
      <c r="H8" s="53" t="s">
        <v>17</v>
      </c>
      <c r="I8" s="54">
        <v>500</v>
      </c>
      <c r="J8" s="55" t="str">
        <f t="shared" si="0"/>
        <v>Kg</v>
      </c>
      <c r="K8" s="54">
        <v>150</v>
      </c>
      <c r="L8" s="55" t="str">
        <f t="shared" si="1"/>
        <v>Kg</v>
      </c>
      <c r="M8" s="56">
        <f>IF($E8="","",SUMIF(Entrada!$C$7:$C$56,$E8,Entrada!$F$7:$F$56))</f>
        <v>400</v>
      </c>
      <c r="N8" s="55" t="str">
        <f t="shared" si="2"/>
        <v>Kg</v>
      </c>
      <c r="O8" s="56">
        <f>IF($E8="","",SUMIF(Saída!$C$7:$C$56,$E8,Saída!$F$7:$F$56))</f>
        <v>200</v>
      </c>
      <c r="P8" s="55" t="str">
        <f t="shared" si="3"/>
        <v>Kg</v>
      </c>
      <c r="Q8" s="56">
        <f t="shared" si="4"/>
        <v>200</v>
      </c>
      <c r="R8" s="55" t="str">
        <f t="shared" si="5"/>
        <v>Kg</v>
      </c>
      <c r="S8" s="49">
        <f t="shared" si="6"/>
        <v>350</v>
      </c>
      <c r="T8" s="55" t="str">
        <f t="shared" si="7"/>
        <v>Kg</v>
      </c>
      <c r="U8" s="57" t="str">
        <f t="shared" si="8"/>
        <v>Kg</v>
      </c>
    </row>
    <row r="9" spans="1:256" ht="20.100000000000001" customHeight="1" x14ac:dyDescent="0.2">
      <c r="B9" s="38" t="s">
        <v>16</v>
      </c>
      <c r="D9" s="58">
        <v>3</v>
      </c>
      <c r="E9" s="59" t="s">
        <v>18</v>
      </c>
      <c r="F9" s="60" t="s">
        <v>19</v>
      </c>
      <c r="G9" s="60" t="s">
        <v>20</v>
      </c>
      <c r="H9" s="60" t="s">
        <v>21</v>
      </c>
      <c r="I9" s="61">
        <v>2</v>
      </c>
      <c r="J9" s="62" t="str">
        <f t="shared" si="0"/>
        <v>Pc</v>
      </c>
      <c r="K9" s="61">
        <v>1</v>
      </c>
      <c r="L9" s="62" t="str">
        <f t="shared" si="1"/>
        <v>Pc</v>
      </c>
      <c r="M9" s="63">
        <f>IF($E9="","",SUMIF(Entrada!$C$7:$C$56,$E9,Entrada!$F$7:$F$56))</f>
        <v>3</v>
      </c>
      <c r="N9" s="62" t="str">
        <f t="shared" si="2"/>
        <v>Pc</v>
      </c>
      <c r="O9" s="63">
        <f>IF($E9="","",SUMIF(Saída!$C$7:$C$56,$E9,Saída!$F$7:$F$56))</f>
        <v>1</v>
      </c>
      <c r="P9" s="62" t="str">
        <f t="shared" si="3"/>
        <v>Pc</v>
      </c>
      <c r="Q9" s="63">
        <f t="shared" si="4"/>
        <v>2</v>
      </c>
      <c r="R9" s="62" t="str">
        <f t="shared" si="5"/>
        <v>Pc</v>
      </c>
      <c r="S9" s="63">
        <f t="shared" si="6"/>
        <v>3</v>
      </c>
      <c r="T9" s="62" t="str">
        <f t="shared" si="7"/>
        <v>Pc</v>
      </c>
      <c r="U9" s="50" t="str">
        <f t="shared" si="8"/>
        <v>falso</v>
      </c>
    </row>
    <row r="10" spans="1:256" ht="20.100000000000001" customHeight="1" x14ac:dyDescent="0.2">
      <c r="B10" s="37" t="s">
        <v>22</v>
      </c>
      <c r="D10" s="51">
        <v>4</v>
      </c>
      <c r="E10" s="52" t="s">
        <v>23</v>
      </c>
      <c r="F10" s="53" t="s">
        <v>22</v>
      </c>
      <c r="G10" s="53"/>
      <c r="H10" s="53" t="s">
        <v>14</v>
      </c>
      <c r="I10" s="54"/>
      <c r="J10" s="55" t="str">
        <f t="shared" si="0"/>
        <v>L</v>
      </c>
      <c r="K10" s="54"/>
      <c r="L10" s="55" t="str">
        <f t="shared" si="1"/>
        <v>L</v>
      </c>
      <c r="M10" s="56">
        <f>IF($E10="","",SUMIF(Entrada!$C$7:$C$56,$E10,Entrada!$F$7:$F$56))</f>
        <v>100</v>
      </c>
      <c r="N10" s="55" t="str">
        <f t="shared" si="2"/>
        <v>L</v>
      </c>
      <c r="O10" s="56">
        <f>IF($E10="","",SUMIF(Saída!$C$7:$C$56,$E10,Saída!$F$7:$F$56))</f>
        <v>0</v>
      </c>
      <c r="P10" s="55" t="str">
        <f t="shared" si="3"/>
        <v>L</v>
      </c>
      <c r="Q10" s="56">
        <f t="shared" si="4"/>
        <v>100</v>
      </c>
      <c r="R10" s="55" t="str">
        <f t="shared" si="5"/>
        <v>L</v>
      </c>
      <c r="S10" s="56">
        <f t="shared" si="6"/>
        <v>100</v>
      </c>
      <c r="T10" s="55" t="str">
        <f t="shared" si="7"/>
        <v>L</v>
      </c>
      <c r="U10" s="57" t="str">
        <f t="shared" si="8"/>
        <v>falso</v>
      </c>
    </row>
    <row r="11" spans="1:256" ht="20.100000000000001" customHeight="1" x14ac:dyDescent="0.2">
      <c r="B11" s="38" t="s">
        <v>24</v>
      </c>
      <c r="D11" s="58">
        <v>5</v>
      </c>
      <c r="E11" s="59"/>
      <c r="F11" s="60"/>
      <c r="G11" s="60"/>
      <c r="H11" s="60"/>
      <c r="I11" s="61"/>
      <c r="J11" s="62" t="str">
        <f t="shared" si="0"/>
        <v/>
      </c>
      <c r="K11" s="61"/>
      <c r="L11" s="62" t="str">
        <f t="shared" si="1"/>
        <v/>
      </c>
      <c r="M11" s="63" t="str">
        <f>IF($E11="","",SUMIF(Entrada!$C$7:$C$56,$E11,Entrada!$F$7:$F$56))</f>
        <v/>
      </c>
      <c r="N11" s="62" t="str">
        <f t="shared" si="2"/>
        <v/>
      </c>
      <c r="O11" s="63" t="str">
        <f>IF($E11="","",SUMIF(Saída!$C$7:$C$56,$E11,Saída!$F$7:$F$56))</f>
        <v/>
      </c>
      <c r="P11" s="62" t="str">
        <f t="shared" si="3"/>
        <v/>
      </c>
      <c r="Q11" s="63" t="str">
        <f t="shared" si="4"/>
        <v/>
      </c>
      <c r="R11" s="62" t="str">
        <f t="shared" si="5"/>
        <v/>
      </c>
      <c r="S11" s="63" t="str">
        <f t="shared" si="6"/>
        <v/>
      </c>
      <c r="T11" s="62" t="str">
        <f t="shared" si="7"/>
        <v/>
      </c>
      <c r="U11" s="50" t="str">
        <f t="shared" si="8"/>
        <v>falso</v>
      </c>
    </row>
    <row r="12" spans="1:256" ht="20.100000000000001" customHeight="1" x14ac:dyDescent="0.2">
      <c r="B12" s="37" t="s">
        <v>25</v>
      </c>
      <c r="D12" s="51">
        <v>6</v>
      </c>
      <c r="E12" s="52"/>
      <c r="F12" s="53"/>
      <c r="G12" s="53"/>
      <c r="H12" s="53"/>
      <c r="I12" s="54"/>
      <c r="J12" s="55" t="str">
        <f t="shared" si="0"/>
        <v/>
      </c>
      <c r="K12" s="54"/>
      <c r="L12" s="55" t="str">
        <f t="shared" si="1"/>
        <v/>
      </c>
      <c r="M12" s="56" t="str">
        <f>IF($E12="","",SUMIF(Entrada!$C$7:$C$56,$E12,Entrada!$F$7:$F$56))</f>
        <v/>
      </c>
      <c r="N12" s="55" t="str">
        <f t="shared" si="2"/>
        <v/>
      </c>
      <c r="O12" s="56" t="str">
        <f>IF($E12="","",SUMIF(Saída!$C$7:$C$56,$E12,Saída!$F$7:$F$56))</f>
        <v/>
      </c>
      <c r="P12" s="55" t="str">
        <f t="shared" si="3"/>
        <v/>
      </c>
      <c r="Q12" s="56" t="str">
        <f t="shared" si="4"/>
        <v/>
      </c>
      <c r="R12" s="55" t="str">
        <f t="shared" si="5"/>
        <v/>
      </c>
      <c r="S12" s="56" t="str">
        <f t="shared" si="6"/>
        <v/>
      </c>
      <c r="T12" s="55" t="str">
        <f t="shared" si="7"/>
        <v/>
      </c>
      <c r="U12" s="57" t="str">
        <f t="shared" si="8"/>
        <v>falso</v>
      </c>
    </row>
    <row r="13" spans="1:256" ht="20.100000000000001" customHeight="1" x14ac:dyDescent="0.2">
      <c r="B13" s="38" t="s">
        <v>19</v>
      </c>
      <c r="D13" s="58">
        <v>7</v>
      </c>
      <c r="E13" s="59"/>
      <c r="F13" s="60"/>
      <c r="G13" s="60"/>
      <c r="H13" s="60"/>
      <c r="I13" s="61"/>
      <c r="J13" s="62" t="str">
        <f t="shared" si="0"/>
        <v/>
      </c>
      <c r="K13" s="61"/>
      <c r="L13" s="62" t="str">
        <f t="shared" si="1"/>
        <v/>
      </c>
      <c r="M13" s="63" t="str">
        <f>IF($E13="","",SUMIF(Entrada!$C$7:$C$56,$E13,Entrada!$F$7:$F$56))</f>
        <v/>
      </c>
      <c r="N13" s="62" t="str">
        <f t="shared" si="2"/>
        <v/>
      </c>
      <c r="O13" s="63" t="str">
        <f>IF($E13="","",SUMIF(Saída!$C$7:$C$56,$E13,Saída!$F$7:$F$56))</f>
        <v/>
      </c>
      <c r="P13" s="62" t="str">
        <f t="shared" si="3"/>
        <v/>
      </c>
      <c r="Q13" s="63" t="str">
        <f t="shared" si="4"/>
        <v/>
      </c>
      <c r="R13" s="62" t="str">
        <f t="shared" si="5"/>
        <v/>
      </c>
      <c r="S13" s="63" t="str">
        <f t="shared" si="6"/>
        <v/>
      </c>
      <c r="T13" s="62" t="str">
        <f t="shared" si="7"/>
        <v/>
      </c>
      <c r="U13" s="50" t="str">
        <f t="shared" si="8"/>
        <v>falso</v>
      </c>
    </row>
    <row r="14" spans="1:256" ht="19.5" customHeight="1" x14ac:dyDescent="0.2">
      <c r="B14" s="37" t="s">
        <v>26</v>
      </c>
      <c r="D14" s="51">
        <v>8</v>
      </c>
      <c r="E14" s="52"/>
      <c r="F14" s="53"/>
      <c r="G14" s="53"/>
      <c r="H14" s="53"/>
      <c r="I14" s="54"/>
      <c r="J14" s="55" t="str">
        <f t="shared" si="0"/>
        <v/>
      </c>
      <c r="K14" s="54"/>
      <c r="L14" s="55" t="str">
        <f t="shared" si="1"/>
        <v/>
      </c>
      <c r="M14" s="56" t="str">
        <f>IF($E14="","",SUMIF(Entrada!$C$7:$C$56,$E14,Entrada!$F$7:$F$56))</f>
        <v/>
      </c>
      <c r="N14" s="55" t="str">
        <f t="shared" si="2"/>
        <v/>
      </c>
      <c r="O14" s="56" t="str">
        <f>IF($E14="","",SUMIF(Saída!$C$7:$C$56,$E14,Saída!$F$7:$F$56))</f>
        <v/>
      </c>
      <c r="P14" s="55" t="str">
        <f t="shared" si="3"/>
        <v/>
      </c>
      <c r="Q14" s="56" t="str">
        <f t="shared" si="4"/>
        <v/>
      </c>
      <c r="R14" s="55" t="str">
        <f t="shared" si="5"/>
        <v/>
      </c>
      <c r="S14" s="56" t="str">
        <f t="shared" si="6"/>
        <v/>
      </c>
      <c r="T14" s="55" t="str">
        <f t="shared" si="7"/>
        <v/>
      </c>
      <c r="U14" s="57" t="str">
        <f t="shared" si="8"/>
        <v>falso</v>
      </c>
    </row>
    <row r="15" spans="1:256" ht="20.100000000000001" customHeight="1" x14ac:dyDescent="0.2">
      <c r="B15" s="38" t="s">
        <v>27</v>
      </c>
      <c r="D15" s="58">
        <v>9</v>
      </c>
      <c r="E15" s="59"/>
      <c r="F15" s="60"/>
      <c r="G15" s="60"/>
      <c r="H15" s="60"/>
      <c r="I15" s="61"/>
      <c r="J15" s="62" t="str">
        <f t="shared" si="0"/>
        <v/>
      </c>
      <c r="K15" s="61"/>
      <c r="L15" s="62" t="str">
        <f t="shared" si="1"/>
        <v/>
      </c>
      <c r="M15" s="63" t="str">
        <f>IF($E15="","",SUMIF(Entrada!$C$7:$C$56,$E15,Entrada!$F$7:$F$56))</f>
        <v/>
      </c>
      <c r="N15" s="62" t="str">
        <f t="shared" si="2"/>
        <v/>
      </c>
      <c r="O15" s="63" t="str">
        <f>IF($E15="","",SUMIF(Saída!$C$7:$C$56,$E15,Saída!$F$7:$F$56))</f>
        <v/>
      </c>
      <c r="P15" s="62" t="str">
        <f t="shared" si="3"/>
        <v/>
      </c>
      <c r="Q15" s="63" t="str">
        <f t="shared" si="4"/>
        <v/>
      </c>
      <c r="R15" s="62" t="str">
        <f t="shared" si="5"/>
        <v/>
      </c>
      <c r="S15" s="63" t="str">
        <f t="shared" si="6"/>
        <v/>
      </c>
      <c r="T15" s="62" t="str">
        <f t="shared" si="7"/>
        <v/>
      </c>
      <c r="U15" s="50" t="str">
        <f t="shared" si="8"/>
        <v>falso</v>
      </c>
    </row>
    <row r="16" spans="1:256" ht="20.100000000000001" customHeight="1" x14ac:dyDescent="0.2">
      <c r="B16" s="28"/>
      <c r="D16" s="51">
        <v>10</v>
      </c>
      <c r="E16" s="52"/>
      <c r="F16" s="53"/>
      <c r="G16" s="53"/>
      <c r="H16" s="53"/>
      <c r="I16" s="54"/>
      <c r="J16" s="55" t="str">
        <f t="shared" si="0"/>
        <v/>
      </c>
      <c r="K16" s="54"/>
      <c r="L16" s="55" t="str">
        <f t="shared" si="1"/>
        <v/>
      </c>
      <c r="M16" s="56" t="str">
        <f>IF($E16="","",SUMIF(Entrada!$C$7:$C$56,$E16,Entrada!$F$7:$F$56))</f>
        <v/>
      </c>
      <c r="N16" s="55" t="str">
        <f t="shared" si="2"/>
        <v/>
      </c>
      <c r="O16" s="56" t="str">
        <f>IF($E16="","",SUMIF(Saída!$C$7:$C$56,$E16,Saída!$F$7:$F$56))</f>
        <v/>
      </c>
      <c r="P16" s="55" t="str">
        <f t="shared" si="3"/>
        <v/>
      </c>
      <c r="Q16" s="56" t="str">
        <f t="shared" si="4"/>
        <v/>
      </c>
      <c r="R16" s="55" t="str">
        <f t="shared" si="5"/>
        <v/>
      </c>
      <c r="S16" s="56" t="str">
        <f t="shared" si="6"/>
        <v/>
      </c>
      <c r="T16" s="55" t="str">
        <f t="shared" si="7"/>
        <v/>
      </c>
      <c r="U16" s="57" t="str">
        <f t="shared" si="8"/>
        <v>falso</v>
      </c>
    </row>
    <row r="17" spans="2:21" ht="20.100000000000001" customHeight="1" x14ac:dyDescent="0.2">
      <c r="B17" s="28"/>
      <c r="D17" s="58">
        <v>11</v>
      </c>
      <c r="E17" s="59"/>
      <c r="F17" s="60"/>
      <c r="G17" s="60"/>
      <c r="H17" s="60"/>
      <c r="I17" s="61"/>
      <c r="J17" s="62" t="str">
        <f t="shared" si="0"/>
        <v/>
      </c>
      <c r="K17" s="61"/>
      <c r="L17" s="62" t="str">
        <f t="shared" si="1"/>
        <v/>
      </c>
      <c r="M17" s="63" t="str">
        <f>IF($E17="","",SUMIF(Entrada!$C$7:$C$56,$E17,Entrada!$F$7:$F$56))</f>
        <v/>
      </c>
      <c r="N17" s="62" t="str">
        <f t="shared" si="2"/>
        <v/>
      </c>
      <c r="O17" s="63" t="str">
        <f>IF($E17="","",SUMIF(Saída!$C$7:$C$56,$E17,Saída!$F$7:$F$56))</f>
        <v/>
      </c>
      <c r="P17" s="62" t="str">
        <f t="shared" si="3"/>
        <v/>
      </c>
      <c r="Q17" s="63" t="str">
        <f t="shared" si="4"/>
        <v/>
      </c>
      <c r="R17" s="62" t="str">
        <f t="shared" si="5"/>
        <v/>
      </c>
      <c r="S17" s="63" t="str">
        <f t="shared" si="6"/>
        <v/>
      </c>
      <c r="T17" s="62" t="str">
        <f t="shared" si="7"/>
        <v/>
      </c>
      <c r="U17" s="50" t="str">
        <f t="shared" si="8"/>
        <v>falso</v>
      </c>
    </row>
    <row r="18" spans="2:21" ht="20.100000000000001" customHeight="1" x14ac:dyDescent="0.2">
      <c r="D18" s="51">
        <v>12</v>
      </c>
      <c r="E18" s="52"/>
      <c r="F18" s="53"/>
      <c r="G18" s="53"/>
      <c r="H18" s="53"/>
      <c r="I18" s="54"/>
      <c r="J18" s="55" t="str">
        <f t="shared" si="0"/>
        <v/>
      </c>
      <c r="K18" s="54"/>
      <c r="L18" s="55" t="str">
        <f t="shared" si="1"/>
        <v/>
      </c>
      <c r="M18" s="56" t="str">
        <f>IF($E18="","",SUMIF(Entrada!$C$7:$C$56,$E18,Entrada!$F$7:$F$56))</f>
        <v/>
      </c>
      <c r="N18" s="55" t="str">
        <f t="shared" si="2"/>
        <v/>
      </c>
      <c r="O18" s="56" t="str">
        <f>IF($E18="","",SUMIF(Saída!$C$7:$C$56,$E18,Saída!$F$7:$F$56))</f>
        <v/>
      </c>
      <c r="P18" s="55" t="str">
        <f t="shared" si="3"/>
        <v/>
      </c>
      <c r="Q18" s="56" t="str">
        <f t="shared" si="4"/>
        <v/>
      </c>
      <c r="R18" s="55" t="str">
        <f t="shared" si="5"/>
        <v/>
      </c>
      <c r="S18" s="56" t="str">
        <f t="shared" si="6"/>
        <v/>
      </c>
      <c r="T18" s="55" t="str">
        <f t="shared" si="7"/>
        <v/>
      </c>
      <c r="U18" s="57" t="str">
        <f t="shared" si="8"/>
        <v>falso</v>
      </c>
    </row>
    <row r="19" spans="2:21" ht="20.100000000000001" customHeight="1" x14ac:dyDescent="0.2">
      <c r="D19" s="58">
        <v>13</v>
      </c>
      <c r="E19" s="59"/>
      <c r="F19" s="60"/>
      <c r="G19" s="60"/>
      <c r="H19" s="60"/>
      <c r="I19" s="61"/>
      <c r="J19" s="62" t="str">
        <f t="shared" si="0"/>
        <v/>
      </c>
      <c r="K19" s="61"/>
      <c r="L19" s="62" t="str">
        <f t="shared" si="1"/>
        <v/>
      </c>
      <c r="M19" s="63" t="str">
        <f>IF($E19="","",SUMIF(Entrada!$C$7:$C$56,$E19,Entrada!$F$7:$F$56))</f>
        <v/>
      </c>
      <c r="N19" s="62" t="str">
        <f t="shared" si="2"/>
        <v/>
      </c>
      <c r="O19" s="63" t="str">
        <f>IF($E19="","",SUMIF(Saída!$C$7:$C$56,$E19,Saída!$F$7:$F$56))</f>
        <v/>
      </c>
      <c r="P19" s="62" t="str">
        <f t="shared" si="3"/>
        <v/>
      </c>
      <c r="Q19" s="63" t="str">
        <f t="shared" si="4"/>
        <v/>
      </c>
      <c r="R19" s="62" t="str">
        <f t="shared" si="5"/>
        <v/>
      </c>
      <c r="S19" s="63" t="str">
        <f t="shared" si="6"/>
        <v/>
      </c>
      <c r="T19" s="62" t="str">
        <f t="shared" si="7"/>
        <v/>
      </c>
      <c r="U19" s="50" t="str">
        <f t="shared" si="8"/>
        <v>falso</v>
      </c>
    </row>
    <row r="20" spans="2:21" ht="20.100000000000001" customHeight="1" x14ac:dyDescent="0.2">
      <c r="D20" s="51">
        <v>14</v>
      </c>
      <c r="E20" s="52"/>
      <c r="F20" s="53"/>
      <c r="G20" s="53"/>
      <c r="H20" s="53"/>
      <c r="I20" s="54"/>
      <c r="J20" s="55" t="str">
        <f t="shared" si="0"/>
        <v/>
      </c>
      <c r="K20" s="54"/>
      <c r="L20" s="55" t="str">
        <f t="shared" si="1"/>
        <v/>
      </c>
      <c r="M20" s="56" t="str">
        <f>IF($E20="","",SUMIF(Entrada!$C$7:$C$56,$E20,Entrada!$F$7:$F$56))</f>
        <v/>
      </c>
      <c r="N20" s="55" t="str">
        <f t="shared" si="2"/>
        <v/>
      </c>
      <c r="O20" s="56" t="str">
        <f>IF($E20="","",SUMIF(Saída!$C$7:$C$56,$E20,Saída!$F$7:$F$56))</f>
        <v/>
      </c>
      <c r="P20" s="55" t="str">
        <f t="shared" si="3"/>
        <v/>
      </c>
      <c r="Q20" s="56" t="str">
        <f t="shared" si="4"/>
        <v/>
      </c>
      <c r="R20" s="55" t="str">
        <f t="shared" si="5"/>
        <v/>
      </c>
      <c r="S20" s="56" t="str">
        <f t="shared" si="6"/>
        <v/>
      </c>
      <c r="T20" s="55" t="str">
        <f t="shared" si="7"/>
        <v/>
      </c>
      <c r="U20" s="57" t="str">
        <f t="shared" si="8"/>
        <v>falso</v>
      </c>
    </row>
    <row r="21" spans="2:21" ht="20.100000000000001" customHeight="1" x14ac:dyDescent="0.2">
      <c r="D21" s="58">
        <v>15</v>
      </c>
      <c r="E21" s="59"/>
      <c r="F21" s="60"/>
      <c r="G21" s="60"/>
      <c r="H21" s="60"/>
      <c r="I21" s="61"/>
      <c r="J21" s="62" t="str">
        <f t="shared" si="0"/>
        <v/>
      </c>
      <c r="K21" s="61"/>
      <c r="L21" s="62" t="str">
        <f t="shared" si="1"/>
        <v/>
      </c>
      <c r="M21" s="63" t="str">
        <f>IF($E21="","",SUMIF(Entrada!$C$7:$C$56,$E21,Entrada!$F$7:$F$56))</f>
        <v/>
      </c>
      <c r="N21" s="62" t="str">
        <f t="shared" si="2"/>
        <v/>
      </c>
      <c r="O21" s="63" t="str">
        <f>IF($E21="","",SUMIF(Saída!$C$7:$C$56,$E21,Saída!$F$7:$F$56))</f>
        <v/>
      </c>
      <c r="P21" s="62" t="str">
        <f t="shared" si="3"/>
        <v/>
      </c>
      <c r="Q21" s="63" t="str">
        <f t="shared" si="4"/>
        <v/>
      </c>
      <c r="R21" s="62" t="str">
        <f t="shared" si="5"/>
        <v/>
      </c>
      <c r="S21" s="63" t="str">
        <f t="shared" si="6"/>
        <v/>
      </c>
      <c r="T21" s="62" t="str">
        <f t="shared" si="7"/>
        <v/>
      </c>
      <c r="U21" s="50" t="str">
        <f t="shared" si="8"/>
        <v>falso</v>
      </c>
    </row>
    <row r="22" spans="2:21" ht="20.100000000000001" customHeight="1" x14ac:dyDescent="0.2">
      <c r="D22" s="51">
        <v>16</v>
      </c>
      <c r="E22" s="52"/>
      <c r="F22" s="53"/>
      <c r="G22" s="53"/>
      <c r="H22" s="53"/>
      <c r="I22" s="54"/>
      <c r="J22" s="55" t="str">
        <f t="shared" si="0"/>
        <v/>
      </c>
      <c r="K22" s="54"/>
      <c r="L22" s="55" t="str">
        <f t="shared" si="1"/>
        <v/>
      </c>
      <c r="M22" s="56" t="str">
        <f>IF($E22="","",SUMIF(Entrada!$C$7:$C$56,$E22,Entrada!$F$7:$F$56))</f>
        <v/>
      </c>
      <c r="N22" s="55" t="str">
        <f t="shared" si="2"/>
        <v/>
      </c>
      <c r="O22" s="56" t="str">
        <f>IF($E22="","",SUMIF(Saída!$C$7:$C$56,$E22,Saída!$F$7:$F$56))</f>
        <v/>
      </c>
      <c r="P22" s="55" t="str">
        <f t="shared" si="3"/>
        <v/>
      </c>
      <c r="Q22" s="56" t="str">
        <f t="shared" si="4"/>
        <v/>
      </c>
      <c r="R22" s="55" t="str">
        <f t="shared" si="5"/>
        <v/>
      </c>
      <c r="S22" s="56" t="str">
        <f t="shared" si="6"/>
        <v/>
      </c>
      <c r="T22" s="55" t="str">
        <f t="shared" si="7"/>
        <v/>
      </c>
      <c r="U22" s="57" t="str">
        <f t="shared" si="8"/>
        <v>falso</v>
      </c>
    </row>
    <row r="23" spans="2:21" ht="20.100000000000001" customHeight="1" x14ac:dyDescent="0.2">
      <c r="D23" s="58">
        <v>17</v>
      </c>
      <c r="E23" s="59"/>
      <c r="F23" s="60"/>
      <c r="G23" s="60"/>
      <c r="H23" s="60"/>
      <c r="I23" s="61"/>
      <c r="J23" s="62" t="str">
        <f t="shared" si="0"/>
        <v/>
      </c>
      <c r="K23" s="61"/>
      <c r="L23" s="62" t="str">
        <f t="shared" si="1"/>
        <v/>
      </c>
      <c r="M23" s="63" t="str">
        <f>IF($E23="","",SUMIF(Entrada!$C$7:$C$56,$E23,Entrada!$F$7:$F$56))</f>
        <v/>
      </c>
      <c r="N23" s="62" t="str">
        <f t="shared" si="2"/>
        <v/>
      </c>
      <c r="O23" s="63" t="str">
        <f>IF($E23="","",SUMIF(Saída!$C$7:$C$56,$E23,Saída!$F$7:$F$56))</f>
        <v/>
      </c>
      <c r="P23" s="62" t="str">
        <f t="shared" si="3"/>
        <v/>
      </c>
      <c r="Q23" s="63" t="str">
        <f t="shared" si="4"/>
        <v/>
      </c>
      <c r="R23" s="62" t="str">
        <f t="shared" si="5"/>
        <v/>
      </c>
      <c r="S23" s="63" t="str">
        <f t="shared" si="6"/>
        <v/>
      </c>
      <c r="T23" s="62" t="str">
        <f t="shared" si="7"/>
        <v/>
      </c>
      <c r="U23" s="50" t="str">
        <f t="shared" si="8"/>
        <v>falso</v>
      </c>
    </row>
    <row r="24" spans="2:21" ht="20.100000000000001" customHeight="1" x14ac:dyDescent="0.2">
      <c r="D24" s="51">
        <v>18</v>
      </c>
      <c r="E24" s="52"/>
      <c r="F24" s="53"/>
      <c r="G24" s="53"/>
      <c r="H24" s="53"/>
      <c r="I24" s="54"/>
      <c r="J24" s="55" t="str">
        <f t="shared" si="0"/>
        <v/>
      </c>
      <c r="K24" s="54"/>
      <c r="L24" s="55" t="str">
        <f t="shared" si="1"/>
        <v/>
      </c>
      <c r="M24" s="56" t="str">
        <f>IF($E24="","",SUMIF(Entrada!$C$7:$C$56,$E24,Entrada!$F$7:$F$56))</f>
        <v/>
      </c>
      <c r="N24" s="55" t="str">
        <f t="shared" si="2"/>
        <v/>
      </c>
      <c r="O24" s="56" t="str">
        <f>IF($E24="","",SUMIF(Saída!$C$7:$C$56,$E24,Saída!$F$7:$F$56))</f>
        <v/>
      </c>
      <c r="P24" s="55" t="str">
        <f t="shared" si="3"/>
        <v/>
      </c>
      <c r="Q24" s="56" t="str">
        <f t="shared" si="4"/>
        <v/>
      </c>
      <c r="R24" s="55" t="str">
        <f t="shared" si="5"/>
        <v/>
      </c>
      <c r="S24" s="56" t="str">
        <f t="shared" si="6"/>
        <v/>
      </c>
      <c r="T24" s="55" t="str">
        <f t="shared" si="7"/>
        <v/>
      </c>
      <c r="U24" s="57" t="str">
        <f t="shared" si="8"/>
        <v>falso</v>
      </c>
    </row>
    <row r="25" spans="2:21" ht="20.100000000000001" customHeight="1" x14ac:dyDescent="0.2">
      <c r="D25" s="58">
        <v>19</v>
      </c>
      <c r="E25" s="59"/>
      <c r="F25" s="60"/>
      <c r="G25" s="60"/>
      <c r="H25" s="60"/>
      <c r="I25" s="61"/>
      <c r="J25" s="62" t="str">
        <f t="shared" si="0"/>
        <v/>
      </c>
      <c r="K25" s="61"/>
      <c r="L25" s="62" t="str">
        <f t="shared" si="1"/>
        <v/>
      </c>
      <c r="M25" s="63" t="str">
        <f>IF($E25="","",SUMIF(Entrada!$C$7:$C$56,$E25,Entrada!$F$7:$F$56))</f>
        <v/>
      </c>
      <c r="N25" s="62" t="str">
        <f t="shared" si="2"/>
        <v/>
      </c>
      <c r="O25" s="63" t="str">
        <f>IF($E25="","",SUMIF(Saída!$C$7:$C$56,$E25,Saída!$F$7:$F$56))</f>
        <v/>
      </c>
      <c r="P25" s="62" t="str">
        <f t="shared" si="3"/>
        <v/>
      </c>
      <c r="Q25" s="63" t="str">
        <f t="shared" si="4"/>
        <v/>
      </c>
      <c r="R25" s="62" t="str">
        <f t="shared" si="5"/>
        <v/>
      </c>
      <c r="S25" s="63" t="str">
        <f t="shared" si="6"/>
        <v/>
      </c>
      <c r="T25" s="62" t="str">
        <f t="shared" si="7"/>
        <v/>
      </c>
      <c r="U25" s="50" t="str">
        <f t="shared" si="8"/>
        <v>falso</v>
      </c>
    </row>
    <row r="26" spans="2:21" ht="20.100000000000001" customHeight="1" x14ac:dyDescent="0.2">
      <c r="D26" s="51">
        <v>20</v>
      </c>
      <c r="E26" s="52"/>
      <c r="F26" s="53"/>
      <c r="G26" s="53"/>
      <c r="H26" s="53"/>
      <c r="I26" s="54"/>
      <c r="J26" s="55" t="str">
        <f t="shared" si="0"/>
        <v/>
      </c>
      <c r="K26" s="54"/>
      <c r="L26" s="55" t="str">
        <f t="shared" si="1"/>
        <v/>
      </c>
      <c r="M26" s="56" t="str">
        <f>IF($E26="","",SUMIF(Entrada!$C$7:$C$56,$E26,Entrada!$F$7:$F$56))</f>
        <v/>
      </c>
      <c r="N26" s="55" t="str">
        <f t="shared" si="2"/>
        <v/>
      </c>
      <c r="O26" s="56" t="str">
        <f>IF($E26="","",SUMIF(Saída!$C$7:$C$56,$E26,Saída!$F$7:$F$56))</f>
        <v/>
      </c>
      <c r="P26" s="55" t="str">
        <f t="shared" si="3"/>
        <v/>
      </c>
      <c r="Q26" s="56" t="str">
        <f t="shared" si="4"/>
        <v/>
      </c>
      <c r="R26" s="55" t="str">
        <f t="shared" si="5"/>
        <v/>
      </c>
      <c r="S26" s="56" t="str">
        <f t="shared" si="6"/>
        <v/>
      </c>
      <c r="T26" s="55" t="str">
        <f t="shared" si="7"/>
        <v/>
      </c>
      <c r="U26" s="57" t="str">
        <f t="shared" si="8"/>
        <v>falso</v>
      </c>
    </row>
    <row r="27" spans="2:21" ht="20.100000000000001" customHeight="1" x14ac:dyDescent="0.2">
      <c r="D27" s="58">
        <v>21</v>
      </c>
      <c r="E27" s="59"/>
      <c r="F27" s="60"/>
      <c r="G27" s="60"/>
      <c r="H27" s="60"/>
      <c r="I27" s="61"/>
      <c r="J27" s="62" t="str">
        <f t="shared" si="0"/>
        <v/>
      </c>
      <c r="K27" s="61"/>
      <c r="L27" s="62" t="str">
        <f t="shared" si="1"/>
        <v/>
      </c>
      <c r="M27" s="63" t="str">
        <f>IF($E27="","",SUMIF(Entrada!$C$7:$C$56,$E27,Entrada!$F$7:$F$56))</f>
        <v/>
      </c>
      <c r="N27" s="62" t="str">
        <f t="shared" si="2"/>
        <v/>
      </c>
      <c r="O27" s="63" t="str">
        <f>IF($E27="","",SUMIF(Saída!$C$7:$C$56,$E27,Saída!$F$7:$F$56))</f>
        <v/>
      </c>
      <c r="P27" s="62" t="str">
        <f t="shared" si="3"/>
        <v/>
      </c>
      <c r="Q27" s="63" t="str">
        <f t="shared" si="4"/>
        <v/>
      </c>
      <c r="R27" s="62" t="str">
        <f t="shared" si="5"/>
        <v/>
      </c>
      <c r="S27" s="63" t="str">
        <f t="shared" si="6"/>
        <v/>
      </c>
      <c r="T27" s="62" t="str">
        <f t="shared" si="7"/>
        <v/>
      </c>
      <c r="U27" s="50" t="str">
        <f t="shared" si="8"/>
        <v>falso</v>
      </c>
    </row>
    <row r="28" spans="2:21" ht="20.100000000000001" customHeight="1" x14ac:dyDescent="0.2">
      <c r="D28" s="51">
        <v>22</v>
      </c>
      <c r="E28" s="52"/>
      <c r="F28" s="53"/>
      <c r="G28" s="53"/>
      <c r="H28" s="53"/>
      <c r="I28" s="54"/>
      <c r="J28" s="55" t="str">
        <f t="shared" si="0"/>
        <v/>
      </c>
      <c r="K28" s="54"/>
      <c r="L28" s="55" t="str">
        <f t="shared" si="1"/>
        <v/>
      </c>
      <c r="M28" s="56" t="str">
        <f>IF($E28="","",SUMIF(Entrada!$C$7:$C$56,$E28,Entrada!$F$7:$F$56))</f>
        <v/>
      </c>
      <c r="N28" s="55" t="str">
        <f t="shared" si="2"/>
        <v/>
      </c>
      <c r="O28" s="56" t="str">
        <f>IF($E28="","",SUMIF(Saída!$C$7:$C$56,$E28,Saída!$F$7:$F$56))</f>
        <v/>
      </c>
      <c r="P28" s="55" t="str">
        <f t="shared" si="3"/>
        <v/>
      </c>
      <c r="Q28" s="56" t="str">
        <f t="shared" si="4"/>
        <v/>
      </c>
      <c r="R28" s="55" t="str">
        <f t="shared" si="5"/>
        <v/>
      </c>
      <c r="S28" s="56" t="str">
        <f t="shared" si="6"/>
        <v/>
      </c>
      <c r="T28" s="55" t="str">
        <f t="shared" si="7"/>
        <v/>
      </c>
      <c r="U28" s="57" t="str">
        <f t="shared" si="8"/>
        <v>falso</v>
      </c>
    </row>
    <row r="29" spans="2:21" ht="20.100000000000001" customHeight="1" x14ac:dyDescent="0.2">
      <c r="D29" s="58">
        <v>23</v>
      </c>
      <c r="E29" s="59"/>
      <c r="F29" s="60"/>
      <c r="G29" s="60"/>
      <c r="H29" s="60"/>
      <c r="I29" s="61"/>
      <c r="J29" s="62" t="str">
        <f t="shared" si="0"/>
        <v/>
      </c>
      <c r="K29" s="61"/>
      <c r="L29" s="62" t="str">
        <f t="shared" si="1"/>
        <v/>
      </c>
      <c r="M29" s="63" t="str">
        <f>IF($E29="","",SUMIF(Entrada!$C$7:$C$56,$E29,Entrada!$F$7:$F$56))</f>
        <v/>
      </c>
      <c r="N29" s="62" t="str">
        <f t="shared" si="2"/>
        <v/>
      </c>
      <c r="O29" s="63" t="str">
        <f>IF($E29="","",SUMIF(Saída!$C$7:$C$56,$E29,Saída!$F$7:$F$56))</f>
        <v/>
      </c>
      <c r="P29" s="62" t="str">
        <f t="shared" si="3"/>
        <v/>
      </c>
      <c r="Q29" s="63" t="str">
        <f t="shared" si="4"/>
        <v/>
      </c>
      <c r="R29" s="62" t="str">
        <f t="shared" si="5"/>
        <v/>
      </c>
      <c r="S29" s="63" t="str">
        <f t="shared" si="6"/>
        <v/>
      </c>
      <c r="T29" s="62" t="str">
        <f t="shared" si="7"/>
        <v/>
      </c>
      <c r="U29" s="50" t="str">
        <f t="shared" si="8"/>
        <v>falso</v>
      </c>
    </row>
    <row r="30" spans="2:21" ht="20.100000000000001" customHeight="1" x14ac:dyDescent="0.2">
      <c r="D30" s="51">
        <v>24</v>
      </c>
      <c r="E30" s="52"/>
      <c r="F30" s="53"/>
      <c r="G30" s="53"/>
      <c r="H30" s="53"/>
      <c r="I30" s="54"/>
      <c r="J30" s="55" t="str">
        <f t="shared" si="0"/>
        <v/>
      </c>
      <c r="K30" s="54"/>
      <c r="L30" s="55" t="str">
        <f t="shared" si="1"/>
        <v/>
      </c>
      <c r="M30" s="56" t="str">
        <f>IF($E30="","",SUMIF(Entrada!$C$7:$C$56,$E30,Entrada!$F$7:$F$56))</f>
        <v/>
      </c>
      <c r="N30" s="55" t="str">
        <f t="shared" si="2"/>
        <v/>
      </c>
      <c r="O30" s="56" t="str">
        <f>IF($E30="","",SUMIF(Saída!$C$7:$C$56,$E30,Saída!$F$7:$F$56))</f>
        <v/>
      </c>
      <c r="P30" s="55" t="str">
        <f t="shared" si="3"/>
        <v/>
      </c>
      <c r="Q30" s="56" t="str">
        <f t="shared" si="4"/>
        <v/>
      </c>
      <c r="R30" s="55" t="str">
        <f t="shared" si="5"/>
        <v/>
      </c>
      <c r="S30" s="56" t="str">
        <f t="shared" si="6"/>
        <v/>
      </c>
      <c r="T30" s="55" t="str">
        <f t="shared" si="7"/>
        <v/>
      </c>
      <c r="U30" s="57" t="str">
        <f t="shared" si="8"/>
        <v>falso</v>
      </c>
    </row>
    <row r="31" spans="2:21" ht="20.100000000000001" customHeight="1" x14ac:dyDescent="0.2">
      <c r="D31" s="58">
        <v>25</v>
      </c>
      <c r="E31" s="59"/>
      <c r="F31" s="60"/>
      <c r="G31" s="60"/>
      <c r="H31" s="60"/>
      <c r="I31" s="61"/>
      <c r="J31" s="62" t="str">
        <f t="shared" si="0"/>
        <v/>
      </c>
      <c r="K31" s="61"/>
      <c r="L31" s="62" t="str">
        <f t="shared" si="1"/>
        <v/>
      </c>
      <c r="M31" s="63" t="str">
        <f>IF($E31="","",SUMIF(Entrada!$C$7:$C$56,$E31,Entrada!$F$7:$F$56))</f>
        <v/>
      </c>
      <c r="N31" s="62" t="str">
        <f t="shared" si="2"/>
        <v/>
      </c>
      <c r="O31" s="63" t="str">
        <f>IF($E31="","",SUMIF(Saída!$C$7:$C$56,$E31,Saída!$F$7:$F$56))</f>
        <v/>
      </c>
      <c r="P31" s="62" t="str">
        <f t="shared" si="3"/>
        <v/>
      </c>
      <c r="Q31" s="63" t="str">
        <f t="shared" si="4"/>
        <v/>
      </c>
      <c r="R31" s="62" t="str">
        <f t="shared" si="5"/>
        <v/>
      </c>
      <c r="S31" s="63" t="str">
        <f t="shared" si="6"/>
        <v/>
      </c>
      <c r="T31" s="62" t="str">
        <f t="shared" si="7"/>
        <v/>
      </c>
      <c r="U31" s="50" t="str">
        <f t="shared" si="8"/>
        <v>falso</v>
      </c>
    </row>
    <row r="32" spans="2:21" ht="20.100000000000001" customHeight="1" x14ac:dyDescent="0.2">
      <c r="D32" s="51">
        <v>26</v>
      </c>
      <c r="E32" s="52"/>
      <c r="F32" s="53"/>
      <c r="G32" s="53"/>
      <c r="H32" s="53"/>
      <c r="I32" s="54"/>
      <c r="J32" s="55" t="str">
        <f t="shared" si="0"/>
        <v/>
      </c>
      <c r="K32" s="54"/>
      <c r="L32" s="55" t="str">
        <f t="shared" si="1"/>
        <v/>
      </c>
      <c r="M32" s="56" t="str">
        <f>IF($E32="","",SUMIF(Entrada!$C$7:$C$56,$E32,Entrada!$F$7:$F$56))</f>
        <v/>
      </c>
      <c r="N32" s="55" t="str">
        <f t="shared" si="2"/>
        <v/>
      </c>
      <c r="O32" s="56" t="str">
        <f>IF($E32="","",SUMIF(Saída!$C$7:$C$56,$E32,Saída!$F$7:$F$56))</f>
        <v/>
      </c>
      <c r="P32" s="55" t="str">
        <f t="shared" si="3"/>
        <v/>
      </c>
      <c r="Q32" s="56" t="str">
        <f t="shared" si="4"/>
        <v/>
      </c>
      <c r="R32" s="55" t="str">
        <f t="shared" si="5"/>
        <v/>
      </c>
      <c r="S32" s="56" t="str">
        <f t="shared" si="6"/>
        <v/>
      </c>
      <c r="T32" s="55" t="str">
        <f t="shared" si="7"/>
        <v/>
      </c>
      <c r="U32" s="57" t="str">
        <f t="shared" si="8"/>
        <v>falso</v>
      </c>
    </row>
    <row r="33" spans="4:21" ht="20.100000000000001" customHeight="1" x14ac:dyDescent="0.2">
      <c r="D33" s="58">
        <v>27</v>
      </c>
      <c r="E33" s="59"/>
      <c r="F33" s="60"/>
      <c r="G33" s="60"/>
      <c r="H33" s="60"/>
      <c r="I33" s="61"/>
      <c r="J33" s="62" t="str">
        <f t="shared" si="0"/>
        <v/>
      </c>
      <c r="K33" s="61"/>
      <c r="L33" s="62" t="str">
        <f t="shared" si="1"/>
        <v/>
      </c>
      <c r="M33" s="63" t="str">
        <f>IF($E33="","",SUMIF(Entrada!$C$7:$C$56,$E33,Entrada!$F$7:$F$56))</f>
        <v/>
      </c>
      <c r="N33" s="62" t="str">
        <f t="shared" si="2"/>
        <v/>
      </c>
      <c r="O33" s="63" t="str">
        <f>IF($E33="","",SUMIF(Saída!$C$7:$C$56,$E33,Saída!$F$7:$F$56))</f>
        <v/>
      </c>
      <c r="P33" s="62" t="str">
        <f t="shared" si="3"/>
        <v/>
      </c>
      <c r="Q33" s="63" t="str">
        <f t="shared" si="4"/>
        <v/>
      </c>
      <c r="R33" s="62" t="str">
        <f t="shared" si="5"/>
        <v/>
      </c>
      <c r="S33" s="63" t="str">
        <f t="shared" si="6"/>
        <v/>
      </c>
      <c r="T33" s="62" t="str">
        <f t="shared" si="7"/>
        <v/>
      </c>
      <c r="U33" s="50" t="str">
        <f t="shared" si="8"/>
        <v>falso</v>
      </c>
    </row>
    <row r="34" spans="4:21" ht="20.100000000000001" customHeight="1" x14ac:dyDescent="0.2">
      <c r="D34" s="51">
        <v>28</v>
      </c>
      <c r="E34" s="52"/>
      <c r="F34" s="53"/>
      <c r="G34" s="53"/>
      <c r="H34" s="53"/>
      <c r="I34" s="54"/>
      <c r="J34" s="55" t="str">
        <f t="shared" si="0"/>
        <v/>
      </c>
      <c r="K34" s="54"/>
      <c r="L34" s="55" t="str">
        <f t="shared" si="1"/>
        <v/>
      </c>
      <c r="M34" s="56" t="str">
        <f>IF($E34="","",SUMIF(Entrada!$C$7:$C$56,$E34,Entrada!$F$7:$F$56))</f>
        <v/>
      </c>
      <c r="N34" s="55" t="str">
        <f t="shared" si="2"/>
        <v/>
      </c>
      <c r="O34" s="56" t="str">
        <f>IF($E34="","",SUMIF(Saída!$C$7:$C$56,$E34,Saída!$F$7:$F$56))</f>
        <v/>
      </c>
      <c r="P34" s="55" t="str">
        <f t="shared" si="3"/>
        <v/>
      </c>
      <c r="Q34" s="56" t="str">
        <f t="shared" si="4"/>
        <v/>
      </c>
      <c r="R34" s="55" t="str">
        <f t="shared" si="5"/>
        <v/>
      </c>
      <c r="S34" s="56" t="str">
        <f t="shared" si="6"/>
        <v/>
      </c>
      <c r="T34" s="55" t="str">
        <f t="shared" si="7"/>
        <v/>
      </c>
      <c r="U34" s="57" t="str">
        <f t="shared" si="8"/>
        <v>falso</v>
      </c>
    </row>
    <row r="35" spans="4:21" ht="20.100000000000001" customHeight="1" x14ac:dyDescent="0.2">
      <c r="D35" s="58">
        <v>29</v>
      </c>
      <c r="E35" s="59"/>
      <c r="F35" s="60"/>
      <c r="G35" s="60"/>
      <c r="H35" s="60"/>
      <c r="I35" s="61"/>
      <c r="J35" s="62" t="str">
        <f t="shared" si="0"/>
        <v/>
      </c>
      <c r="K35" s="61"/>
      <c r="L35" s="62" t="str">
        <f t="shared" si="1"/>
        <v/>
      </c>
      <c r="M35" s="63" t="str">
        <f>IF($E35="","",SUMIF(Entrada!$C$7:$C$56,$E35,Entrada!$F$7:$F$56))</f>
        <v/>
      </c>
      <c r="N35" s="62" t="str">
        <f t="shared" si="2"/>
        <v/>
      </c>
      <c r="O35" s="63" t="str">
        <f>IF($E35="","",SUMIF(Saída!$C$7:$C$56,$E35,Saída!$F$7:$F$56))</f>
        <v/>
      </c>
      <c r="P35" s="62" t="str">
        <f t="shared" si="3"/>
        <v/>
      </c>
      <c r="Q35" s="63" t="str">
        <f t="shared" si="4"/>
        <v/>
      </c>
      <c r="R35" s="62" t="str">
        <f t="shared" si="5"/>
        <v/>
      </c>
      <c r="S35" s="63" t="str">
        <f t="shared" si="6"/>
        <v/>
      </c>
      <c r="T35" s="62" t="str">
        <f t="shared" si="7"/>
        <v/>
      </c>
      <c r="U35" s="50" t="str">
        <f t="shared" si="8"/>
        <v>falso</v>
      </c>
    </row>
    <row r="36" spans="4:21" ht="20.100000000000001" customHeight="1" x14ac:dyDescent="0.2">
      <c r="D36" s="51">
        <v>30</v>
      </c>
      <c r="E36" s="52"/>
      <c r="F36" s="53"/>
      <c r="G36" s="53"/>
      <c r="H36" s="53"/>
      <c r="I36" s="54"/>
      <c r="J36" s="55" t="str">
        <f t="shared" si="0"/>
        <v/>
      </c>
      <c r="K36" s="54"/>
      <c r="L36" s="55" t="str">
        <f t="shared" si="1"/>
        <v/>
      </c>
      <c r="M36" s="56" t="str">
        <f>IF($E36="","",SUMIF(Entrada!$C$7:$C$56,$E36,Entrada!$F$7:$F$56))</f>
        <v/>
      </c>
      <c r="N36" s="55" t="str">
        <f t="shared" si="2"/>
        <v/>
      </c>
      <c r="O36" s="56" t="str">
        <f>IF($E36="","",SUMIF(Saída!$C$7:$C$56,$E36,Saída!$F$7:$F$56))</f>
        <v/>
      </c>
      <c r="P36" s="55" t="str">
        <f t="shared" si="3"/>
        <v/>
      </c>
      <c r="Q36" s="56" t="str">
        <f t="shared" si="4"/>
        <v/>
      </c>
      <c r="R36" s="55" t="str">
        <f t="shared" si="5"/>
        <v/>
      </c>
      <c r="S36" s="56" t="str">
        <f t="shared" si="6"/>
        <v/>
      </c>
      <c r="T36" s="55" t="str">
        <f t="shared" si="7"/>
        <v/>
      </c>
      <c r="U36" s="57" t="str">
        <f t="shared" si="8"/>
        <v>falso</v>
      </c>
    </row>
    <row r="37" spans="4:21" ht="20.100000000000001" customHeight="1" x14ac:dyDescent="0.2">
      <c r="D37" s="58">
        <v>31</v>
      </c>
      <c r="E37" s="59"/>
      <c r="F37" s="60"/>
      <c r="G37" s="60"/>
      <c r="H37" s="60"/>
      <c r="I37" s="61"/>
      <c r="J37" s="62" t="str">
        <f t="shared" si="0"/>
        <v/>
      </c>
      <c r="K37" s="61"/>
      <c r="L37" s="62" t="str">
        <f t="shared" si="1"/>
        <v/>
      </c>
      <c r="M37" s="63" t="str">
        <f>IF($E37="","",SUMIF(Entrada!$C$7:$C$56,$E37,Entrada!$F$7:$F$56))</f>
        <v/>
      </c>
      <c r="N37" s="62" t="str">
        <f t="shared" si="2"/>
        <v/>
      </c>
      <c r="O37" s="63" t="str">
        <f>IF($E37="","",SUMIF(Saída!$C$7:$C$56,$E37,Saída!$F$7:$F$56))</f>
        <v/>
      </c>
      <c r="P37" s="62" t="str">
        <f t="shared" si="3"/>
        <v/>
      </c>
      <c r="Q37" s="63" t="str">
        <f t="shared" si="4"/>
        <v/>
      </c>
      <c r="R37" s="62" t="str">
        <f t="shared" si="5"/>
        <v/>
      </c>
      <c r="S37" s="63" t="str">
        <f t="shared" si="6"/>
        <v/>
      </c>
      <c r="T37" s="62" t="str">
        <f t="shared" si="7"/>
        <v/>
      </c>
      <c r="U37" s="50" t="str">
        <f t="shared" si="8"/>
        <v>falso</v>
      </c>
    </row>
    <row r="38" spans="4:21" ht="20.100000000000001" customHeight="1" x14ac:dyDescent="0.2">
      <c r="D38" s="51">
        <v>32</v>
      </c>
      <c r="E38" s="52"/>
      <c r="F38" s="53"/>
      <c r="G38" s="53"/>
      <c r="H38" s="53"/>
      <c r="I38" s="54"/>
      <c r="J38" s="55" t="str">
        <f t="shared" si="0"/>
        <v/>
      </c>
      <c r="K38" s="54"/>
      <c r="L38" s="55" t="str">
        <f t="shared" si="1"/>
        <v/>
      </c>
      <c r="M38" s="56" t="str">
        <f>IF($E38="","",SUMIF(Entrada!$C$7:$C$56,$E38,Entrada!$F$7:$F$56))</f>
        <v/>
      </c>
      <c r="N38" s="55" t="str">
        <f t="shared" si="2"/>
        <v/>
      </c>
      <c r="O38" s="56" t="str">
        <f>IF($E38="","",SUMIF(Saída!$C$7:$C$56,$E38,Saída!$F$7:$F$56))</f>
        <v/>
      </c>
      <c r="P38" s="55" t="str">
        <f t="shared" si="3"/>
        <v/>
      </c>
      <c r="Q38" s="56" t="str">
        <f t="shared" si="4"/>
        <v/>
      </c>
      <c r="R38" s="55" t="str">
        <f t="shared" si="5"/>
        <v/>
      </c>
      <c r="S38" s="56" t="str">
        <f t="shared" si="6"/>
        <v/>
      </c>
      <c r="T38" s="55" t="str">
        <f t="shared" si="7"/>
        <v/>
      </c>
      <c r="U38" s="57" t="str">
        <f t="shared" si="8"/>
        <v>falso</v>
      </c>
    </row>
    <row r="39" spans="4:21" ht="20.100000000000001" customHeight="1" x14ac:dyDescent="0.2">
      <c r="D39" s="58">
        <v>33</v>
      </c>
      <c r="E39" s="59"/>
      <c r="F39" s="60"/>
      <c r="G39" s="60"/>
      <c r="H39" s="60"/>
      <c r="I39" s="61"/>
      <c r="J39" s="62" t="str">
        <f t="shared" si="0"/>
        <v/>
      </c>
      <c r="K39" s="61"/>
      <c r="L39" s="62" t="str">
        <f t="shared" si="1"/>
        <v/>
      </c>
      <c r="M39" s="63" t="str">
        <f>IF($E39="","",SUMIF(Entrada!$C$7:$C$56,$E39,Entrada!$F$7:$F$56))</f>
        <v/>
      </c>
      <c r="N39" s="62" t="str">
        <f t="shared" si="2"/>
        <v/>
      </c>
      <c r="O39" s="63" t="str">
        <f>IF($E39="","",SUMIF(Saída!$C$7:$C$56,$E39,Saída!$F$7:$F$56))</f>
        <v/>
      </c>
      <c r="P39" s="62" t="str">
        <f t="shared" si="3"/>
        <v/>
      </c>
      <c r="Q39" s="63" t="str">
        <f t="shared" si="4"/>
        <v/>
      </c>
      <c r="R39" s="62" t="str">
        <f t="shared" si="5"/>
        <v/>
      </c>
      <c r="S39" s="63" t="str">
        <f t="shared" si="6"/>
        <v/>
      </c>
      <c r="T39" s="62" t="str">
        <f t="shared" si="7"/>
        <v/>
      </c>
      <c r="U39" s="50" t="str">
        <f t="shared" si="8"/>
        <v>falso</v>
      </c>
    </row>
    <row r="40" spans="4:21" ht="20.100000000000001" customHeight="1" x14ac:dyDescent="0.2">
      <c r="D40" s="51">
        <v>34</v>
      </c>
      <c r="E40" s="52"/>
      <c r="F40" s="53"/>
      <c r="G40" s="53"/>
      <c r="H40" s="53"/>
      <c r="I40" s="54"/>
      <c r="J40" s="55" t="str">
        <f t="shared" si="0"/>
        <v/>
      </c>
      <c r="K40" s="54"/>
      <c r="L40" s="55" t="str">
        <f t="shared" si="1"/>
        <v/>
      </c>
      <c r="M40" s="56" t="str">
        <f>IF($E40="","",SUMIF(Entrada!$C$7:$C$56,$E40,Entrada!$F$7:$F$56))</f>
        <v/>
      </c>
      <c r="N40" s="55" t="str">
        <f t="shared" si="2"/>
        <v/>
      </c>
      <c r="O40" s="56" t="str">
        <f>IF($E40="","",SUMIF(Saída!$C$7:$C$56,$E40,Saída!$F$7:$F$56))</f>
        <v/>
      </c>
      <c r="P40" s="55" t="str">
        <f t="shared" si="3"/>
        <v/>
      </c>
      <c r="Q40" s="56" t="str">
        <f t="shared" si="4"/>
        <v/>
      </c>
      <c r="R40" s="55" t="str">
        <f t="shared" si="5"/>
        <v/>
      </c>
      <c r="S40" s="56" t="str">
        <f t="shared" si="6"/>
        <v/>
      </c>
      <c r="T40" s="55" t="str">
        <f t="shared" si="7"/>
        <v/>
      </c>
      <c r="U40" s="57" t="str">
        <f t="shared" si="8"/>
        <v>falso</v>
      </c>
    </row>
    <row r="41" spans="4:21" ht="20.100000000000001" customHeight="1" x14ac:dyDescent="0.2">
      <c r="D41" s="58">
        <v>35</v>
      </c>
      <c r="E41" s="59"/>
      <c r="F41" s="60"/>
      <c r="G41" s="60"/>
      <c r="H41" s="60"/>
      <c r="I41" s="61"/>
      <c r="J41" s="62" t="str">
        <f t="shared" si="0"/>
        <v/>
      </c>
      <c r="K41" s="61"/>
      <c r="L41" s="62" t="str">
        <f t="shared" si="1"/>
        <v/>
      </c>
      <c r="M41" s="63" t="str">
        <f>IF($E41="","",SUMIF(Entrada!$C$7:$C$56,$E41,Entrada!$F$7:$F$56))</f>
        <v/>
      </c>
      <c r="N41" s="62" t="str">
        <f t="shared" si="2"/>
        <v/>
      </c>
      <c r="O41" s="63" t="str">
        <f>IF($E41="","",SUMIF(Saída!$C$7:$C$56,$E41,Saída!$F$7:$F$56))</f>
        <v/>
      </c>
      <c r="P41" s="62" t="str">
        <f t="shared" si="3"/>
        <v/>
      </c>
      <c r="Q41" s="63" t="str">
        <f t="shared" si="4"/>
        <v/>
      </c>
      <c r="R41" s="62" t="str">
        <f t="shared" si="5"/>
        <v/>
      </c>
      <c r="S41" s="63" t="str">
        <f t="shared" si="6"/>
        <v/>
      </c>
      <c r="T41" s="62" t="str">
        <f t="shared" si="7"/>
        <v/>
      </c>
      <c r="U41" s="50" t="str">
        <f t="shared" si="8"/>
        <v>falso</v>
      </c>
    </row>
    <row r="42" spans="4:21" ht="20.100000000000001" customHeight="1" x14ac:dyDescent="0.2">
      <c r="D42" s="51">
        <v>36</v>
      </c>
      <c r="E42" s="52"/>
      <c r="F42" s="53"/>
      <c r="G42" s="53"/>
      <c r="H42" s="53"/>
      <c r="I42" s="54"/>
      <c r="J42" s="55" t="str">
        <f t="shared" si="0"/>
        <v/>
      </c>
      <c r="K42" s="54"/>
      <c r="L42" s="55" t="str">
        <f t="shared" si="1"/>
        <v/>
      </c>
      <c r="M42" s="56" t="str">
        <f>IF($E42="","",SUMIF(Entrada!$C$7:$C$56,$E42,Entrada!$F$7:$F$56))</f>
        <v/>
      </c>
      <c r="N42" s="55" t="str">
        <f t="shared" si="2"/>
        <v/>
      </c>
      <c r="O42" s="56" t="str">
        <f>IF($E42="","",SUMIF(Saída!$C$7:$C$56,$E42,Saída!$F$7:$F$56))</f>
        <v/>
      </c>
      <c r="P42" s="55" t="str">
        <f t="shared" si="3"/>
        <v/>
      </c>
      <c r="Q42" s="56" t="str">
        <f t="shared" si="4"/>
        <v/>
      </c>
      <c r="R42" s="55" t="str">
        <f t="shared" si="5"/>
        <v/>
      </c>
      <c r="S42" s="56" t="str">
        <f t="shared" si="6"/>
        <v/>
      </c>
      <c r="T42" s="55" t="str">
        <f t="shared" si="7"/>
        <v/>
      </c>
      <c r="U42" s="57" t="str">
        <f t="shared" si="8"/>
        <v>falso</v>
      </c>
    </row>
    <row r="43" spans="4:21" ht="20.100000000000001" customHeight="1" x14ac:dyDescent="0.2">
      <c r="D43" s="58">
        <v>37</v>
      </c>
      <c r="E43" s="59"/>
      <c r="F43" s="60"/>
      <c r="G43" s="60"/>
      <c r="H43" s="60"/>
      <c r="I43" s="61"/>
      <c r="J43" s="62" t="str">
        <f t="shared" si="0"/>
        <v/>
      </c>
      <c r="K43" s="61"/>
      <c r="L43" s="62" t="str">
        <f t="shared" si="1"/>
        <v/>
      </c>
      <c r="M43" s="63" t="str">
        <f>IF($E43="","",SUMIF(Entrada!$C$7:$C$56,$E43,Entrada!$F$7:$F$56))</f>
        <v/>
      </c>
      <c r="N43" s="62" t="str">
        <f t="shared" si="2"/>
        <v/>
      </c>
      <c r="O43" s="63" t="str">
        <f>IF($E43="","",SUMIF(Saída!$C$7:$C$56,$E43,Saída!$F$7:$F$56))</f>
        <v/>
      </c>
      <c r="P43" s="62" t="str">
        <f t="shared" si="3"/>
        <v/>
      </c>
      <c r="Q43" s="63" t="str">
        <f t="shared" si="4"/>
        <v/>
      </c>
      <c r="R43" s="62" t="str">
        <f t="shared" si="5"/>
        <v/>
      </c>
      <c r="S43" s="63" t="str">
        <f t="shared" si="6"/>
        <v/>
      </c>
      <c r="T43" s="62" t="str">
        <f t="shared" si="7"/>
        <v/>
      </c>
      <c r="U43" s="50" t="str">
        <f t="shared" si="8"/>
        <v>falso</v>
      </c>
    </row>
    <row r="44" spans="4:21" ht="20.100000000000001" customHeight="1" x14ac:dyDescent="0.2">
      <c r="D44" s="51">
        <v>38</v>
      </c>
      <c r="E44" s="52"/>
      <c r="F44" s="53"/>
      <c r="G44" s="53"/>
      <c r="H44" s="53"/>
      <c r="I44" s="54"/>
      <c r="J44" s="55" t="str">
        <f t="shared" si="0"/>
        <v/>
      </c>
      <c r="K44" s="54"/>
      <c r="L44" s="55" t="str">
        <f t="shared" si="1"/>
        <v/>
      </c>
      <c r="M44" s="56" t="str">
        <f>IF($E44="","",SUMIF(Entrada!$C$7:$C$56,$E44,Entrada!$F$7:$F$56))</f>
        <v/>
      </c>
      <c r="N44" s="55" t="str">
        <f t="shared" si="2"/>
        <v/>
      </c>
      <c r="O44" s="56" t="str">
        <f>IF($E44="","",SUMIF(Saída!$C$7:$C$56,$E44,Saída!$F$7:$F$56))</f>
        <v/>
      </c>
      <c r="P44" s="55" t="str">
        <f t="shared" si="3"/>
        <v/>
      </c>
      <c r="Q44" s="56" t="str">
        <f t="shared" si="4"/>
        <v/>
      </c>
      <c r="R44" s="55" t="str">
        <f t="shared" si="5"/>
        <v/>
      </c>
      <c r="S44" s="56" t="str">
        <f t="shared" si="6"/>
        <v/>
      </c>
      <c r="T44" s="55" t="str">
        <f t="shared" si="7"/>
        <v/>
      </c>
      <c r="U44" s="57" t="str">
        <f t="shared" si="8"/>
        <v>falso</v>
      </c>
    </row>
    <row r="45" spans="4:21" ht="20.100000000000001" customHeight="1" x14ac:dyDescent="0.2">
      <c r="D45" s="58">
        <v>39</v>
      </c>
      <c r="E45" s="59"/>
      <c r="F45" s="60"/>
      <c r="G45" s="60"/>
      <c r="H45" s="60"/>
      <c r="I45" s="61"/>
      <c r="J45" s="62" t="str">
        <f t="shared" si="0"/>
        <v/>
      </c>
      <c r="K45" s="61"/>
      <c r="L45" s="62" t="str">
        <f t="shared" si="1"/>
        <v/>
      </c>
      <c r="M45" s="63" t="str">
        <f>IF($E45="","",SUMIF(Entrada!$C$7:$C$56,$E45,Entrada!$F$7:$F$56))</f>
        <v/>
      </c>
      <c r="N45" s="62" t="str">
        <f t="shared" si="2"/>
        <v/>
      </c>
      <c r="O45" s="63" t="str">
        <f>IF($E45="","",SUMIF(Saída!$C$7:$C$56,$E45,Saída!$F$7:$F$56))</f>
        <v/>
      </c>
      <c r="P45" s="62" t="str">
        <f t="shared" si="3"/>
        <v/>
      </c>
      <c r="Q45" s="63" t="str">
        <f t="shared" si="4"/>
        <v/>
      </c>
      <c r="R45" s="62" t="str">
        <f t="shared" si="5"/>
        <v/>
      </c>
      <c r="S45" s="63" t="str">
        <f t="shared" si="6"/>
        <v/>
      </c>
      <c r="T45" s="62" t="str">
        <f t="shared" si="7"/>
        <v/>
      </c>
      <c r="U45" s="50" t="str">
        <f t="shared" si="8"/>
        <v>falso</v>
      </c>
    </row>
    <row r="46" spans="4:21" ht="20.100000000000001" customHeight="1" x14ac:dyDescent="0.2">
      <c r="D46" s="51">
        <v>40</v>
      </c>
      <c r="E46" s="52"/>
      <c r="F46" s="53"/>
      <c r="G46" s="53"/>
      <c r="H46" s="53"/>
      <c r="I46" s="54"/>
      <c r="J46" s="55" t="str">
        <f t="shared" si="0"/>
        <v/>
      </c>
      <c r="K46" s="54"/>
      <c r="L46" s="55" t="str">
        <f t="shared" si="1"/>
        <v/>
      </c>
      <c r="M46" s="56" t="str">
        <f>IF($E46="","",SUMIF(Entrada!$C$7:$C$56,$E46,Entrada!$F$7:$F$56))</f>
        <v/>
      </c>
      <c r="N46" s="55" t="str">
        <f t="shared" si="2"/>
        <v/>
      </c>
      <c r="O46" s="56" t="str">
        <f>IF($E46="","",SUMIF(Saída!$C$7:$C$56,$E46,Saída!$F$7:$F$56))</f>
        <v/>
      </c>
      <c r="P46" s="55" t="str">
        <f t="shared" si="3"/>
        <v/>
      </c>
      <c r="Q46" s="56" t="str">
        <f t="shared" si="4"/>
        <v/>
      </c>
      <c r="R46" s="55" t="str">
        <f t="shared" si="5"/>
        <v/>
      </c>
      <c r="S46" s="56" t="str">
        <f t="shared" si="6"/>
        <v/>
      </c>
      <c r="T46" s="55" t="str">
        <f t="shared" si="7"/>
        <v/>
      </c>
      <c r="U46" s="57" t="str">
        <f t="shared" si="8"/>
        <v>falso</v>
      </c>
    </row>
    <row r="47" spans="4:21" ht="20.100000000000001" customHeight="1" x14ac:dyDescent="0.2">
      <c r="D47" s="58">
        <v>41</v>
      </c>
      <c r="E47" s="59"/>
      <c r="F47" s="60"/>
      <c r="G47" s="60"/>
      <c r="H47" s="60"/>
      <c r="I47" s="61"/>
      <c r="J47" s="62" t="str">
        <f t="shared" si="0"/>
        <v/>
      </c>
      <c r="K47" s="61"/>
      <c r="L47" s="62" t="str">
        <f t="shared" si="1"/>
        <v/>
      </c>
      <c r="M47" s="63" t="str">
        <f>IF($E47="","",SUMIF(Entrada!$C$7:$C$56,$E47,Entrada!$F$7:$F$56))</f>
        <v/>
      </c>
      <c r="N47" s="62" t="str">
        <f t="shared" si="2"/>
        <v/>
      </c>
      <c r="O47" s="63" t="str">
        <f>IF($E47="","",SUMIF(Saída!$C$7:$C$56,$E47,Saída!$F$7:$F$56))</f>
        <v/>
      </c>
      <c r="P47" s="62" t="str">
        <f t="shared" si="3"/>
        <v/>
      </c>
      <c r="Q47" s="63" t="str">
        <f t="shared" si="4"/>
        <v/>
      </c>
      <c r="R47" s="62" t="str">
        <f t="shared" si="5"/>
        <v/>
      </c>
      <c r="S47" s="63" t="str">
        <f t="shared" si="6"/>
        <v/>
      </c>
      <c r="T47" s="62" t="str">
        <f t="shared" si="7"/>
        <v/>
      </c>
      <c r="U47" s="50" t="str">
        <f t="shared" si="8"/>
        <v>falso</v>
      </c>
    </row>
    <row r="48" spans="4:21" ht="20.100000000000001" customHeight="1" x14ac:dyDescent="0.2">
      <c r="D48" s="51">
        <v>42</v>
      </c>
      <c r="E48" s="52"/>
      <c r="F48" s="53"/>
      <c r="G48" s="53"/>
      <c r="H48" s="53"/>
      <c r="I48" s="54"/>
      <c r="J48" s="55" t="str">
        <f t="shared" si="0"/>
        <v/>
      </c>
      <c r="K48" s="54"/>
      <c r="L48" s="55" t="str">
        <f t="shared" si="1"/>
        <v/>
      </c>
      <c r="M48" s="56" t="str">
        <f>IF($E48="","",SUMIF(Entrada!$C$7:$C$56,$E48,Entrada!$F$7:$F$56))</f>
        <v/>
      </c>
      <c r="N48" s="55" t="str">
        <f t="shared" si="2"/>
        <v/>
      </c>
      <c r="O48" s="56" t="str">
        <f>IF($E48="","",SUMIF(Saída!$C$7:$C$56,$E48,Saída!$F$7:$F$56))</f>
        <v/>
      </c>
      <c r="P48" s="55" t="str">
        <f t="shared" si="3"/>
        <v/>
      </c>
      <c r="Q48" s="56" t="str">
        <f t="shared" si="4"/>
        <v/>
      </c>
      <c r="R48" s="55" t="str">
        <f t="shared" si="5"/>
        <v/>
      </c>
      <c r="S48" s="56" t="str">
        <f t="shared" si="6"/>
        <v/>
      </c>
      <c r="T48" s="55" t="str">
        <f t="shared" si="7"/>
        <v/>
      </c>
      <c r="U48" s="57" t="str">
        <f t="shared" si="8"/>
        <v>falso</v>
      </c>
    </row>
    <row r="49" spans="4:21" ht="20.100000000000001" customHeight="1" x14ac:dyDescent="0.2">
      <c r="D49" s="58">
        <v>43</v>
      </c>
      <c r="E49" s="59"/>
      <c r="F49" s="60"/>
      <c r="G49" s="60"/>
      <c r="H49" s="60"/>
      <c r="I49" s="61"/>
      <c r="J49" s="62" t="str">
        <f t="shared" si="0"/>
        <v/>
      </c>
      <c r="K49" s="61"/>
      <c r="L49" s="62" t="str">
        <f t="shared" si="1"/>
        <v/>
      </c>
      <c r="M49" s="63" t="str">
        <f>IF($E49="","",SUMIF(Entrada!$C$7:$C$56,$E49,Entrada!$F$7:$F$56))</f>
        <v/>
      </c>
      <c r="N49" s="62" t="str">
        <f t="shared" si="2"/>
        <v/>
      </c>
      <c r="O49" s="63" t="str">
        <f>IF($E49="","",SUMIF(Saída!$C$7:$C$56,$E49,Saída!$F$7:$F$56))</f>
        <v/>
      </c>
      <c r="P49" s="62" t="str">
        <f t="shared" si="3"/>
        <v/>
      </c>
      <c r="Q49" s="63" t="str">
        <f t="shared" si="4"/>
        <v/>
      </c>
      <c r="R49" s="62" t="str">
        <f t="shared" si="5"/>
        <v/>
      </c>
      <c r="S49" s="63" t="str">
        <f t="shared" si="6"/>
        <v/>
      </c>
      <c r="T49" s="62" t="str">
        <f t="shared" si="7"/>
        <v/>
      </c>
      <c r="U49" s="50" t="str">
        <f t="shared" si="8"/>
        <v>falso</v>
      </c>
    </row>
    <row r="50" spans="4:21" ht="20.100000000000001" customHeight="1" x14ac:dyDescent="0.2">
      <c r="D50" s="51">
        <v>44</v>
      </c>
      <c r="E50" s="52"/>
      <c r="F50" s="53"/>
      <c r="G50" s="53"/>
      <c r="H50" s="53"/>
      <c r="I50" s="54"/>
      <c r="J50" s="55" t="str">
        <f t="shared" si="0"/>
        <v/>
      </c>
      <c r="K50" s="54"/>
      <c r="L50" s="55" t="str">
        <f t="shared" si="1"/>
        <v/>
      </c>
      <c r="M50" s="56" t="str">
        <f>IF($E50="","",SUMIF(Entrada!$C$7:$C$56,$E50,Entrada!$F$7:$F$56))</f>
        <v/>
      </c>
      <c r="N50" s="55" t="str">
        <f t="shared" si="2"/>
        <v/>
      </c>
      <c r="O50" s="56" t="str">
        <f>IF($E50="","",SUMIF(Saída!$C$7:$C$56,$E50,Saída!$F$7:$F$56))</f>
        <v/>
      </c>
      <c r="P50" s="55" t="str">
        <f t="shared" si="3"/>
        <v/>
      </c>
      <c r="Q50" s="56" t="str">
        <f t="shared" si="4"/>
        <v/>
      </c>
      <c r="R50" s="55" t="str">
        <f t="shared" si="5"/>
        <v/>
      </c>
      <c r="S50" s="56" t="str">
        <f t="shared" si="6"/>
        <v/>
      </c>
      <c r="T50" s="55" t="str">
        <f t="shared" si="7"/>
        <v/>
      </c>
      <c r="U50" s="57" t="str">
        <f t="shared" si="8"/>
        <v>falso</v>
      </c>
    </row>
    <row r="51" spans="4:21" ht="20.100000000000001" customHeight="1" x14ac:dyDescent="0.2">
      <c r="D51" s="58">
        <v>45</v>
      </c>
      <c r="E51" s="59"/>
      <c r="F51" s="60"/>
      <c r="G51" s="60"/>
      <c r="H51" s="60"/>
      <c r="I51" s="61"/>
      <c r="J51" s="62" t="str">
        <f t="shared" si="0"/>
        <v/>
      </c>
      <c r="K51" s="61"/>
      <c r="L51" s="62" t="str">
        <f t="shared" si="1"/>
        <v/>
      </c>
      <c r="M51" s="63" t="str">
        <f>IF($E51="","",SUMIF(Entrada!$C$7:$C$56,$E51,Entrada!$F$7:$F$56))</f>
        <v/>
      </c>
      <c r="N51" s="62" t="str">
        <f t="shared" si="2"/>
        <v/>
      </c>
      <c r="O51" s="63" t="str">
        <f>IF($E51="","",SUMIF(Saída!$C$7:$C$56,$E51,Saída!$F$7:$F$56))</f>
        <v/>
      </c>
      <c r="P51" s="62" t="str">
        <f t="shared" si="3"/>
        <v/>
      </c>
      <c r="Q51" s="63" t="str">
        <f t="shared" si="4"/>
        <v/>
      </c>
      <c r="R51" s="62" t="str">
        <f t="shared" si="5"/>
        <v/>
      </c>
      <c r="S51" s="63" t="str">
        <f t="shared" si="6"/>
        <v/>
      </c>
      <c r="T51" s="62" t="str">
        <f t="shared" si="7"/>
        <v/>
      </c>
      <c r="U51" s="50" t="str">
        <f t="shared" si="8"/>
        <v>falso</v>
      </c>
    </row>
    <row r="52" spans="4:21" ht="20.100000000000001" customHeight="1" x14ac:dyDescent="0.2">
      <c r="D52" s="51">
        <v>46</v>
      </c>
      <c r="E52" s="52"/>
      <c r="F52" s="53"/>
      <c r="G52" s="53"/>
      <c r="H52" s="53"/>
      <c r="I52" s="54"/>
      <c r="J52" s="55" t="str">
        <f t="shared" si="0"/>
        <v/>
      </c>
      <c r="K52" s="54"/>
      <c r="L52" s="55" t="str">
        <f t="shared" si="1"/>
        <v/>
      </c>
      <c r="M52" s="56" t="str">
        <f>IF($E52="","",SUMIF(Entrada!$C$7:$C$56,$E52,Entrada!$F$7:$F$56))</f>
        <v/>
      </c>
      <c r="N52" s="55" t="str">
        <f t="shared" si="2"/>
        <v/>
      </c>
      <c r="O52" s="56" t="str">
        <f>IF($E52="","",SUMIF(Saída!$C$7:$C$56,$E52,Saída!$F$7:$F$56))</f>
        <v/>
      </c>
      <c r="P52" s="55" t="str">
        <f t="shared" si="3"/>
        <v/>
      </c>
      <c r="Q52" s="56" t="str">
        <f t="shared" si="4"/>
        <v/>
      </c>
      <c r="R52" s="55" t="str">
        <f t="shared" si="5"/>
        <v/>
      </c>
      <c r="S52" s="56" t="str">
        <f t="shared" si="6"/>
        <v/>
      </c>
      <c r="T52" s="55" t="str">
        <f t="shared" si="7"/>
        <v/>
      </c>
      <c r="U52" s="57" t="str">
        <f t="shared" si="8"/>
        <v>falso</v>
      </c>
    </row>
    <row r="53" spans="4:21" ht="20.100000000000001" customHeight="1" x14ac:dyDescent="0.2">
      <c r="D53" s="58">
        <v>47</v>
      </c>
      <c r="E53" s="59"/>
      <c r="F53" s="60"/>
      <c r="G53" s="60"/>
      <c r="H53" s="60"/>
      <c r="I53" s="61"/>
      <c r="J53" s="62" t="str">
        <f t="shared" si="0"/>
        <v/>
      </c>
      <c r="K53" s="61"/>
      <c r="L53" s="62" t="str">
        <f t="shared" si="1"/>
        <v/>
      </c>
      <c r="M53" s="63" t="str">
        <f>IF($E53="","",SUMIF(Entrada!$C$7:$C$56,$E53,Entrada!$F$7:$F$56))</f>
        <v/>
      </c>
      <c r="N53" s="62" t="str">
        <f t="shared" si="2"/>
        <v/>
      </c>
      <c r="O53" s="63" t="str">
        <f>IF($E53="","",SUMIF(Saída!$C$7:$C$56,$E53,Saída!$F$7:$F$56))</f>
        <v/>
      </c>
      <c r="P53" s="62" t="str">
        <f t="shared" si="3"/>
        <v/>
      </c>
      <c r="Q53" s="63" t="str">
        <f t="shared" si="4"/>
        <v/>
      </c>
      <c r="R53" s="62" t="str">
        <f t="shared" si="5"/>
        <v/>
      </c>
      <c r="S53" s="63" t="str">
        <f t="shared" si="6"/>
        <v/>
      </c>
      <c r="T53" s="62" t="str">
        <f t="shared" si="7"/>
        <v/>
      </c>
      <c r="U53" s="50" t="str">
        <f t="shared" si="8"/>
        <v>falso</v>
      </c>
    </row>
    <row r="54" spans="4:21" ht="20.100000000000001" customHeight="1" x14ac:dyDescent="0.2">
      <c r="D54" s="51">
        <v>48</v>
      </c>
      <c r="E54" s="52"/>
      <c r="F54" s="53"/>
      <c r="G54" s="53"/>
      <c r="H54" s="53"/>
      <c r="I54" s="54"/>
      <c r="J54" s="55" t="str">
        <f t="shared" si="0"/>
        <v/>
      </c>
      <c r="K54" s="54"/>
      <c r="L54" s="55" t="str">
        <f t="shared" si="1"/>
        <v/>
      </c>
      <c r="M54" s="56" t="str">
        <f>IF($E54="","",SUMIF(Entrada!$C$7:$C$56,$E54,Entrada!$F$7:$F$56))</f>
        <v/>
      </c>
      <c r="N54" s="55" t="str">
        <f t="shared" si="2"/>
        <v/>
      </c>
      <c r="O54" s="56" t="str">
        <f>IF($E54="","",SUMIF(Saída!$C$7:$C$56,$E54,Saída!$F$7:$F$56))</f>
        <v/>
      </c>
      <c r="P54" s="55" t="str">
        <f t="shared" si="3"/>
        <v/>
      </c>
      <c r="Q54" s="56" t="str">
        <f t="shared" si="4"/>
        <v/>
      </c>
      <c r="R54" s="55" t="str">
        <f t="shared" si="5"/>
        <v/>
      </c>
      <c r="S54" s="56" t="str">
        <f t="shared" si="6"/>
        <v/>
      </c>
      <c r="T54" s="55" t="str">
        <f t="shared" si="7"/>
        <v/>
      </c>
      <c r="U54" s="57" t="str">
        <f t="shared" si="8"/>
        <v>falso</v>
      </c>
    </row>
    <row r="55" spans="4:21" ht="20.100000000000001" customHeight="1" x14ac:dyDescent="0.2">
      <c r="D55" s="58">
        <v>49</v>
      </c>
      <c r="E55" s="59"/>
      <c r="F55" s="60"/>
      <c r="G55" s="60"/>
      <c r="H55" s="60"/>
      <c r="I55" s="61"/>
      <c r="J55" s="62" t="str">
        <f t="shared" si="0"/>
        <v/>
      </c>
      <c r="K55" s="61"/>
      <c r="L55" s="62" t="str">
        <f t="shared" si="1"/>
        <v/>
      </c>
      <c r="M55" s="63" t="str">
        <f>IF($E55="","",SUMIF(Entrada!$C$7:$C$56,$E55,Entrada!$F$7:$F$56))</f>
        <v/>
      </c>
      <c r="N55" s="62" t="str">
        <f t="shared" si="2"/>
        <v/>
      </c>
      <c r="O55" s="63" t="str">
        <f>IF($E55="","",SUMIF(Saída!$C$7:$C$56,$E55,Saída!$F$7:$F$56))</f>
        <v/>
      </c>
      <c r="P55" s="62" t="str">
        <f t="shared" si="3"/>
        <v/>
      </c>
      <c r="Q55" s="63" t="str">
        <f t="shared" si="4"/>
        <v/>
      </c>
      <c r="R55" s="62" t="str">
        <f t="shared" si="5"/>
        <v/>
      </c>
      <c r="S55" s="63" t="str">
        <f t="shared" si="6"/>
        <v/>
      </c>
      <c r="T55" s="62" t="str">
        <f t="shared" si="7"/>
        <v/>
      </c>
      <c r="U55" s="50" t="str">
        <f t="shared" si="8"/>
        <v>falso</v>
      </c>
    </row>
    <row r="56" spans="4:21" ht="20.100000000000001" customHeight="1" x14ac:dyDescent="0.2">
      <c r="D56" s="51">
        <v>50</v>
      </c>
      <c r="E56" s="52"/>
      <c r="F56" s="53"/>
      <c r="G56" s="53"/>
      <c r="H56" s="53"/>
      <c r="I56" s="54"/>
      <c r="J56" s="55" t="str">
        <f t="shared" si="0"/>
        <v/>
      </c>
      <c r="K56" s="54"/>
      <c r="L56" s="55" t="str">
        <f t="shared" si="1"/>
        <v/>
      </c>
      <c r="M56" s="56" t="str">
        <f>IF($E56="","",SUMIF(Entrada!$C$7:$C$56,$E56,Entrada!$F$7:$F$56))</f>
        <v/>
      </c>
      <c r="N56" s="55" t="str">
        <f t="shared" si="2"/>
        <v/>
      </c>
      <c r="O56" s="56" t="str">
        <f>IF($E56="","",SUMIF(Saída!$C$7:$C$56,$E56,Saída!$F$7:$F$56))</f>
        <v/>
      </c>
      <c r="P56" s="55" t="str">
        <f t="shared" si="3"/>
        <v/>
      </c>
      <c r="Q56" s="56" t="str">
        <f t="shared" si="4"/>
        <v/>
      </c>
      <c r="R56" s="55" t="str">
        <f t="shared" si="5"/>
        <v/>
      </c>
      <c r="S56" s="56" t="str">
        <f t="shared" si="6"/>
        <v/>
      </c>
      <c r="T56" s="55" t="str">
        <f t="shared" si="7"/>
        <v/>
      </c>
      <c r="U56" s="57" t="str">
        <f t="shared" si="8"/>
        <v>falso</v>
      </c>
    </row>
    <row r="57" spans="4:21" ht="20.100000000000001" customHeight="1" x14ac:dyDescent="0.2"/>
    <row r="58" spans="4:21" ht="20.100000000000001" customHeight="1" x14ac:dyDescent="0.2"/>
    <row r="59" spans="4:21" ht="20.100000000000001" customHeight="1" x14ac:dyDescent="0.2"/>
    <row r="60" spans="4:21" ht="20.100000000000001" customHeight="1" x14ac:dyDescent="0.2"/>
    <row r="61" spans="4:21" ht="20.100000000000001" customHeight="1" x14ac:dyDescent="0.2"/>
    <row r="62" spans="4:21" ht="20.100000000000001" customHeight="1" x14ac:dyDescent="0.2"/>
    <row r="63" spans="4:21" ht="20.100000000000001" customHeight="1" x14ac:dyDescent="0.2"/>
    <row r="64" spans="4:21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  <row r="207" ht="18.95" customHeight="1" x14ac:dyDescent="0.2"/>
    <row r="208" ht="18.95" customHeight="1" x14ac:dyDescent="0.2"/>
    <row r="209" ht="18.95" customHeight="1" x14ac:dyDescent="0.2"/>
    <row r="210" ht="18.95" customHeight="1" x14ac:dyDescent="0.2"/>
    <row r="211" ht="18.95" customHeight="1" x14ac:dyDescent="0.2"/>
    <row r="212" ht="18.95" customHeight="1" x14ac:dyDescent="0.2"/>
    <row r="213" ht="18.95" customHeight="1" x14ac:dyDescent="0.2"/>
    <row r="214" ht="18.95" customHeight="1" x14ac:dyDescent="0.2"/>
    <row r="215" ht="18.95" customHeight="1" x14ac:dyDescent="0.2"/>
    <row r="216" ht="18.95" customHeight="1" x14ac:dyDescent="0.2"/>
    <row r="217" ht="18.95" customHeight="1" x14ac:dyDescent="0.2"/>
    <row r="218" ht="18.95" customHeight="1" x14ac:dyDescent="0.2"/>
    <row r="219" ht="18.95" customHeight="1" x14ac:dyDescent="0.2"/>
    <row r="220" ht="18.95" customHeight="1" x14ac:dyDescent="0.2"/>
    <row r="221" ht="18.95" customHeight="1" x14ac:dyDescent="0.2"/>
    <row r="222" ht="18.95" customHeight="1" x14ac:dyDescent="0.2"/>
    <row r="223" ht="18.95" customHeight="1" x14ac:dyDescent="0.2"/>
    <row r="224" ht="18.95" customHeight="1" x14ac:dyDescent="0.2"/>
    <row r="225" ht="18.95" customHeight="1" x14ac:dyDescent="0.2"/>
    <row r="226" ht="18.95" customHeight="1" x14ac:dyDescent="0.2"/>
    <row r="227" ht="18.95" customHeight="1" x14ac:dyDescent="0.2"/>
    <row r="228" ht="18.95" customHeight="1" x14ac:dyDescent="0.2"/>
    <row r="229" ht="18.95" customHeight="1" x14ac:dyDescent="0.2"/>
    <row r="230" ht="18.95" customHeight="1" x14ac:dyDescent="0.2"/>
    <row r="231" ht="18.95" customHeight="1" x14ac:dyDescent="0.2"/>
    <row r="232" ht="18.95" customHeight="1" x14ac:dyDescent="0.2"/>
    <row r="233" ht="18.95" customHeight="1" x14ac:dyDescent="0.2"/>
    <row r="234" ht="18.95" customHeight="1" x14ac:dyDescent="0.2"/>
    <row r="235" ht="18.95" customHeight="1" x14ac:dyDescent="0.2"/>
    <row r="236" ht="18.95" customHeight="1" x14ac:dyDescent="0.2"/>
    <row r="237" ht="18.95" customHeight="1" x14ac:dyDescent="0.2"/>
    <row r="238" ht="18.95" customHeight="1" x14ac:dyDescent="0.2"/>
    <row r="239" ht="18.95" customHeight="1" x14ac:dyDescent="0.2"/>
    <row r="240" ht="18.95" customHeight="1" x14ac:dyDescent="0.2"/>
    <row r="241" ht="18.95" customHeight="1" x14ac:dyDescent="0.2"/>
  </sheetData>
  <sheetProtection selectLockedCells="1"/>
  <mergeCells count="11">
    <mergeCell ref="D1:T1"/>
    <mergeCell ref="D2:T2"/>
    <mergeCell ref="D3:T3"/>
    <mergeCell ref="D4:T4"/>
    <mergeCell ref="D5:T5"/>
    <mergeCell ref="S6:T6"/>
    <mergeCell ref="I6:J6"/>
    <mergeCell ref="K6:L6"/>
    <mergeCell ref="M6:N6"/>
    <mergeCell ref="O6:P6"/>
    <mergeCell ref="Q6:R6"/>
  </mergeCells>
  <conditionalFormatting sqref="S7:S8">
    <cfRule type="cellIs" dxfId="98" priority="1" stopIfTrue="1" operator="lessThan">
      <formula>$I7</formula>
    </cfRule>
  </conditionalFormatting>
  <conditionalFormatting sqref="T7">
    <cfRule type="cellIs" dxfId="97" priority="2" stopIfTrue="1" operator="equal">
      <formula>$U7</formula>
    </cfRule>
  </conditionalFormatting>
  <conditionalFormatting sqref="T8">
    <cfRule type="cellIs" dxfId="96" priority="4" stopIfTrue="1" operator="equal">
      <formula>$U8</formula>
    </cfRule>
  </conditionalFormatting>
  <conditionalFormatting sqref="S9">
    <cfRule type="cellIs" dxfId="95" priority="5" stopIfTrue="1" operator="lessThan">
      <formula>$I9</formula>
    </cfRule>
  </conditionalFormatting>
  <conditionalFormatting sqref="T9">
    <cfRule type="cellIs" dxfId="94" priority="6" stopIfTrue="1" operator="equal">
      <formula>$U9</formula>
    </cfRule>
  </conditionalFormatting>
  <conditionalFormatting sqref="S10">
    <cfRule type="cellIs" dxfId="93" priority="7" stopIfTrue="1" operator="lessThan">
      <formula>$I10</formula>
    </cfRule>
  </conditionalFormatting>
  <conditionalFormatting sqref="T10">
    <cfRule type="cellIs" dxfId="92" priority="8" stopIfTrue="1" operator="equal">
      <formula>$U10</formula>
    </cfRule>
  </conditionalFormatting>
  <conditionalFormatting sqref="S11">
    <cfRule type="cellIs" dxfId="91" priority="9" stopIfTrue="1" operator="lessThan">
      <formula>$I11</formula>
    </cfRule>
  </conditionalFormatting>
  <conditionalFormatting sqref="T11">
    <cfRule type="cellIs" dxfId="90" priority="10" stopIfTrue="1" operator="equal">
      <formula>$U11</formula>
    </cfRule>
  </conditionalFormatting>
  <conditionalFormatting sqref="S12">
    <cfRule type="cellIs" dxfId="89" priority="11" stopIfTrue="1" operator="lessThan">
      <formula>$I12</formula>
    </cfRule>
  </conditionalFormatting>
  <conditionalFormatting sqref="T12">
    <cfRule type="cellIs" dxfId="88" priority="12" stopIfTrue="1" operator="equal">
      <formula>$U12</formula>
    </cfRule>
  </conditionalFormatting>
  <conditionalFormatting sqref="S13">
    <cfRule type="cellIs" dxfId="87" priority="13" stopIfTrue="1" operator="lessThan">
      <formula>$I13</formula>
    </cfRule>
  </conditionalFormatting>
  <conditionalFormatting sqref="T13">
    <cfRule type="cellIs" dxfId="86" priority="14" stopIfTrue="1" operator="equal">
      <formula>$U13</formula>
    </cfRule>
  </conditionalFormatting>
  <conditionalFormatting sqref="S14">
    <cfRule type="cellIs" dxfId="85" priority="15" stopIfTrue="1" operator="lessThan">
      <formula>$I14</formula>
    </cfRule>
  </conditionalFormatting>
  <conditionalFormatting sqref="T14">
    <cfRule type="cellIs" dxfId="84" priority="16" stopIfTrue="1" operator="equal">
      <formula>$U14</formula>
    </cfRule>
  </conditionalFormatting>
  <conditionalFormatting sqref="S15">
    <cfRule type="cellIs" dxfId="83" priority="17" stopIfTrue="1" operator="lessThan">
      <formula>$I15</formula>
    </cfRule>
  </conditionalFormatting>
  <conditionalFormatting sqref="T15">
    <cfRule type="cellIs" dxfId="82" priority="18" stopIfTrue="1" operator="equal">
      <formula>$U15</formula>
    </cfRule>
  </conditionalFormatting>
  <conditionalFormatting sqref="S16">
    <cfRule type="cellIs" dxfId="81" priority="19" stopIfTrue="1" operator="lessThan">
      <formula>$I16</formula>
    </cfRule>
  </conditionalFormatting>
  <conditionalFormatting sqref="T16">
    <cfRule type="cellIs" dxfId="80" priority="20" stopIfTrue="1" operator="equal">
      <formula>$U16</formula>
    </cfRule>
  </conditionalFormatting>
  <conditionalFormatting sqref="S17">
    <cfRule type="cellIs" dxfId="79" priority="21" stopIfTrue="1" operator="lessThan">
      <formula>$I17</formula>
    </cfRule>
  </conditionalFormatting>
  <conditionalFormatting sqref="T17">
    <cfRule type="cellIs" dxfId="78" priority="22" stopIfTrue="1" operator="equal">
      <formula>$U17</formula>
    </cfRule>
  </conditionalFormatting>
  <conditionalFormatting sqref="S18">
    <cfRule type="cellIs" dxfId="77" priority="23" stopIfTrue="1" operator="lessThan">
      <formula>$I18</formula>
    </cfRule>
  </conditionalFormatting>
  <conditionalFormatting sqref="T18">
    <cfRule type="cellIs" dxfId="76" priority="24" stopIfTrue="1" operator="equal">
      <formula>$U18</formula>
    </cfRule>
  </conditionalFormatting>
  <conditionalFormatting sqref="S19">
    <cfRule type="cellIs" dxfId="75" priority="25" stopIfTrue="1" operator="lessThan">
      <formula>$I19</formula>
    </cfRule>
  </conditionalFormatting>
  <conditionalFormatting sqref="T19">
    <cfRule type="cellIs" dxfId="74" priority="26" stopIfTrue="1" operator="equal">
      <formula>$U19</formula>
    </cfRule>
  </conditionalFormatting>
  <conditionalFormatting sqref="S20">
    <cfRule type="cellIs" dxfId="73" priority="27" stopIfTrue="1" operator="lessThan">
      <formula>$I20</formula>
    </cfRule>
  </conditionalFormatting>
  <conditionalFormatting sqref="T20">
    <cfRule type="cellIs" dxfId="72" priority="28" stopIfTrue="1" operator="equal">
      <formula>$U20</formula>
    </cfRule>
  </conditionalFormatting>
  <conditionalFormatting sqref="S21">
    <cfRule type="cellIs" dxfId="71" priority="29" stopIfTrue="1" operator="lessThan">
      <formula>$I21</formula>
    </cfRule>
  </conditionalFormatting>
  <conditionalFormatting sqref="T21">
    <cfRule type="cellIs" dxfId="70" priority="30" stopIfTrue="1" operator="equal">
      <formula>$U21</formula>
    </cfRule>
  </conditionalFormatting>
  <conditionalFormatting sqref="S22">
    <cfRule type="cellIs" dxfId="69" priority="31" stopIfTrue="1" operator="lessThan">
      <formula>$I22</formula>
    </cfRule>
  </conditionalFormatting>
  <conditionalFormatting sqref="T22">
    <cfRule type="cellIs" dxfId="68" priority="32" stopIfTrue="1" operator="equal">
      <formula>$U22</formula>
    </cfRule>
  </conditionalFormatting>
  <conditionalFormatting sqref="S23">
    <cfRule type="cellIs" dxfId="67" priority="33" stopIfTrue="1" operator="lessThan">
      <formula>$I23</formula>
    </cfRule>
  </conditionalFormatting>
  <conditionalFormatting sqref="T23">
    <cfRule type="cellIs" dxfId="66" priority="34" stopIfTrue="1" operator="equal">
      <formula>$U23</formula>
    </cfRule>
  </conditionalFormatting>
  <conditionalFormatting sqref="S24">
    <cfRule type="cellIs" dxfId="65" priority="35" stopIfTrue="1" operator="lessThan">
      <formula>$I24</formula>
    </cfRule>
  </conditionalFormatting>
  <conditionalFormatting sqref="T24">
    <cfRule type="cellIs" dxfId="64" priority="36" stopIfTrue="1" operator="equal">
      <formula>$U24</formula>
    </cfRule>
  </conditionalFormatting>
  <conditionalFormatting sqref="S25">
    <cfRule type="cellIs" dxfId="63" priority="37" stopIfTrue="1" operator="lessThan">
      <formula>$I25</formula>
    </cfRule>
  </conditionalFormatting>
  <conditionalFormatting sqref="T25">
    <cfRule type="cellIs" dxfId="62" priority="38" stopIfTrue="1" operator="equal">
      <formula>$U25</formula>
    </cfRule>
  </conditionalFormatting>
  <conditionalFormatting sqref="S26">
    <cfRule type="cellIs" dxfId="61" priority="39" stopIfTrue="1" operator="lessThan">
      <formula>$I26</formula>
    </cfRule>
  </conditionalFormatting>
  <conditionalFormatting sqref="T26">
    <cfRule type="cellIs" dxfId="60" priority="40" stopIfTrue="1" operator="equal">
      <formula>$U26</formula>
    </cfRule>
  </conditionalFormatting>
  <conditionalFormatting sqref="S27">
    <cfRule type="cellIs" dxfId="59" priority="41" stopIfTrue="1" operator="lessThan">
      <formula>$I27</formula>
    </cfRule>
  </conditionalFormatting>
  <conditionalFormatting sqref="T27">
    <cfRule type="cellIs" dxfId="58" priority="42" stopIfTrue="1" operator="equal">
      <formula>$U27</formula>
    </cfRule>
  </conditionalFormatting>
  <conditionalFormatting sqref="S28">
    <cfRule type="cellIs" dxfId="57" priority="43" stopIfTrue="1" operator="lessThan">
      <formula>$I28</formula>
    </cfRule>
  </conditionalFormatting>
  <conditionalFormatting sqref="T28">
    <cfRule type="cellIs" dxfId="56" priority="44" stopIfTrue="1" operator="equal">
      <formula>$U28</formula>
    </cfRule>
  </conditionalFormatting>
  <conditionalFormatting sqref="S29">
    <cfRule type="cellIs" dxfId="55" priority="45" stopIfTrue="1" operator="lessThan">
      <formula>$I29</formula>
    </cfRule>
  </conditionalFormatting>
  <conditionalFormatting sqref="T29">
    <cfRule type="cellIs" dxfId="54" priority="46" stopIfTrue="1" operator="equal">
      <formula>$U29</formula>
    </cfRule>
  </conditionalFormatting>
  <conditionalFormatting sqref="S30">
    <cfRule type="cellIs" dxfId="53" priority="47" stopIfTrue="1" operator="lessThan">
      <formula>$I30</formula>
    </cfRule>
  </conditionalFormatting>
  <conditionalFormatting sqref="T30">
    <cfRule type="cellIs" dxfId="52" priority="48" stopIfTrue="1" operator="equal">
      <formula>$U30</formula>
    </cfRule>
  </conditionalFormatting>
  <conditionalFormatting sqref="S31">
    <cfRule type="cellIs" dxfId="51" priority="49" stopIfTrue="1" operator="lessThan">
      <formula>$I31</formula>
    </cfRule>
  </conditionalFormatting>
  <conditionalFormatting sqref="T31">
    <cfRule type="cellIs" dxfId="50" priority="50" stopIfTrue="1" operator="equal">
      <formula>$U31</formula>
    </cfRule>
  </conditionalFormatting>
  <conditionalFormatting sqref="S32">
    <cfRule type="cellIs" dxfId="49" priority="51" stopIfTrue="1" operator="lessThan">
      <formula>$I32</formula>
    </cfRule>
  </conditionalFormatting>
  <conditionalFormatting sqref="T32">
    <cfRule type="cellIs" dxfId="48" priority="52" stopIfTrue="1" operator="equal">
      <formula>$U32</formula>
    </cfRule>
  </conditionalFormatting>
  <conditionalFormatting sqref="S33">
    <cfRule type="cellIs" dxfId="47" priority="53" stopIfTrue="1" operator="lessThan">
      <formula>$I33</formula>
    </cfRule>
  </conditionalFormatting>
  <conditionalFormatting sqref="T33">
    <cfRule type="cellIs" dxfId="46" priority="54" stopIfTrue="1" operator="equal">
      <formula>$U33</formula>
    </cfRule>
  </conditionalFormatting>
  <conditionalFormatting sqref="S34">
    <cfRule type="cellIs" dxfId="45" priority="55" stopIfTrue="1" operator="lessThan">
      <formula>$I34</formula>
    </cfRule>
  </conditionalFormatting>
  <conditionalFormatting sqref="T34">
    <cfRule type="cellIs" dxfId="44" priority="56" stopIfTrue="1" operator="equal">
      <formula>$U34</formula>
    </cfRule>
  </conditionalFormatting>
  <conditionalFormatting sqref="S35">
    <cfRule type="cellIs" dxfId="43" priority="57" stopIfTrue="1" operator="lessThan">
      <formula>$I35</formula>
    </cfRule>
  </conditionalFormatting>
  <conditionalFormatting sqref="T35">
    <cfRule type="cellIs" dxfId="42" priority="58" stopIfTrue="1" operator="equal">
      <formula>$U35</formula>
    </cfRule>
  </conditionalFormatting>
  <conditionalFormatting sqref="S36">
    <cfRule type="cellIs" dxfId="41" priority="59" stopIfTrue="1" operator="lessThan">
      <formula>$I36</formula>
    </cfRule>
  </conditionalFormatting>
  <conditionalFormatting sqref="T36">
    <cfRule type="cellIs" dxfId="40" priority="60" stopIfTrue="1" operator="equal">
      <formula>$U36</formula>
    </cfRule>
  </conditionalFormatting>
  <conditionalFormatting sqref="S37">
    <cfRule type="cellIs" dxfId="39" priority="61" stopIfTrue="1" operator="lessThan">
      <formula>$I37</formula>
    </cfRule>
  </conditionalFormatting>
  <conditionalFormatting sqref="T37">
    <cfRule type="cellIs" dxfId="38" priority="62" stopIfTrue="1" operator="equal">
      <formula>$U37</formula>
    </cfRule>
  </conditionalFormatting>
  <conditionalFormatting sqref="S38">
    <cfRule type="cellIs" dxfId="37" priority="63" stopIfTrue="1" operator="lessThan">
      <formula>$I38</formula>
    </cfRule>
  </conditionalFormatting>
  <conditionalFormatting sqref="T38">
    <cfRule type="cellIs" dxfId="36" priority="64" stopIfTrue="1" operator="equal">
      <formula>$U38</formula>
    </cfRule>
  </conditionalFormatting>
  <conditionalFormatting sqref="S39">
    <cfRule type="cellIs" dxfId="35" priority="65" stopIfTrue="1" operator="lessThan">
      <formula>$I39</formula>
    </cfRule>
  </conditionalFormatting>
  <conditionalFormatting sqref="T39">
    <cfRule type="cellIs" dxfId="34" priority="66" stopIfTrue="1" operator="equal">
      <formula>$U39</formula>
    </cfRule>
  </conditionalFormatting>
  <conditionalFormatting sqref="S40">
    <cfRule type="cellIs" dxfId="33" priority="67" stopIfTrue="1" operator="lessThan">
      <formula>$I40</formula>
    </cfRule>
  </conditionalFormatting>
  <conditionalFormatting sqref="T40">
    <cfRule type="cellIs" dxfId="32" priority="68" stopIfTrue="1" operator="equal">
      <formula>$U40</formula>
    </cfRule>
  </conditionalFormatting>
  <conditionalFormatting sqref="S41">
    <cfRule type="cellIs" dxfId="31" priority="69" stopIfTrue="1" operator="lessThan">
      <formula>$I41</formula>
    </cfRule>
  </conditionalFormatting>
  <conditionalFormatting sqref="T41">
    <cfRule type="cellIs" dxfId="30" priority="70" stopIfTrue="1" operator="equal">
      <formula>$U41</formula>
    </cfRule>
  </conditionalFormatting>
  <conditionalFormatting sqref="S42">
    <cfRule type="cellIs" dxfId="29" priority="71" stopIfTrue="1" operator="lessThan">
      <formula>$I42</formula>
    </cfRule>
  </conditionalFormatting>
  <conditionalFormatting sqref="T42">
    <cfRule type="cellIs" dxfId="28" priority="72" stopIfTrue="1" operator="equal">
      <formula>$U42</formula>
    </cfRule>
  </conditionalFormatting>
  <conditionalFormatting sqref="S43">
    <cfRule type="cellIs" dxfId="27" priority="73" stopIfTrue="1" operator="lessThan">
      <formula>$I43</formula>
    </cfRule>
  </conditionalFormatting>
  <conditionalFormatting sqref="T43">
    <cfRule type="cellIs" dxfId="26" priority="74" stopIfTrue="1" operator="equal">
      <formula>$U43</formula>
    </cfRule>
  </conditionalFormatting>
  <conditionalFormatting sqref="S44">
    <cfRule type="cellIs" dxfId="25" priority="75" stopIfTrue="1" operator="lessThan">
      <formula>$I44</formula>
    </cfRule>
  </conditionalFormatting>
  <conditionalFormatting sqref="T44">
    <cfRule type="cellIs" dxfId="24" priority="76" stopIfTrue="1" operator="equal">
      <formula>$U44</formula>
    </cfRule>
  </conditionalFormatting>
  <conditionalFormatting sqref="S45">
    <cfRule type="cellIs" dxfId="23" priority="77" stopIfTrue="1" operator="lessThan">
      <formula>$I45</formula>
    </cfRule>
  </conditionalFormatting>
  <conditionalFormatting sqref="T45">
    <cfRule type="cellIs" dxfId="22" priority="78" stopIfTrue="1" operator="equal">
      <formula>$U45</formula>
    </cfRule>
  </conditionalFormatting>
  <conditionalFormatting sqref="S46">
    <cfRule type="cellIs" dxfId="21" priority="79" stopIfTrue="1" operator="lessThan">
      <formula>$I46</formula>
    </cfRule>
  </conditionalFormatting>
  <conditionalFormatting sqref="T46">
    <cfRule type="cellIs" dxfId="20" priority="80" stopIfTrue="1" operator="equal">
      <formula>$U46</formula>
    </cfRule>
  </conditionalFormatting>
  <conditionalFormatting sqref="S47">
    <cfRule type="cellIs" dxfId="19" priority="81" stopIfTrue="1" operator="lessThan">
      <formula>$I47</formula>
    </cfRule>
  </conditionalFormatting>
  <conditionalFormatting sqref="T47">
    <cfRule type="cellIs" dxfId="18" priority="82" stopIfTrue="1" operator="equal">
      <formula>$U47</formula>
    </cfRule>
  </conditionalFormatting>
  <conditionalFormatting sqref="S48">
    <cfRule type="cellIs" dxfId="17" priority="83" stopIfTrue="1" operator="lessThan">
      <formula>$I48</formula>
    </cfRule>
  </conditionalFormatting>
  <conditionalFormatting sqref="T48">
    <cfRule type="cellIs" dxfId="16" priority="84" stopIfTrue="1" operator="equal">
      <formula>$U48</formula>
    </cfRule>
  </conditionalFormatting>
  <conditionalFormatting sqref="S49">
    <cfRule type="cellIs" dxfId="15" priority="85" stopIfTrue="1" operator="lessThan">
      <formula>$I49</formula>
    </cfRule>
  </conditionalFormatting>
  <conditionalFormatting sqref="T49">
    <cfRule type="cellIs" dxfId="14" priority="86" stopIfTrue="1" operator="equal">
      <formula>$U49</formula>
    </cfRule>
  </conditionalFormatting>
  <conditionalFormatting sqref="S50">
    <cfRule type="cellIs" dxfId="13" priority="87" stopIfTrue="1" operator="lessThan">
      <formula>$I50</formula>
    </cfRule>
  </conditionalFormatting>
  <conditionalFormatting sqref="T50">
    <cfRule type="cellIs" dxfId="12" priority="88" stopIfTrue="1" operator="equal">
      <formula>$U50</formula>
    </cfRule>
  </conditionalFormatting>
  <conditionalFormatting sqref="S51">
    <cfRule type="cellIs" dxfId="11" priority="89" stopIfTrue="1" operator="lessThan">
      <formula>$I51</formula>
    </cfRule>
  </conditionalFormatting>
  <conditionalFormatting sqref="T51">
    <cfRule type="cellIs" dxfId="10" priority="90" stopIfTrue="1" operator="equal">
      <formula>$U51</formula>
    </cfRule>
  </conditionalFormatting>
  <conditionalFormatting sqref="S52">
    <cfRule type="cellIs" dxfId="9" priority="91" stopIfTrue="1" operator="lessThan">
      <formula>$I52</formula>
    </cfRule>
  </conditionalFormatting>
  <conditionalFormatting sqref="T52">
    <cfRule type="cellIs" dxfId="8" priority="92" stopIfTrue="1" operator="equal">
      <formula>$U52</formula>
    </cfRule>
  </conditionalFormatting>
  <conditionalFormatting sqref="S53">
    <cfRule type="cellIs" dxfId="7" priority="93" stopIfTrue="1" operator="lessThan">
      <formula>$I53</formula>
    </cfRule>
  </conditionalFormatting>
  <conditionalFormatting sqref="T53">
    <cfRule type="cellIs" dxfId="6" priority="94" stopIfTrue="1" operator="equal">
      <formula>$U53</formula>
    </cfRule>
  </conditionalFormatting>
  <conditionalFormatting sqref="S54">
    <cfRule type="cellIs" dxfId="5" priority="95" stopIfTrue="1" operator="lessThan">
      <formula>$I54</formula>
    </cfRule>
  </conditionalFormatting>
  <conditionalFormatting sqref="T54">
    <cfRule type="cellIs" dxfId="4" priority="96" stopIfTrue="1" operator="equal">
      <formula>$U54</formula>
    </cfRule>
  </conditionalFormatting>
  <conditionalFormatting sqref="S55">
    <cfRule type="cellIs" dxfId="3" priority="97" stopIfTrue="1" operator="lessThan">
      <formula>$I55</formula>
    </cfRule>
  </conditionalFormatting>
  <conditionalFormatting sqref="T55">
    <cfRule type="cellIs" dxfId="2" priority="98" stopIfTrue="1" operator="equal">
      <formula>$U55</formula>
    </cfRule>
  </conditionalFormatting>
  <conditionalFormatting sqref="S56">
    <cfRule type="cellIs" dxfId="1" priority="99" stopIfTrue="1" operator="lessThan">
      <formula>$I56</formula>
    </cfRule>
  </conditionalFormatting>
  <conditionalFormatting sqref="T56">
    <cfRule type="cellIs" dxfId="0" priority="100" stopIfTrue="1" operator="equal">
      <formula>$U56</formula>
    </cfRule>
  </conditionalFormatting>
  <dataValidations count="1">
    <dataValidation type="list" operator="equal" allowBlank="1" showErrorMessage="1" sqref="F7:F56" xr:uid="{00000000-0002-0000-0100-000000000000}">
      <formula1>$B$8:$B$17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19"/>
  <sheetViews>
    <sheetView showGridLines="0" zoomScaleNormal="100" workbookViewId="0">
      <pane ySplit="6" topLeftCell="A7" activePane="bottomLeft" state="frozen"/>
      <selection pane="bottomLeft" activeCell="C11" sqref="C11"/>
    </sheetView>
  </sheetViews>
  <sheetFormatPr defaultColWidth="11.42578125" defaultRowHeight="16.5" x14ac:dyDescent="0.2"/>
  <cols>
    <col min="1" max="1" width="17.7109375" style="5" customWidth="1"/>
    <col min="2" max="2" width="6.140625" style="20" customWidth="1"/>
    <col min="3" max="3" width="38.28515625" style="3" customWidth="1"/>
    <col min="4" max="4" width="26.7109375" style="3" customWidth="1"/>
    <col min="5" max="5" width="15.85546875" style="3" customWidth="1"/>
    <col min="6" max="6" width="22" style="22" customWidth="1"/>
    <col min="7" max="7" width="22" style="3" customWidth="1"/>
    <col min="8" max="8" width="13.28515625" style="3" customWidth="1"/>
    <col min="9" max="9" width="40.140625" style="3" customWidth="1"/>
    <col min="10" max="10" width="43.28515625" style="3" customWidth="1"/>
    <col min="11" max="16384" width="11.42578125" style="5"/>
  </cols>
  <sheetData>
    <row r="1" spans="1:256" s="6" customFormat="1" ht="51" customHeight="1" x14ac:dyDescent="0.2">
      <c r="A1" s="3"/>
      <c r="B1" s="19"/>
      <c r="C1" s="18"/>
      <c r="D1" s="32"/>
      <c r="E1" s="32"/>
      <c r="F1" s="32"/>
      <c r="G1" s="32"/>
      <c r="H1" s="32"/>
      <c r="I1" s="32"/>
      <c r="J1" s="18"/>
    </row>
    <row r="2" spans="1:256" s="6" customFormat="1" ht="36" customHeight="1" x14ac:dyDescent="0.2">
      <c r="A2" s="3"/>
      <c r="B2" s="64" t="s">
        <v>40</v>
      </c>
      <c r="C2" s="64"/>
      <c r="D2" s="64"/>
      <c r="E2" s="64"/>
      <c r="F2" s="64"/>
      <c r="G2" s="64"/>
      <c r="H2" s="64"/>
      <c r="I2" s="64"/>
      <c r="J2" s="64"/>
    </row>
    <row r="3" spans="1:256" ht="20.100000000000001" customHeight="1" x14ac:dyDescent="0.2">
      <c r="A3" s="6"/>
      <c r="B3" s="65" t="s">
        <v>39</v>
      </c>
      <c r="C3" s="65"/>
      <c r="D3" s="65"/>
      <c r="E3" s="65"/>
      <c r="F3" s="65"/>
      <c r="G3" s="65"/>
      <c r="H3" s="65"/>
      <c r="I3" s="65"/>
      <c r="J3" s="6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ht="20.100000000000001" customHeight="1" x14ac:dyDescent="0.2">
      <c r="A4" s="6"/>
      <c r="B4" s="16"/>
      <c r="C4" s="17"/>
      <c r="D4" s="17"/>
      <c r="E4" s="17"/>
      <c r="F4" s="21"/>
      <c r="G4" s="17"/>
      <c r="H4" s="17"/>
      <c r="I4" s="17"/>
      <c r="J4" s="1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ht="20.100000000000001" customHeight="1" x14ac:dyDescent="0.2">
      <c r="A5" s="6"/>
      <c r="B5" s="43" t="str">
        <f>Controle!D5</f>
        <v>Período: 2020</v>
      </c>
      <c r="C5" s="43"/>
      <c r="D5" s="43"/>
      <c r="E5" s="43"/>
      <c r="F5" s="43"/>
      <c r="G5" s="43"/>
      <c r="H5" s="43"/>
      <c r="I5" s="43"/>
      <c r="J5" s="43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20.100000000000001" customHeight="1" x14ac:dyDescent="0.2">
      <c r="B6" s="83"/>
      <c r="C6" s="42" t="s">
        <v>0</v>
      </c>
      <c r="D6" s="42" t="s">
        <v>1</v>
      </c>
      <c r="E6" s="42" t="s">
        <v>2</v>
      </c>
      <c r="F6" s="84" t="s">
        <v>28</v>
      </c>
      <c r="G6" s="84"/>
      <c r="H6" s="85" t="s">
        <v>29</v>
      </c>
      <c r="I6" s="42" t="s">
        <v>30</v>
      </c>
      <c r="J6" s="42" t="s">
        <v>31</v>
      </c>
    </row>
    <row r="7" spans="1:256" ht="20.100000000000001" customHeight="1" x14ac:dyDescent="0.2">
      <c r="B7" s="66">
        <v>1</v>
      </c>
      <c r="C7" s="46" t="s">
        <v>18</v>
      </c>
      <c r="D7" s="67" t="str">
        <f>IF(C7="","",VLOOKUP($C7,Controle!$E$7:$T$56,2,0))</f>
        <v>Peças de Máquinas</v>
      </c>
      <c r="E7" s="67" t="str">
        <f>IF(C7="","",VLOOKUP($C7,Controle!$E$7:$T$56,3,0))</f>
        <v>Mercedes</v>
      </c>
      <c r="F7" s="68">
        <v>3</v>
      </c>
      <c r="G7" s="69" t="str">
        <f>IF(C7="","",VLOOKUP($C7,Controle!$E$7:$T$56,4,0))</f>
        <v>Pc</v>
      </c>
      <c r="H7" s="70">
        <v>42370</v>
      </c>
      <c r="I7" s="46"/>
      <c r="J7" s="71"/>
    </row>
    <row r="8" spans="1:256" ht="20.100000000000001" customHeight="1" x14ac:dyDescent="0.2">
      <c r="B8" s="72">
        <v>2</v>
      </c>
      <c r="C8" s="53" t="s">
        <v>15</v>
      </c>
      <c r="D8" s="73" t="str">
        <f>IF(C8="","",VLOOKUP($C8,Controle!$E$7:$T$56,2,0))</f>
        <v>Fertilizantes</v>
      </c>
      <c r="E8" s="73">
        <f>IF(C8="","",VLOOKUP($C8,Controle!$E$7:$T$56,3,0))</f>
        <v>0</v>
      </c>
      <c r="F8" s="74">
        <v>400</v>
      </c>
      <c r="G8" s="75" t="str">
        <f>IF(C8="","",VLOOKUP($C8,Controle!$E$7:$T$56,4,0))</f>
        <v>Kg</v>
      </c>
      <c r="H8" s="76">
        <v>42374</v>
      </c>
      <c r="I8" s="53"/>
      <c r="J8" s="53"/>
    </row>
    <row r="9" spans="1:256" ht="20.100000000000001" customHeight="1" x14ac:dyDescent="0.2">
      <c r="B9" s="77">
        <v>3</v>
      </c>
      <c r="C9" s="60" t="s">
        <v>11</v>
      </c>
      <c r="D9" s="78" t="str">
        <f>IF(C9="","",VLOOKUP($C9,Controle!$E$7:$T$56,2,0))</f>
        <v>Combustível</v>
      </c>
      <c r="E9" s="78" t="str">
        <f>IF(C9="","",VLOOKUP($C9,Controle!$E$7:$T$56,3,0))</f>
        <v>-</v>
      </c>
      <c r="F9" s="79">
        <v>300</v>
      </c>
      <c r="G9" s="80" t="str">
        <f>IF(C9="","",VLOOKUP($C9,Controle!$E$7:$T$56,4,0))</f>
        <v>L</v>
      </c>
      <c r="H9" s="81">
        <v>42391</v>
      </c>
      <c r="I9" s="60"/>
      <c r="J9" s="82"/>
    </row>
    <row r="10" spans="1:256" ht="20.100000000000001" customHeight="1" x14ac:dyDescent="0.2">
      <c r="B10" s="72">
        <v>4</v>
      </c>
      <c r="C10" s="53" t="s">
        <v>23</v>
      </c>
      <c r="D10" s="73" t="str">
        <f>IF(C10="","",VLOOKUP($C10,Controle!$E$7:$T$56,2,0))</f>
        <v>Herbicidas</v>
      </c>
      <c r="E10" s="73">
        <f>IF(C10="","",VLOOKUP($C10,Controle!$E$7:$T$56,3,0))</f>
        <v>0</v>
      </c>
      <c r="F10" s="74">
        <v>100</v>
      </c>
      <c r="G10" s="75" t="str">
        <f>IF(C10="","",VLOOKUP($C10,Controle!$E$7:$T$56,4,0))</f>
        <v>L</v>
      </c>
      <c r="H10" s="76">
        <v>42404</v>
      </c>
      <c r="I10" s="53"/>
      <c r="J10" s="53"/>
    </row>
    <row r="11" spans="1:256" ht="20.100000000000001" customHeight="1" x14ac:dyDescent="0.2">
      <c r="B11" s="77">
        <v>5</v>
      </c>
      <c r="C11" s="60"/>
      <c r="D11" s="78" t="str">
        <f>IF(C11="","",VLOOKUP($C11,Controle!$E$7:$T$56,2,0))</f>
        <v/>
      </c>
      <c r="E11" s="78" t="str">
        <f>IF(C11="","",VLOOKUP($C11,Controle!$E$7:$T$56,3,0))</f>
        <v/>
      </c>
      <c r="F11" s="79"/>
      <c r="G11" s="80" t="str">
        <f>IF(C11="","",VLOOKUP($C11,Controle!$E$7:$T$56,4,0))</f>
        <v/>
      </c>
      <c r="H11" s="81"/>
      <c r="I11" s="60"/>
      <c r="J11" s="82"/>
    </row>
    <row r="12" spans="1:256" ht="20.100000000000001" customHeight="1" x14ac:dyDescent="0.2">
      <c r="B12" s="72">
        <v>6</v>
      </c>
      <c r="C12" s="53"/>
      <c r="D12" s="73" t="str">
        <f>IF(C12="","",VLOOKUP($C12,Controle!$E$7:$T$56,2,0))</f>
        <v/>
      </c>
      <c r="E12" s="73" t="str">
        <f>IF(C12="","",VLOOKUP($C12,Controle!$E$7:$T$56,3,0))</f>
        <v/>
      </c>
      <c r="F12" s="74"/>
      <c r="G12" s="75" t="str">
        <f>IF(C12="","",VLOOKUP($C12,Controle!$E$7:$T$56,4,0))</f>
        <v/>
      </c>
      <c r="H12" s="53"/>
      <c r="I12" s="53"/>
      <c r="J12" s="53"/>
    </row>
    <row r="13" spans="1:256" ht="20.100000000000001" customHeight="1" x14ac:dyDescent="0.2">
      <c r="B13" s="77">
        <v>7</v>
      </c>
      <c r="C13" s="60"/>
      <c r="D13" s="78" t="str">
        <f>IF(C13="","",VLOOKUP($C13,Controle!$E$7:$T$56,2,0))</f>
        <v/>
      </c>
      <c r="E13" s="78" t="str">
        <f>IF(C13="","",VLOOKUP($C13,Controle!$E$7:$T$56,3,0))</f>
        <v/>
      </c>
      <c r="F13" s="79"/>
      <c r="G13" s="80" t="str">
        <f>IF(C13="","",VLOOKUP($C13,Controle!$E$7:$T$56,4,0))</f>
        <v/>
      </c>
      <c r="H13" s="81"/>
      <c r="I13" s="60"/>
      <c r="J13" s="82"/>
    </row>
    <row r="14" spans="1:256" ht="20.100000000000001" customHeight="1" x14ac:dyDescent="0.2">
      <c r="B14" s="72">
        <v>8</v>
      </c>
      <c r="C14" s="53"/>
      <c r="D14" s="73" t="str">
        <f>IF(C14="","",VLOOKUP($C14,Controle!$E$7:$T$56,2,0))</f>
        <v/>
      </c>
      <c r="E14" s="73" t="str">
        <f>IF(C14="","",VLOOKUP($C14,Controle!$E$7:$T$56,3,0))</f>
        <v/>
      </c>
      <c r="F14" s="74"/>
      <c r="G14" s="75" t="str">
        <f>IF(C14="","",VLOOKUP($C14,Controle!$E$7:$T$56,4,0))</f>
        <v/>
      </c>
      <c r="H14" s="53"/>
      <c r="I14" s="53"/>
      <c r="J14" s="53"/>
    </row>
    <row r="15" spans="1:256" ht="20.100000000000001" customHeight="1" x14ac:dyDescent="0.2">
      <c r="B15" s="77">
        <v>9</v>
      </c>
      <c r="C15" s="60"/>
      <c r="D15" s="78" t="str">
        <f>IF(C15="","",VLOOKUP($C15,Controle!$E$7:$T$56,2,0))</f>
        <v/>
      </c>
      <c r="E15" s="78" t="str">
        <f>IF(C15="","",VLOOKUP($C15,Controle!$E$7:$T$56,3,0))</f>
        <v/>
      </c>
      <c r="F15" s="79"/>
      <c r="G15" s="80" t="str">
        <f>IF(C15="","",VLOOKUP($C15,Controle!$E$7:$T$56,4,0))</f>
        <v/>
      </c>
      <c r="H15" s="81"/>
      <c r="I15" s="60"/>
      <c r="J15" s="82"/>
    </row>
    <row r="16" spans="1:256" ht="20.100000000000001" customHeight="1" x14ac:dyDescent="0.2">
      <c r="B16" s="72">
        <v>10</v>
      </c>
      <c r="C16" s="53"/>
      <c r="D16" s="73" t="str">
        <f>IF(C16="","",VLOOKUP($C16,Controle!$E$7:$T$56,2,0))</f>
        <v/>
      </c>
      <c r="E16" s="73" t="str">
        <f>IF(C16="","",VLOOKUP($C16,Controle!$E$7:$T$56,3,0))</f>
        <v/>
      </c>
      <c r="F16" s="74"/>
      <c r="G16" s="75" t="str">
        <f>IF(C16="","",VLOOKUP($C16,Controle!$E$7:$T$56,4,0))</f>
        <v/>
      </c>
      <c r="H16" s="53"/>
      <c r="I16" s="53"/>
      <c r="J16" s="53"/>
    </row>
    <row r="17" spans="2:10" ht="20.100000000000001" customHeight="1" x14ac:dyDescent="0.2">
      <c r="B17" s="77">
        <v>11</v>
      </c>
      <c r="C17" s="60"/>
      <c r="D17" s="78" t="str">
        <f>IF(C17="","",VLOOKUP($C17,Controle!$E$7:$T$56,2,0))</f>
        <v/>
      </c>
      <c r="E17" s="78" t="str">
        <f>IF(C17="","",VLOOKUP($C17,Controle!$E$7:$T$56,3,0))</f>
        <v/>
      </c>
      <c r="F17" s="79"/>
      <c r="G17" s="80" t="str">
        <f>IF(C17="","",VLOOKUP($C17,Controle!$E$7:$T$56,4,0))</f>
        <v/>
      </c>
      <c r="H17" s="81"/>
      <c r="I17" s="60"/>
      <c r="J17" s="82"/>
    </row>
    <row r="18" spans="2:10" ht="20.100000000000001" customHeight="1" x14ac:dyDescent="0.2">
      <c r="B18" s="72">
        <v>12</v>
      </c>
      <c r="C18" s="53"/>
      <c r="D18" s="73" t="str">
        <f>IF(C18="","",VLOOKUP($C18,Controle!$E$7:$T$56,2,0))</f>
        <v/>
      </c>
      <c r="E18" s="73" t="str">
        <f>IF(C18="","",VLOOKUP($C18,Controle!$E$7:$T$56,3,0))</f>
        <v/>
      </c>
      <c r="F18" s="74"/>
      <c r="G18" s="75" t="str">
        <f>IF(C18="","",VLOOKUP($C18,Controle!$E$7:$T$56,4,0))</f>
        <v/>
      </c>
      <c r="H18" s="53"/>
      <c r="I18" s="53"/>
      <c r="J18" s="53"/>
    </row>
    <row r="19" spans="2:10" ht="20.100000000000001" customHeight="1" x14ac:dyDescent="0.2">
      <c r="B19" s="77">
        <v>13</v>
      </c>
      <c r="C19" s="60"/>
      <c r="D19" s="78" t="str">
        <f>IF(C19="","",VLOOKUP($C19,Controle!$E$7:$T$56,2,0))</f>
        <v/>
      </c>
      <c r="E19" s="78" t="str">
        <f>IF(C19="","",VLOOKUP($C19,Controle!$E$7:$T$56,3,0))</f>
        <v/>
      </c>
      <c r="F19" s="79"/>
      <c r="G19" s="80" t="str">
        <f>IF(C19="","",VLOOKUP($C19,Controle!$E$7:$T$56,4,0))</f>
        <v/>
      </c>
      <c r="H19" s="81"/>
      <c r="I19" s="60"/>
      <c r="J19" s="82"/>
    </row>
    <row r="20" spans="2:10" ht="20.100000000000001" customHeight="1" x14ac:dyDescent="0.2">
      <c r="B20" s="72">
        <v>14</v>
      </c>
      <c r="C20" s="53"/>
      <c r="D20" s="73" t="str">
        <f>IF(C20="","",VLOOKUP($C20,Controle!$E$7:$T$56,2,0))</f>
        <v/>
      </c>
      <c r="E20" s="73" t="str">
        <f>IF(C20="","",VLOOKUP($C20,Controle!$E$7:$T$56,3,0))</f>
        <v/>
      </c>
      <c r="F20" s="74"/>
      <c r="G20" s="75" t="str">
        <f>IF(C20="","",VLOOKUP($C20,Controle!$E$7:$T$56,4,0))</f>
        <v/>
      </c>
      <c r="H20" s="53"/>
      <c r="I20" s="53"/>
      <c r="J20" s="53"/>
    </row>
    <row r="21" spans="2:10" ht="20.100000000000001" customHeight="1" x14ac:dyDescent="0.2">
      <c r="B21" s="77">
        <v>15</v>
      </c>
      <c r="C21" s="60"/>
      <c r="D21" s="78" t="str">
        <f>IF(C21="","",VLOOKUP($C21,Controle!$E$7:$T$56,2,0))</f>
        <v/>
      </c>
      <c r="E21" s="78" t="str">
        <f>IF(C21="","",VLOOKUP($C21,Controle!$E$7:$T$56,3,0))</f>
        <v/>
      </c>
      <c r="F21" s="79"/>
      <c r="G21" s="80" t="str">
        <f>IF(C21="","",VLOOKUP($C21,Controle!$E$7:$T$56,4,0))</f>
        <v/>
      </c>
      <c r="H21" s="81"/>
      <c r="I21" s="60"/>
      <c r="J21" s="82"/>
    </row>
    <row r="22" spans="2:10" ht="20.100000000000001" customHeight="1" x14ac:dyDescent="0.2">
      <c r="B22" s="72">
        <v>16</v>
      </c>
      <c r="C22" s="53"/>
      <c r="D22" s="73" t="str">
        <f>IF(C22="","",VLOOKUP($C22,Controle!$E$7:$T$56,2,0))</f>
        <v/>
      </c>
      <c r="E22" s="73" t="str">
        <f>IF(C22="","",VLOOKUP($C22,Controle!$E$7:$T$56,3,0))</f>
        <v/>
      </c>
      <c r="F22" s="74"/>
      <c r="G22" s="75" t="str">
        <f>IF(C22="","",VLOOKUP($C22,Controle!$E$7:$T$56,4,0))</f>
        <v/>
      </c>
      <c r="H22" s="53"/>
      <c r="I22" s="53"/>
      <c r="J22" s="53"/>
    </row>
    <row r="23" spans="2:10" ht="20.100000000000001" customHeight="1" x14ac:dyDescent="0.2">
      <c r="B23" s="77">
        <v>17</v>
      </c>
      <c r="C23" s="60"/>
      <c r="D23" s="78" t="str">
        <f>IF(C23="","",VLOOKUP($C23,Controle!$E$7:$T$56,2,0))</f>
        <v/>
      </c>
      <c r="E23" s="78" t="str">
        <f>IF(C23="","",VLOOKUP($C23,Controle!$E$7:$T$56,3,0))</f>
        <v/>
      </c>
      <c r="F23" s="79"/>
      <c r="G23" s="80" t="str">
        <f>IF(C23="","",VLOOKUP($C23,Controle!$E$7:$T$56,4,0))</f>
        <v/>
      </c>
      <c r="H23" s="81"/>
      <c r="I23" s="60"/>
      <c r="J23" s="82"/>
    </row>
    <row r="24" spans="2:10" ht="20.100000000000001" customHeight="1" x14ac:dyDescent="0.2">
      <c r="B24" s="72">
        <v>18</v>
      </c>
      <c r="C24" s="53"/>
      <c r="D24" s="73" t="str">
        <f>IF(C24="","",VLOOKUP($C24,Controle!$E$7:$T$56,2,0))</f>
        <v/>
      </c>
      <c r="E24" s="73" t="str">
        <f>IF(C24="","",VLOOKUP($C24,Controle!$E$7:$T$56,3,0))</f>
        <v/>
      </c>
      <c r="F24" s="74"/>
      <c r="G24" s="75" t="str">
        <f>IF(C24="","",VLOOKUP($C24,Controle!$E$7:$T$56,4,0))</f>
        <v/>
      </c>
      <c r="H24" s="53"/>
      <c r="I24" s="53"/>
      <c r="J24" s="53"/>
    </row>
    <row r="25" spans="2:10" ht="20.100000000000001" customHeight="1" x14ac:dyDescent="0.2">
      <c r="B25" s="77">
        <v>19</v>
      </c>
      <c r="C25" s="60"/>
      <c r="D25" s="78" t="str">
        <f>IF(C25="","",VLOOKUP($C25,Controle!$E$7:$T$56,2,0))</f>
        <v/>
      </c>
      <c r="E25" s="78" t="str">
        <f>IF(C25="","",VLOOKUP($C25,Controle!$E$7:$T$56,3,0))</f>
        <v/>
      </c>
      <c r="F25" s="79"/>
      <c r="G25" s="80" t="str">
        <f>IF(C25="","",VLOOKUP($C25,Controle!$E$7:$T$56,4,0))</f>
        <v/>
      </c>
      <c r="H25" s="81"/>
      <c r="I25" s="60"/>
      <c r="J25" s="82"/>
    </row>
    <row r="26" spans="2:10" ht="20.100000000000001" customHeight="1" x14ac:dyDescent="0.2">
      <c r="B26" s="72">
        <v>20</v>
      </c>
      <c r="C26" s="53"/>
      <c r="D26" s="73" t="str">
        <f>IF(C26="","",VLOOKUP($C26,Controle!$E$7:$T$56,2,0))</f>
        <v/>
      </c>
      <c r="E26" s="73" t="str">
        <f>IF(C26="","",VLOOKUP($C26,Controle!$E$7:$T$56,3,0))</f>
        <v/>
      </c>
      <c r="F26" s="74"/>
      <c r="G26" s="75" t="str">
        <f>IF(C26="","",VLOOKUP($C26,Controle!$E$7:$T$56,4,0))</f>
        <v/>
      </c>
      <c r="H26" s="53"/>
      <c r="I26" s="53"/>
      <c r="J26" s="53"/>
    </row>
    <row r="27" spans="2:10" ht="20.100000000000001" customHeight="1" x14ac:dyDescent="0.2">
      <c r="B27" s="77">
        <v>21</v>
      </c>
      <c r="C27" s="60"/>
      <c r="D27" s="78" t="str">
        <f>IF(C27="","",VLOOKUP($C27,Controle!$E$7:$T$56,2,0))</f>
        <v/>
      </c>
      <c r="E27" s="78" t="str">
        <f>IF(C27="","",VLOOKUP($C27,Controle!$E$7:$T$56,3,0))</f>
        <v/>
      </c>
      <c r="F27" s="79"/>
      <c r="G27" s="80" t="str">
        <f>IF(C27="","",VLOOKUP($C27,Controle!$E$7:$T$56,4,0))</f>
        <v/>
      </c>
      <c r="H27" s="81"/>
      <c r="I27" s="60"/>
      <c r="J27" s="82"/>
    </row>
    <row r="28" spans="2:10" ht="20.100000000000001" customHeight="1" x14ac:dyDescent="0.2">
      <c r="B28" s="72">
        <v>22</v>
      </c>
      <c r="C28" s="53"/>
      <c r="D28" s="73" t="str">
        <f>IF(C28="","",VLOOKUP($C28,Controle!$E$7:$T$56,2,0))</f>
        <v/>
      </c>
      <c r="E28" s="73" t="str">
        <f>IF(C28="","",VLOOKUP($C28,Controle!$E$7:$T$56,3,0))</f>
        <v/>
      </c>
      <c r="F28" s="74"/>
      <c r="G28" s="75" t="str">
        <f>IF(C28="","",VLOOKUP($C28,Controle!$E$7:$T$56,4,0))</f>
        <v/>
      </c>
      <c r="H28" s="53"/>
      <c r="I28" s="53"/>
      <c r="J28" s="53"/>
    </row>
    <row r="29" spans="2:10" ht="20.100000000000001" customHeight="1" x14ac:dyDescent="0.2">
      <c r="B29" s="77">
        <v>23</v>
      </c>
      <c r="C29" s="60"/>
      <c r="D29" s="78" t="str">
        <f>IF(C29="","",VLOOKUP($C29,Controle!$E$7:$T$56,2,0))</f>
        <v/>
      </c>
      <c r="E29" s="78" t="str">
        <f>IF(C29="","",VLOOKUP($C29,Controle!$E$7:$T$56,3,0))</f>
        <v/>
      </c>
      <c r="F29" s="79"/>
      <c r="G29" s="80" t="str">
        <f>IF(C29="","",VLOOKUP($C29,Controle!$E$7:$T$56,4,0))</f>
        <v/>
      </c>
      <c r="H29" s="81"/>
      <c r="I29" s="60"/>
      <c r="J29" s="82"/>
    </row>
    <row r="30" spans="2:10" ht="20.100000000000001" customHeight="1" x14ac:dyDescent="0.2">
      <c r="B30" s="72">
        <v>24</v>
      </c>
      <c r="C30" s="53"/>
      <c r="D30" s="73" t="str">
        <f>IF(C30="","",VLOOKUP($C30,Controle!$E$7:$T$56,2,0))</f>
        <v/>
      </c>
      <c r="E30" s="73" t="str">
        <f>IF(C30="","",VLOOKUP($C30,Controle!$E$7:$T$56,3,0))</f>
        <v/>
      </c>
      <c r="F30" s="74"/>
      <c r="G30" s="75" t="str">
        <f>IF(C30="","",VLOOKUP($C30,Controle!$E$7:$T$56,4,0))</f>
        <v/>
      </c>
      <c r="H30" s="53"/>
      <c r="I30" s="53"/>
      <c r="J30" s="53"/>
    </row>
    <row r="31" spans="2:10" ht="20.100000000000001" customHeight="1" x14ac:dyDescent="0.2">
      <c r="B31" s="77">
        <v>25</v>
      </c>
      <c r="C31" s="60"/>
      <c r="D31" s="78" t="str">
        <f>IF(C31="","",VLOOKUP($C31,Controle!$E$7:$T$56,2,0))</f>
        <v/>
      </c>
      <c r="E31" s="78" t="str">
        <f>IF(C31="","",VLOOKUP($C31,Controle!$E$7:$T$56,3,0))</f>
        <v/>
      </c>
      <c r="F31" s="79"/>
      <c r="G31" s="80" t="str">
        <f>IF(C31="","",VLOOKUP($C31,Controle!$E$7:$T$56,4,0))</f>
        <v/>
      </c>
      <c r="H31" s="81"/>
      <c r="I31" s="60"/>
      <c r="J31" s="82"/>
    </row>
    <row r="32" spans="2:10" ht="20.100000000000001" customHeight="1" x14ac:dyDescent="0.2">
      <c r="B32" s="72">
        <v>26</v>
      </c>
      <c r="C32" s="53"/>
      <c r="D32" s="73" t="str">
        <f>IF(C32="","",VLOOKUP($C32,Controle!$E$7:$T$56,2,0))</f>
        <v/>
      </c>
      <c r="E32" s="73" t="str">
        <f>IF(C32="","",VLOOKUP($C32,Controle!$E$7:$T$56,3,0))</f>
        <v/>
      </c>
      <c r="F32" s="74"/>
      <c r="G32" s="75" t="str">
        <f>IF(C32="","",VLOOKUP($C32,Controle!$E$7:$T$56,4,0))</f>
        <v/>
      </c>
      <c r="H32" s="53"/>
      <c r="I32" s="53"/>
      <c r="J32" s="53"/>
    </row>
    <row r="33" spans="2:10" ht="20.100000000000001" customHeight="1" x14ac:dyDescent="0.2">
      <c r="B33" s="77">
        <v>27</v>
      </c>
      <c r="C33" s="60"/>
      <c r="D33" s="78" t="str">
        <f>IF(C33="","",VLOOKUP($C33,Controle!$E$7:$T$56,2,0))</f>
        <v/>
      </c>
      <c r="E33" s="78" t="str">
        <f>IF(C33="","",VLOOKUP($C33,Controle!$E$7:$T$56,3,0))</f>
        <v/>
      </c>
      <c r="F33" s="79"/>
      <c r="G33" s="80" t="str">
        <f>IF(C33="","",VLOOKUP($C33,Controle!$E$7:$T$56,4,0))</f>
        <v/>
      </c>
      <c r="H33" s="81"/>
      <c r="I33" s="60"/>
      <c r="J33" s="82"/>
    </row>
    <row r="34" spans="2:10" ht="20.100000000000001" customHeight="1" x14ac:dyDescent="0.2">
      <c r="B34" s="72">
        <v>28</v>
      </c>
      <c r="C34" s="53"/>
      <c r="D34" s="73" t="str">
        <f>IF(C34="","",VLOOKUP($C34,Controle!$E$7:$T$56,2,0))</f>
        <v/>
      </c>
      <c r="E34" s="73" t="str">
        <f>IF(C34="","",VLOOKUP($C34,Controle!$E$7:$T$56,3,0))</f>
        <v/>
      </c>
      <c r="F34" s="74"/>
      <c r="G34" s="75" t="str">
        <f>IF(C34="","",VLOOKUP($C34,Controle!$E$7:$T$56,4,0))</f>
        <v/>
      </c>
      <c r="H34" s="53"/>
      <c r="I34" s="53"/>
      <c r="J34" s="53"/>
    </row>
    <row r="35" spans="2:10" ht="20.100000000000001" customHeight="1" x14ac:dyDescent="0.2">
      <c r="B35" s="77">
        <v>29</v>
      </c>
      <c r="C35" s="60"/>
      <c r="D35" s="78" t="str">
        <f>IF(C35="","",VLOOKUP($C35,Controle!$E$7:$T$56,2,0))</f>
        <v/>
      </c>
      <c r="E35" s="78" t="str">
        <f>IF(C35="","",VLOOKUP($C35,Controle!$E$7:$T$56,3,0))</f>
        <v/>
      </c>
      <c r="F35" s="79"/>
      <c r="G35" s="80" t="str">
        <f>IF(C35="","",VLOOKUP($C35,Controle!$E$7:$T$56,4,0))</f>
        <v/>
      </c>
      <c r="H35" s="81"/>
      <c r="I35" s="60"/>
      <c r="J35" s="82"/>
    </row>
    <row r="36" spans="2:10" ht="20.100000000000001" customHeight="1" x14ac:dyDescent="0.2">
      <c r="B36" s="72">
        <v>30</v>
      </c>
      <c r="C36" s="53"/>
      <c r="D36" s="73" t="str">
        <f>IF(C36="","",VLOOKUP($C36,Controle!$E$7:$T$56,2,0))</f>
        <v/>
      </c>
      <c r="E36" s="73" t="str">
        <f>IF(C36="","",VLOOKUP($C36,Controle!$E$7:$T$56,3,0))</f>
        <v/>
      </c>
      <c r="F36" s="74"/>
      <c r="G36" s="75" t="str">
        <f>IF(C36="","",VLOOKUP($C36,Controle!$E$7:$T$56,4,0))</f>
        <v/>
      </c>
      <c r="H36" s="53"/>
      <c r="I36" s="53"/>
      <c r="J36" s="53"/>
    </row>
    <row r="37" spans="2:10" ht="20.100000000000001" customHeight="1" x14ac:dyDescent="0.2">
      <c r="B37" s="77">
        <v>31</v>
      </c>
      <c r="C37" s="60"/>
      <c r="D37" s="78" t="str">
        <f>IF(C37="","",VLOOKUP($C37,Controle!$E$7:$T$56,2,0))</f>
        <v/>
      </c>
      <c r="E37" s="78" t="str">
        <f>IF(C37="","",VLOOKUP($C37,Controle!$E$7:$T$56,3,0))</f>
        <v/>
      </c>
      <c r="F37" s="79"/>
      <c r="G37" s="80" t="str">
        <f>IF(C37="","",VLOOKUP($C37,Controle!$E$7:$T$56,4,0))</f>
        <v/>
      </c>
      <c r="H37" s="81"/>
      <c r="I37" s="60"/>
      <c r="J37" s="82"/>
    </row>
    <row r="38" spans="2:10" ht="20.100000000000001" customHeight="1" x14ac:dyDescent="0.2">
      <c r="B38" s="72">
        <v>32</v>
      </c>
      <c r="C38" s="53"/>
      <c r="D38" s="73" t="str">
        <f>IF(C38="","",VLOOKUP($C38,Controle!$E$7:$T$56,2,0))</f>
        <v/>
      </c>
      <c r="E38" s="73" t="str">
        <f>IF(C38="","",VLOOKUP($C38,Controle!$E$7:$T$56,3,0))</f>
        <v/>
      </c>
      <c r="F38" s="74"/>
      <c r="G38" s="75" t="str">
        <f>IF(C38="","",VLOOKUP($C38,Controle!$E$7:$T$56,4,0))</f>
        <v/>
      </c>
      <c r="H38" s="53"/>
      <c r="I38" s="53"/>
      <c r="J38" s="53"/>
    </row>
    <row r="39" spans="2:10" ht="20.100000000000001" customHeight="1" x14ac:dyDescent="0.2">
      <c r="B39" s="77">
        <v>33</v>
      </c>
      <c r="C39" s="60"/>
      <c r="D39" s="78" t="str">
        <f>IF(C39="","",VLOOKUP($C39,Controle!$E$7:$T$56,2,0))</f>
        <v/>
      </c>
      <c r="E39" s="78" t="str">
        <f>IF(C39="","",VLOOKUP($C39,Controle!$E$7:$T$56,3,0))</f>
        <v/>
      </c>
      <c r="F39" s="79"/>
      <c r="G39" s="80" t="str">
        <f>IF(C39="","",VLOOKUP($C39,Controle!$E$7:$T$56,4,0))</f>
        <v/>
      </c>
      <c r="H39" s="81"/>
      <c r="I39" s="60"/>
      <c r="J39" s="82"/>
    </row>
    <row r="40" spans="2:10" ht="20.100000000000001" customHeight="1" x14ac:dyDescent="0.2">
      <c r="B40" s="72">
        <v>34</v>
      </c>
      <c r="C40" s="53"/>
      <c r="D40" s="73" t="str">
        <f>IF(C40="","",VLOOKUP($C40,Controle!$E$7:$T$56,2,0))</f>
        <v/>
      </c>
      <c r="E40" s="73" t="str">
        <f>IF(C40="","",VLOOKUP($C40,Controle!$E$7:$T$56,3,0))</f>
        <v/>
      </c>
      <c r="F40" s="74"/>
      <c r="G40" s="75" t="str">
        <f>IF(C40="","",VLOOKUP($C40,Controle!$E$7:$T$56,4,0))</f>
        <v/>
      </c>
      <c r="H40" s="53"/>
      <c r="I40" s="53"/>
      <c r="J40" s="53"/>
    </row>
    <row r="41" spans="2:10" ht="20.100000000000001" customHeight="1" x14ac:dyDescent="0.2">
      <c r="B41" s="77">
        <v>35</v>
      </c>
      <c r="C41" s="60"/>
      <c r="D41" s="78" t="str">
        <f>IF(C41="","",VLOOKUP($C41,Controle!$E$7:$T$56,2,0))</f>
        <v/>
      </c>
      <c r="E41" s="78" t="str">
        <f>IF(C41="","",VLOOKUP($C41,Controle!$E$7:$T$56,3,0))</f>
        <v/>
      </c>
      <c r="F41" s="79"/>
      <c r="G41" s="80" t="str">
        <f>IF(C41="","",VLOOKUP($C41,Controle!$E$7:$T$56,4,0))</f>
        <v/>
      </c>
      <c r="H41" s="81"/>
      <c r="I41" s="60"/>
      <c r="J41" s="82"/>
    </row>
    <row r="42" spans="2:10" ht="20.100000000000001" customHeight="1" x14ac:dyDescent="0.2">
      <c r="B42" s="72">
        <v>36</v>
      </c>
      <c r="C42" s="53"/>
      <c r="D42" s="73" t="str">
        <f>IF(C42="","",VLOOKUP($C42,Controle!$E$7:$T$56,2,0))</f>
        <v/>
      </c>
      <c r="E42" s="73" t="str">
        <f>IF(C42="","",VLOOKUP($C42,Controle!$E$7:$T$56,3,0))</f>
        <v/>
      </c>
      <c r="F42" s="74"/>
      <c r="G42" s="75" t="str">
        <f>IF(C42="","",VLOOKUP($C42,Controle!$E$7:$T$56,4,0))</f>
        <v/>
      </c>
      <c r="H42" s="53"/>
      <c r="I42" s="53"/>
      <c r="J42" s="53"/>
    </row>
    <row r="43" spans="2:10" ht="20.100000000000001" customHeight="1" x14ac:dyDescent="0.2">
      <c r="B43" s="77">
        <v>37</v>
      </c>
      <c r="C43" s="60"/>
      <c r="D43" s="78" t="str">
        <f>IF(C43="","",VLOOKUP($C43,Controle!$E$7:$T$56,2,0))</f>
        <v/>
      </c>
      <c r="E43" s="78" t="str">
        <f>IF(C43="","",VLOOKUP($C43,Controle!$E$7:$T$56,3,0))</f>
        <v/>
      </c>
      <c r="F43" s="79"/>
      <c r="G43" s="80" t="str">
        <f>IF(C43="","",VLOOKUP($C43,Controle!$E$7:$T$56,4,0))</f>
        <v/>
      </c>
      <c r="H43" s="81"/>
      <c r="I43" s="60"/>
      <c r="J43" s="82"/>
    </row>
    <row r="44" spans="2:10" ht="20.100000000000001" customHeight="1" x14ac:dyDescent="0.2">
      <c r="B44" s="72">
        <v>38</v>
      </c>
      <c r="C44" s="53"/>
      <c r="D44" s="73" t="str">
        <f>IF(C44="","",VLOOKUP($C44,Controle!$E$7:$T$56,2,0))</f>
        <v/>
      </c>
      <c r="E44" s="73" t="str">
        <f>IF(C44="","",VLOOKUP($C44,Controle!$E$7:$T$56,3,0))</f>
        <v/>
      </c>
      <c r="F44" s="74"/>
      <c r="G44" s="75" t="str">
        <f>IF(C44="","",VLOOKUP($C44,Controle!$E$7:$T$56,4,0))</f>
        <v/>
      </c>
      <c r="H44" s="53"/>
      <c r="I44" s="53"/>
      <c r="J44" s="53"/>
    </row>
    <row r="45" spans="2:10" ht="20.100000000000001" customHeight="1" x14ac:dyDescent="0.2">
      <c r="B45" s="77">
        <v>39</v>
      </c>
      <c r="C45" s="60"/>
      <c r="D45" s="78" t="str">
        <f>IF(C45="","",VLOOKUP($C45,Controle!$E$7:$T$56,2,0))</f>
        <v/>
      </c>
      <c r="E45" s="78" t="str">
        <f>IF(C45="","",VLOOKUP($C45,Controle!$E$7:$T$56,3,0))</f>
        <v/>
      </c>
      <c r="F45" s="79"/>
      <c r="G45" s="80" t="str">
        <f>IF(C45="","",VLOOKUP($C45,Controle!$E$7:$T$56,4,0))</f>
        <v/>
      </c>
      <c r="H45" s="81"/>
      <c r="I45" s="60"/>
      <c r="J45" s="82"/>
    </row>
    <row r="46" spans="2:10" ht="20.100000000000001" customHeight="1" x14ac:dyDescent="0.2">
      <c r="B46" s="72">
        <v>40</v>
      </c>
      <c r="C46" s="53"/>
      <c r="D46" s="73" t="str">
        <f>IF(C46="","",VLOOKUP($C46,Controle!$E$7:$T$56,2,0))</f>
        <v/>
      </c>
      <c r="E46" s="73" t="str">
        <f>IF(C46="","",VLOOKUP($C46,Controle!$E$7:$T$56,3,0))</f>
        <v/>
      </c>
      <c r="F46" s="74"/>
      <c r="G46" s="75" t="str">
        <f>IF(C46="","",VLOOKUP($C46,Controle!$E$7:$T$56,4,0))</f>
        <v/>
      </c>
      <c r="H46" s="53"/>
      <c r="I46" s="53"/>
      <c r="J46" s="53"/>
    </row>
    <row r="47" spans="2:10" ht="20.100000000000001" customHeight="1" x14ac:dyDescent="0.2">
      <c r="B47" s="77">
        <v>41</v>
      </c>
      <c r="C47" s="60"/>
      <c r="D47" s="78" t="str">
        <f>IF(C47="","",VLOOKUP($C47,Controle!$E$7:$T$56,2,0))</f>
        <v/>
      </c>
      <c r="E47" s="78" t="str">
        <f>IF(C47="","",VLOOKUP($C47,Controle!$E$7:$T$56,3,0))</f>
        <v/>
      </c>
      <c r="F47" s="79"/>
      <c r="G47" s="80" t="str">
        <f>IF(C47="","",VLOOKUP($C47,Controle!$E$7:$T$56,4,0))</f>
        <v/>
      </c>
      <c r="H47" s="81"/>
      <c r="I47" s="60"/>
      <c r="J47" s="82"/>
    </row>
    <row r="48" spans="2:10" ht="20.100000000000001" customHeight="1" x14ac:dyDescent="0.2">
      <c r="B48" s="72">
        <v>42</v>
      </c>
      <c r="C48" s="53"/>
      <c r="D48" s="73" t="str">
        <f>IF(C48="","",VLOOKUP($C48,Controle!$E$7:$T$56,2,0))</f>
        <v/>
      </c>
      <c r="E48" s="73" t="str">
        <f>IF(C48="","",VLOOKUP($C48,Controle!$E$7:$T$56,3,0))</f>
        <v/>
      </c>
      <c r="F48" s="74"/>
      <c r="G48" s="75" t="str">
        <f>IF(C48="","",VLOOKUP($C48,Controle!$E$7:$T$56,4,0))</f>
        <v/>
      </c>
      <c r="H48" s="53"/>
      <c r="I48" s="53"/>
      <c r="J48" s="53"/>
    </row>
    <row r="49" spans="2:10" ht="20.100000000000001" customHeight="1" x14ac:dyDescent="0.2">
      <c r="B49" s="77">
        <v>43</v>
      </c>
      <c r="C49" s="60"/>
      <c r="D49" s="78" t="str">
        <f>IF(C49="","",VLOOKUP($C49,Controle!$E$7:$T$56,2,0))</f>
        <v/>
      </c>
      <c r="E49" s="78" t="str">
        <f>IF(C49="","",VLOOKUP($C49,Controle!$E$7:$T$56,3,0))</f>
        <v/>
      </c>
      <c r="F49" s="79"/>
      <c r="G49" s="80" t="str">
        <f>IF(C49="","",VLOOKUP($C49,Controle!$E$7:$T$56,4,0))</f>
        <v/>
      </c>
      <c r="H49" s="81"/>
      <c r="I49" s="60"/>
      <c r="J49" s="82"/>
    </row>
    <row r="50" spans="2:10" ht="20.100000000000001" customHeight="1" x14ac:dyDescent="0.2">
      <c r="B50" s="72">
        <v>44</v>
      </c>
      <c r="C50" s="53"/>
      <c r="D50" s="73" t="str">
        <f>IF(C50="","",VLOOKUP($C50,Controle!$E$7:$T$56,2,0))</f>
        <v/>
      </c>
      <c r="E50" s="73" t="str">
        <f>IF(C50="","",VLOOKUP($C50,Controle!$E$7:$T$56,3,0))</f>
        <v/>
      </c>
      <c r="F50" s="74"/>
      <c r="G50" s="75" t="str">
        <f>IF(C50="","",VLOOKUP($C50,Controle!$E$7:$T$56,4,0))</f>
        <v/>
      </c>
      <c r="H50" s="53"/>
      <c r="I50" s="53"/>
      <c r="J50" s="53"/>
    </row>
    <row r="51" spans="2:10" ht="20.100000000000001" customHeight="1" x14ac:dyDescent="0.2">
      <c r="B51" s="77">
        <v>45</v>
      </c>
      <c r="C51" s="60"/>
      <c r="D51" s="78" t="str">
        <f>IF(C51="","",VLOOKUP($C51,Controle!$E$7:$T$56,2,0))</f>
        <v/>
      </c>
      <c r="E51" s="78" t="str">
        <f>IF(C51="","",VLOOKUP($C51,Controle!$E$7:$T$56,3,0))</f>
        <v/>
      </c>
      <c r="F51" s="79"/>
      <c r="G51" s="80" t="str">
        <f>IF(C51="","",VLOOKUP($C51,Controle!$E$7:$T$56,4,0))</f>
        <v/>
      </c>
      <c r="H51" s="81"/>
      <c r="I51" s="60"/>
      <c r="J51" s="82"/>
    </row>
    <row r="52" spans="2:10" ht="20.100000000000001" customHeight="1" x14ac:dyDescent="0.2">
      <c r="B52" s="72">
        <v>46</v>
      </c>
      <c r="C52" s="53"/>
      <c r="D52" s="73" t="str">
        <f>IF(C52="","",VLOOKUP($C52,Controle!$E$7:$T$56,2,0))</f>
        <v/>
      </c>
      <c r="E52" s="73" t="str">
        <f>IF(C52="","",VLOOKUP($C52,Controle!$E$7:$T$56,3,0))</f>
        <v/>
      </c>
      <c r="F52" s="74"/>
      <c r="G52" s="75" t="str">
        <f>IF(C52="","",VLOOKUP($C52,Controle!$E$7:$T$56,4,0))</f>
        <v/>
      </c>
      <c r="H52" s="53"/>
      <c r="I52" s="53"/>
      <c r="J52" s="53"/>
    </row>
    <row r="53" spans="2:10" ht="20.100000000000001" customHeight="1" x14ac:dyDescent="0.2">
      <c r="B53" s="77">
        <v>47</v>
      </c>
      <c r="C53" s="60"/>
      <c r="D53" s="78" t="str">
        <f>IF(C53="","",VLOOKUP($C53,Controle!$E$7:$T$56,2,0))</f>
        <v/>
      </c>
      <c r="E53" s="78" t="str">
        <f>IF(C53="","",VLOOKUP($C53,Controle!$E$7:$T$56,3,0))</f>
        <v/>
      </c>
      <c r="F53" s="79"/>
      <c r="G53" s="80" t="str">
        <f>IF(C53="","",VLOOKUP($C53,Controle!$E$7:$T$56,4,0))</f>
        <v/>
      </c>
      <c r="H53" s="81"/>
      <c r="I53" s="60"/>
      <c r="J53" s="82"/>
    </row>
    <row r="54" spans="2:10" ht="20.100000000000001" customHeight="1" x14ac:dyDescent="0.2">
      <c r="B54" s="72">
        <v>48</v>
      </c>
      <c r="C54" s="53"/>
      <c r="D54" s="73" t="str">
        <f>IF(C54="","",VLOOKUP($C54,Controle!$E$7:$T$56,2,0))</f>
        <v/>
      </c>
      <c r="E54" s="73" t="str">
        <f>IF(C54="","",VLOOKUP($C54,Controle!$E$7:$T$56,3,0))</f>
        <v/>
      </c>
      <c r="F54" s="74"/>
      <c r="G54" s="75" t="str">
        <f>IF(C54="","",VLOOKUP($C54,Controle!$E$7:$T$56,4,0))</f>
        <v/>
      </c>
      <c r="H54" s="53"/>
      <c r="I54" s="53"/>
      <c r="J54" s="53"/>
    </row>
    <row r="55" spans="2:10" ht="20.100000000000001" customHeight="1" x14ac:dyDescent="0.2">
      <c r="B55" s="77">
        <v>49</v>
      </c>
      <c r="C55" s="60"/>
      <c r="D55" s="78" t="str">
        <f>IF(C55="","",VLOOKUP($C55,Controle!$E$7:$T$56,2,0))</f>
        <v/>
      </c>
      <c r="E55" s="78" t="str">
        <f>IF(C55="","",VLOOKUP($C55,Controle!$E$7:$T$56,3,0))</f>
        <v/>
      </c>
      <c r="F55" s="79"/>
      <c r="G55" s="80" t="str">
        <f>IF(C55="","",VLOOKUP($C55,Controle!$E$7:$T$56,4,0))</f>
        <v/>
      </c>
      <c r="H55" s="81"/>
      <c r="I55" s="60"/>
      <c r="J55" s="82"/>
    </row>
    <row r="56" spans="2:10" ht="20.100000000000001" customHeight="1" x14ac:dyDescent="0.2">
      <c r="B56" s="72">
        <v>50</v>
      </c>
      <c r="C56" s="53"/>
      <c r="D56" s="73" t="str">
        <f>IF(C56="","",VLOOKUP($C56,Controle!$E$7:$T$56,2,0))</f>
        <v/>
      </c>
      <c r="E56" s="73" t="str">
        <f>IF(C56="","",VLOOKUP($C56,Controle!$E$7:$T$56,3,0))</f>
        <v/>
      </c>
      <c r="F56" s="74"/>
      <c r="G56" s="75" t="str">
        <f>IF(C56="","",VLOOKUP($C56,Controle!$E$7:$T$56,4,0))</f>
        <v/>
      </c>
      <c r="H56" s="53"/>
      <c r="I56" s="53"/>
      <c r="J56" s="53"/>
    </row>
    <row r="57" spans="2:10" ht="20.100000000000001" customHeight="1" x14ac:dyDescent="0.2">
      <c r="B57" s="77">
        <v>51</v>
      </c>
      <c r="C57" s="60"/>
      <c r="D57" s="78" t="str">
        <f>IF(C57="","",VLOOKUP($C57,Controle!$E$7:$T$56,2,0))</f>
        <v/>
      </c>
      <c r="E57" s="78" t="str">
        <f>IF(C57="","",VLOOKUP($C57,Controle!$E$7:$T$56,3,0))</f>
        <v/>
      </c>
      <c r="F57" s="79"/>
      <c r="G57" s="80" t="str">
        <f>IF(C57="","",VLOOKUP($C57,Controle!$E$7:$T$56,4,0))</f>
        <v/>
      </c>
      <c r="H57" s="81"/>
      <c r="I57" s="60"/>
      <c r="J57" s="82"/>
    </row>
    <row r="58" spans="2:10" ht="20.100000000000001" customHeight="1" x14ac:dyDescent="0.2">
      <c r="B58" s="72">
        <v>52</v>
      </c>
      <c r="C58" s="53"/>
      <c r="D58" s="73" t="str">
        <f>IF(C58="","",VLOOKUP($C58,Controle!$E$7:$T$56,2,0))</f>
        <v/>
      </c>
      <c r="E58" s="73" t="str">
        <f>IF(C58="","",VLOOKUP($C58,Controle!$E$7:$T$56,3,0))</f>
        <v/>
      </c>
      <c r="F58" s="74"/>
      <c r="G58" s="75" t="str">
        <f>IF(C58="","",VLOOKUP($C58,Controle!$E$7:$T$56,4,0))</f>
        <v/>
      </c>
      <c r="H58" s="53"/>
      <c r="I58" s="53"/>
      <c r="J58" s="53"/>
    </row>
    <row r="59" spans="2:10" ht="20.100000000000001" customHeight="1" x14ac:dyDescent="0.2">
      <c r="B59" s="77">
        <v>53</v>
      </c>
      <c r="C59" s="60"/>
      <c r="D59" s="78" t="str">
        <f>IF(C59="","",VLOOKUP($C59,Controle!$E$7:$T$56,2,0))</f>
        <v/>
      </c>
      <c r="E59" s="78" t="str">
        <f>IF(C59="","",VLOOKUP($C59,Controle!$E$7:$T$56,3,0))</f>
        <v/>
      </c>
      <c r="F59" s="79"/>
      <c r="G59" s="80" t="str">
        <f>IF(C59="","",VLOOKUP($C59,Controle!$E$7:$T$56,4,0))</f>
        <v/>
      </c>
      <c r="H59" s="81"/>
      <c r="I59" s="60"/>
      <c r="J59" s="82"/>
    </row>
    <row r="60" spans="2:10" ht="20.100000000000001" customHeight="1" x14ac:dyDescent="0.2">
      <c r="B60" s="72">
        <v>54</v>
      </c>
      <c r="C60" s="53"/>
      <c r="D60" s="73" t="str">
        <f>IF(C60="","",VLOOKUP($C60,Controle!$E$7:$T$56,2,0))</f>
        <v/>
      </c>
      <c r="E60" s="73" t="str">
        <f>IF(C60="","",VLOOKUP($C60,Controle!$E$7:$T$56,3,0))</f>
        <v/>
      </c>
      <c r="F60" s="74"/>
      <c r="G60" s="75" t="str">
        <f>IF(C60="","",VLOOKUP($C60,Controle!$E$7:$T$56,4,0))</f>
        <v/>
      </c>
      <c r="H60" s="53"/>
      <c r="I60" s="53"/>
      <c r="J60" s="53"/>
    </row>
    <row r="61" spans="2:10" ht="20.100000000000001" customHeight="1" x14ac:dyDescent="0.2">
      <c r="B61" s="77">
        <v>55</v>
      </c>
      <c r="C61" s="60"/>
      <c r="D61" s="78" t="str">
        <f>IF(C61="","",VLOOKUP($C61,Controle!$E$7:$T$56,2,0))</f>
        <v/>
      </c>
      <c r="E61" s="78" t="str">
        <f>IF(C61="","",VLOOKUP($C61,Controle!$E$7:$T$56,3,0))</f>
        <v/>
      </c>
      <c r="F61" s="79"/>
      <c r="G61" s="80" t="str">
        <f>IF(C61="","",VLOOKUP($C61,Controle!$E$7:$T$56,4,0))</f>
        <v/>
      </c>
      <c r="H61" s="81"/>
      <c r="I61" s="60"/>
      <c r="J61" s="82"/>
    </row>
    <row r="62" spans="2:10" ht="20.100000000000001" customHeight="1" x14ac:dyDescent="0.2">
      <c r="B62" s="72">
        <v>56</v>
      </c>
      <c r="C62" s="53"/>
      <c r="D62" s="73" t="str">
        <f>IF(C62="","",VLOOKUP($C62,Controle!$E$7:$T$56,2,0))</f>
        <v/>
      </c>
      <c r="E62" s="73" t="str">
        <f>IF(C62="","",VLOOKUP($C62,Controle!$E$7:$T$56,3,0))</f>
        <v/>
      </c>
      <c r="F62" s="74"/>
      <c r="G62" s="75" t="str">
        <f>IF(C62="","",VLOOKUP($C62,Controle!$E$7:$T$56,4,0))</f>
        <v/>
      </c>
      <c r="H62" s="53"/>
      <c r="I62" s="53"/>
      <c r="J62" s="53"/>
    </row>
    <row r="63" spans="2:10" ht="20.100000000000001" customHeight="1" x14ac:dyDescent="0.2">
      <c r="B63" s="77">
        <v>57</v>
      </c>
      <c r="C63" s="60"/>
      <c r="D63" s="78" t="str">
        <f>IF(C63="","",VLOOKUP($C63,Controle!$E$7:$T$56,2,0))</f>
        <v/>
      </c>
      <c r="E63" s="78" t="str">
        <f>IF(C63="","",VLOOKUP($C63,Controle!$E$7:$T$56,3,0))</f>
        <v/>
      </c>
      <c r="F63" s="79"/>
      <c r="G63" s="80" t="str">
        <f>IF(C63="","",VLOOKUP($C63,Controle!$E$7:$T$56,4,0))</f>
        <v/>
      </c>
      <c r="H63" s="81"/>
      <c r="I63" s="60"/>
      <c r="J63" s="82"/>
    </row>
    <row r="64" spans="2:10" ht="20.100000000000001" customHeight="1" x14ac:dyDescent="0.2">
      <c r="B64" s="72">
        <v>58</v>
      </c>
      <c r="C64" s="53"/>
      <c r="D64" s="73" t="str">
        <f>IF(C64="","",VLOOKUP($C64,Controle!$E$7:$T$56,2,0))</f>
        <v/>
      </c>
      <c r="E64" s="73" t="str">
        <f>IF(C64="","",VLOOKUP($C64,Controle!$E$7:$T$56,3,0))</f>
        <v/>
      </c>
      <c r="F64" s="74"/>
      <c r="G64" s="75" t="str">
        <f>IF(C64="","",VLOOKUP($C64,Controle!$E$7:$T$56,4,0))</f>
        <v/>
      </c>
      <c r="H64" s="53"/>
      <c r="I64" s="53"/>
      <c r="J64" s="53"/>
    </row>
    <row r="65" spans="2:10" ht="20.100000000000001" customHeight="1" x14ac:dyDescent="0.2">
      <c r="B65" s="77">
        <v>59</v>
      </c>
      <c r="C65" s="60"/>
      <c r="D65" s="78" t="str">
        <f>IF(C65="","",VLOOKUP($C65,Controle!$E$7:$T$56,2,0))</f>
        <v/>
      </c>
      <c r="E65" s="78" t="str">
        <f>IF(C65="","",VLOOKUP($C65,Controle!$E$7:$T$56,3,0))</f>
        <v/>
      </c>
      <c r="F65" s="79"/>
      <c r="G65" s="80" t="str">
        <f>IF(C65="","",VLOOKUP($C65,Controle!$E$7:$T$56,4,0))</f>
        <v/>
      </c>
      <c r="H65" s="81"/>
      <c r="I65" s="60"/>
      <c r="J65" s="82"/>
    </row>
    <row r="66" spans="2:10" ht="20.100000000000001" customHeight="1" x14ac:dyDescent="0.2">
      <c r="B66" s="72">
        <v>60</v>
      </c>
      <c r="C66" s="53"/>
      <c r="D66" s="73" t="str">
        <f>IF(C66="","",VLOOKUP($C66,Controle!$E$7:$T$56,2,0))</f>
        <v/>
      </c>
      <c r="E66" s="73" t="str">
        <f>IF(C66="","",VLOOKUP($C66,Controle!$E$7:$T$56,3,0))</f>
        <v/>
      </c>
      <c r="F66" s="74"/>
      <c r="G66" s="75" t="str">
        <f>IF(C66="","",VLOOKUP($C66,Controle!$E$7:$T$56,4,0))</f>
        <v/>
      </c>
      <c r="H66" s="53"/>
      <c r="I66" s="53"/>
      <c r="J66" s="53"/>
    </row>
    <row r="67" spans="2:10" ht="20.100000000000001" customHeight="1" x14ac:dyDescent="0.2">
      <c r="B67" s="77">
        <v>61</v>
      </c>
      <c r="C67" s="60"/>
      <c r="D67" s="78" t="str">
        <f>IF(C67="","",VLOOKUP($C67,Controle!$E$7:$T$56,2,0))</f>
        <v/>
      </c>
      <c r="E67" s="78" t="str">
        <f>IF(C67="","",VLOOKUP($C67,Controle!$E$7:$T$56,3,0))</f>
        <v/>
      </c>
      <c r="F67" s="79"/>
      <c r="G67" s="80" t="str">
        <f>IF(C67="","",VLOOKUP($C67,Controle!$E$7:$T$56,4,0))</f>
        <v/>
      </c>
      <c r="H67" s="81"/>
      <c r="I67" s="60"/>
      <c r="J67" s="82"/>
    </row>
    <row r="68" spans="2:10" ht="20.100000000000001" customHeight="1" x14ac:dyDescent="0.2">
      <c r="B68" s="72">
        <v>62</v>
      </c>
      <c r="C68" s="53"/>
      <c r="D68" s="73" t="str">
        <f>IF(C68="","",VLOOKUP($C68,Controle!$E$7:$T$56,2,0))</f>
        <v/>
      </c>
      <c r="E68" s="73" t="str">
        <f>IF(C68="","",VLOOKUP($C68,Controle!$E$7:$T$56,3,0))</f>
        <v/>
      </c>
      <c r="F68" s="74"/>
      <c r="G68" s="75" t="str">
        <f>IF(C68="","",VLOOKUP($C68,Controle!$E$7:$T$56,4,0))</f>
        <v/>
      </c>
      <c r="H68" s="53"/>
      <c r="I68" s="53"/>
      <c r="J68" s="53"/>
    </row>
    <row r="69" spans="2:10" ht="20.100000000000001" customHeight="1" x14ac:dyDescent="0.2">
      <c r="B69" s="77">
        <v>63</v>
      </c>
      <c r="C69" s="60"/>
      <c r="D69" s="78" t="str">
        <f>IF(C69="","",VLOOKUP($C69,Controle!$E$7:$T$56,2,0))</f>
        <v/>
      </c>
      <c r="E69" s="78" t="str">
        <f>IF(C69="","",VLOOKUP($C69,Controle!$E$7:$T$56,3,0))</f>
        <v/>
      </c>
      <c r="F69" s="79"/>
      <c r="G69" s="80" t="str">
        <f>IF(C69="","",VLOOKUP($C69,Controle!$E$7:$T$56,4,0))</f>
        <v/>
      </c>
      <c r="H69" s="81"/>
      <c r="I69" s="60"/>
      <c r="J69" s="82"/>
    </row>
    <row r="70" spans="2:10" ht="20.100000000000001" customHeight="1" x14ac:dyDescent="0.2">
      <c r="B70" s="72">
        <v>64</v>
      </c>
      <c r="C70" s="53"/>
      <c r="D70" s="73" t="str">
        <f>IF(C70="","",VLOOKUP($C70,Controle!$E$7:$T$56,2,0))</f>
        <v/>
      </c>
      <c r="E70" s="73" t="str">
        <f>IF(C70="","",VLOOKUP($C70,Controle!$E$7:$T$56,3,0))</f>
        <v/>
      </c>
      <c r="F70" s="74"/>
      <c r="G70" s="75" t="str">
        <f>IF(C70="","",VLOOKUP($C70,Controle!$E$7:$T$56,4,0))</f>
        <v/>
      </c>
      <c r="H70" s="53"/>
      <c r="I70" s="53"/>
      <c r="J70" s="53"/>
    </row>
    <row r="71" spans="2:10" ht="20.100000000000001" customHeight="1" x14ac:dyDescent="0.2">
      <c r="B71" s="77">
        <v>65</v>
      </c>
      <c r="C71" s="60"/>
      <c r="D71" s="78" t="str">
        <f>IF(C71="","",VLOOKUP($C71,Controle!$E$7:$T$56,2,0))</f>
        <v/>
      </c>
      <c r="E71" s="78" t="str">
        <f>IF(C71="","",VLOOKUP($C71,Controle!$E$7:$T$56,3,0))</f>
        <v/>
      </c>
      <c r="F71" s="79"/>
      <c r="G71" s="80" t="str">
        <f>IF(C71="","",VLOOKUP($C71,Controle!$E$7:$T$56,4,0))</f>
        <v/>
      </c>
      <c r="H71" s="81"/>
      <c r="I71" s="60"/>
      <c r="J71" s="82"/>
    </row>
    <row r="72" spans="2:10" ht="20.100000000000001" customHeight="1" x14ac:dyDescent="0.2">
      <c r="B72" s="72">
        <v>66</v>
      </c>
      <c r="C72" s="53"/>
      <c r="D72" s="73" t="str">
        <f>IF(C72="","",VLOOKUP($C72,Controle!$E$7:$T$56,2,0))</f>
        <v/>
      </c>
      <c r="E72" s="73" t="str">
        <f>IF(C72="","",VLOOKUP($C72,Controle!$E$7:$T$56,3,0))</f>
        <v/>
      </c>
      <c r="F72" s="74"/>
      <c r="G72" s="75" t="str">
        <f>IF(C72="","",VLOOKUP($C72,Controle!$E$7:$T$56,4,0))</f>
        <v/>
      </c>
      <c r="H72" s="53"/>
      <c r="I72" s="53"/>
      <c r="J72" s="53"/>
    </row>
    <row r="73" spans="2:10" ht="20.100000000000001" customHeight="1" x14ac:dyDescent="0.2">
      <c r="B73" s="77">
        <v>67</v>
      </c>
      <c r="C73" s="60"/>
      <c r="D73" s="78" t="str">
        <f>IF(C73="","",VLOOKUP($C73,Controle!$E$7:$T$56,2,0))</f>
        <v/>
      </c>
      <c r="E73" s="78" t="str">
        <f>IF(C73="","",VLOOKUP($C73,Controle!$E$7:$T$56,3,0))</f>
        <v/>
      </c>
      <c r="F73" s="79"/>
      <c r="G73" s="80" t="str">
        <f>IF(C73="","",VLOOKUP($C73,Controle!$E$7:$T$56,4,0))</f>
        <v/>
      </c>
      <c r="H73" s="81"/>
      <c r="I73" s="60"/>
      <c r="J73" s="82"/>
    </row>
    <row r="74" spans="2:10" ht="20.100000000000001" customHeight="1" x14ac:dyDescent="0.2">
      <c r="B74" s="72">
        <v>68</v>
      </c>
      <c r="C74" s="53"/>
      <c r="D74" s="73" t="str">
        <f>IF(C74="","",VLOOKUP($C74,Controle!$E$7:$T$56,2,0))</f>
        <v/>
      </c>
      <c r="E74" s="73" t="str">
        <f>IF(C74="","",VLOOKUP($C74,Controle!$E$7:$T$56,3,0))</f>
        <v/>
      </c>
      <c r="F74" s="74"/>
      <c r="G74" s="75" t="str">
        <f>IF(C74="","",VLOOKUP($C74,Controle!$E$7:$T$56,4,0))</f>
        <v/>
      </c>
      <c r="H74" s="53"/>
      <c r="I74" s="53"/>
      <c r="J74" s="53"/>
    </row>
    <row r="75" spans="2:10" ht="20.100000000000001" customHeight="1" x14ac:dyDescent="0.2">
      <c r="B75" s="77">
        <v>69</v>
      </c>
      <c r="C75" s="60"/>
      <c r="D75" s="78" t="str">
        <f>IF(C75="","",VLOOKUP($C75,Controle!$E$7:$T$56,2,0))</f>
        <v/>
      </c>
      <c r="E75" s="78" t="str">
        <f>IF(C75="","",VLOOKUP($C75,Controle!$E$7:$T$56,3,0))</f>
        <v/>
      </c>
      <c r="F75" s="79"/>
      <c r="G75" s="80" t="str">
        <f>IF(C75="","",VLOOKUP($C75,Controle!$E$7:$T$56,4,0))</f>
        <v/>
      </c>
      <c r="H75" s="81"/>
      <c r="I75" s="60"/>
      <c r="J75" s="82"/>
    </row>
    <row r="76" spans="2:10" ht="20.100000000000001" customHeight="1" x14ac:dyDescent="0.2">
      <c r="B76" s="72">
        <v>70</v>
      </c>
      <c r="C76" s="53"/>
      <c r="D76" s="73" t="str">
        <f>IF(C76="","",VLOOKUP($C76,Controle!$E$7:$T$56,2,0))</f>
        <v/>
      </c>
      <c r="E76" s="73" t="str">
        <f>IF(C76="","",VLOOKUP($C76,Controle!$E$7:$T$56,3,0))</f>
        <v/>
      </c>
      <c r="F76" s="74"/>
      <c r="G76" s="75" t="str">
        <f>IF(C76="","",VLOOKUP($C76,Controle!$E$7:$T$56,4,0))</f>
        <v/>
      </c>
      <c r="H76" s="53"/>
      <c r="I76" s="53"/>
      <c r="J76" s="53"/>
    </row>
    <row r="77" spans="2:10" ht="20.100000000000001" customHeight="1" x14ac:dyDescent="0.2">
      <c r="B77" s="77">
        <v>71</v>
      </c>
      <c r="C77" s="60"/>
      <c r="D77" s="78" t="str">
        <f>IF(C77="","",VLOOKUP($C77,Controle!$E$7:$T$56,2,0))</f>
        <v/>
      </c>
      <c r="E77" s="78" t="str">
        <f>IF(C77="","",VLOOKUP($C77,Controle!$E$7:$T$56,3,0))</f>
        <v/>
      </c>
      <c r="F77" s="79"/>
      <c r="G77" s="80" t="str">
        <f>IF(C77="","",VLOOKUP($C77,Controle!$E$7:$T$56,4,0))</f>
        <v/>
      </c>
      <c r="H77" s="81"/>
      <c r="I77" s="60"/>
      <c r="J77" s="82"/>
    </row>
    <row r="78" spans="2:10" ht="20.100000000000001" customHeight="1" x14ac:dyDescent="0.2">
      <c r="B78" s="72">
        <v>72</v>
      </c>
      <c r="C78" s="53"/>
      <c r="D78" s="73" t="str">
        <f>IF(C78="","",VLOOKUP($C78,Controle!$E$7:$T$56,2,0))</f>
        <v/>
      </c>
      <c r="E78" s="73" t="str">
        <f>IF(C78="","",VLOOKUP($C78,Controle!$E$7:$T$56,3,0))</f>
        <v/>
      </c>
      <c r="F78" s="74"/>
      <c r="G78" s="75" t="str">
        <f>IF(C78="","",VLOOKUP($C78,Controle!$E$7:$T$56,4,0))</f>
        <v/>
      </c>
      <c r="H78" s="53"/>
      <c r="I78" s="53"/>
      <c r="J78" s="53"/>
    </row>
    <row r="79" spans="2:10" ht="20.100000000000001" customHeight="1" x14ac:dyDescent="0.2">
      <c r="B79" s="77">
        <v>73</v>
      </c>
      <c r="C79" s="60"/>
      <c r="D79" s="78" t="str">
        <f>IF(C79="","",VLOOKUP($C79,Controle!$E$7:$T$56,2,0))</f>
        <v/>
      </c>
      <c r="E79" s="78" t="str">
        <f>IF(C79="","",VLOOKUP($C79,Controle!$E$7:$T$56,3,0))</f>
        <v/>
      </c>
      <c r="F79" s="79"/>
      <c r="G79" s="80" t="str">
        <f>IF(C79="","",VLOOKUP($C79,Controle!$E$7:$T$56,4,0))</f>
        <v/>
      </c>
      <c r="H79" s="81"/>
      <c r="I79" s="60"/>
      <c r="J79" s="82"/>
    </row>
    <row r="80" spans="2:10" ht="20.100000000000001" customHeight="1" x14ac:dyDescent="0.2">
      <c r="B80" s="72">
        <v>74</v>
      </c>
      <c r="C80" s="53"/>
      <c r="D80" s="73" t="str">
        <f>IF(C80="","",VLOOKUP($C80,Controle!$E$7:$T$56,2,0))</f>
        <v/>
      </c>
      <c r="E80" s="73" t="str">
        <f>IF(C80="","",VLOOKUP($C80,Controle!$E$7:$T$56,3,0))</f>
        <v/>
      </c>
      <c r="F80" s="74"/>
      <c r="G80" s="75" t="str">
        <f>IF(C80="","",VLOOKUP($C80,Controle!$E$7:$T$56,4,0))</f>
        <v/>
      </c>
      <c r="H80" s="53"/>
      <c r="I80" s="53"/>
      <c r="J80" s="53"/>
    </row>
    <row r="81" spans="2:10" ht="20.100000000000001" customHeight="1" x14ac:dyDescent="0.2">
      <c r="B81" s="77">
        <v>75</v>
      </c>
      <c r="C81" s="60"/>
      <c r="D81" s="78" t="str">
        <f>IF(C81="","",VLOOKUP($C81,Controle!$E$7:$T$56,2,0))</f>
        <v/>
      </c>
      <c r="E81" s="78" t="str">
        <f>IF(C81="","",VLOOKUP($C81,Controle!$E$7:$T$56,3,0))</f>
        <v/>
      </c>
      <c r="F81" s="79"/>
      <c r="G81" s="80" t="str">
        <f>IF(C81="","",VLOOKUP($C81,Controle!$E$7:$T$56,4,0))</f>
        <v/>
      </c>
      <c r="H81" s="81"/>
      <c r="I81" s="60"/>
      <c r="J81" s="82"/>
    </row>
    <row r="82" spans="2:10" ht="20.100000000000001" customHeight="1" x14ac:dyDescent="0.2">
      <c r="B82" s="72">
        <v>76</v>
      </c>
      <c r="C82" s="53"/>
      <c r="D82" s="73" t="str">
        <f>IF(C82="","",VLOOKUP($C82,Controle!$E$7:$T$56,2,0))</f>
        <v/>
      </c>
      <c r="E82" s="73" t="str">
        <f>IF(C82="","",VLOOKUP($C82,Controle!$E$7:$T$56,3,0))</f>
        <v/>
      </c>
      <c r="F82" s="74"/>
      <c r="G82" s="75" t="str">
        <f>IF(C82="","",VLOOKUP($C82,Controle!$E$7:$T$56,4,0))</f>
        <v/>
      </c>
      <c r="H82" s="53"/>
      <c r="I82" s="53"/>
      <c r="J82" s="53"/>
    </row>
    <row r="83" spans="2:10" ht="20.100000000000001" customHeight="1" x14ac:dyDescent="0.2">
      <c r="B83" s="77">
        <v>77</v>
      </c>
      <c r="C83" s="60"/>
      <c r="D83" s="78" t="str">
        <f>IF(C83="","",VLOOKUP($C83,Controle!$E$7:$T$56,2,0))</f>
        <v/>
      </c>
      <c r="E83" s="78" t="str">
        <f>IF(C83="","",VLOOKUP($C83,Controle!$E$7:$T$56,3,0))</f>
        <v/>
      </c>
      <c r="F83" s="79"/>
      <c r="G83" s="80" t="str">
        <f>IF(C83="","",VLOOKUP($C83,Controle!$E$7:$T$56,4,0))</f>
        <v/>
      </c>
      <c r="H83" s="81"/>
      <c r="I83" s="60"/>
      <c r="J83" s="82"/>
    </row>
    <row r="84" spans="2:10" ht="20.100000000000001" customHeight="1" x14ac:dyDescent="0.2">
      <c r="B84" s="72">
        <v>78</v>
      </c>
      <c r="C84" s="53"/>
      <c r="D84" s="73" t="str">
        <f>IF(C84="","",VLOOKUP($C84,Controle!$E$7:$T$56,2,0))</f>
        <v/>
      </c>
      <c r="E84" s="73" t="str">
        <f>IF(C84="","",VLOOKUP($C84,Controle!$E$7:$T$56,3,0))</f>
        <v/>
      </c>
      <c r="F84" s="74"/>
      <c r="G84" s="75" t="str">
        <f>IF(C84="","",VLOOKUP($C84,Controle!$E$7:$T$56,4,0))</f>
        <v/>
      </c>
      <c r="H84" s="53"/>
      <c r="I84" s="53"/>
      <c r="J84" s="53"/>
    </row>
    <row r="85" spans="2:10" ht="20.100000000000001" customHeight="1" x14ac:dyDescent="0.2">
      <c r="B85" s="77">
        <v>79</v>
      </c>
      <c r="C85" s="60"/>
      <c r="D85" s="78" t="str">
        <f>IF(C85="","",VLOOKUP($C85,Controle!$E$7:$T$56,2,0))</f>
        <v/>
      </c>
      <c r="E85" s="78" t="str">
        <f>IF(C85="","",VLOOKUP($C85,Controle!$E$7:$T$56,3,0))</f>
        <v/>
      </c>
      <c r="F85" s="79"/>
      <c r="G85" s="80" t="str">
        <f>IF(C85="","",VLOOKUP($C85,Controle!$E$7:$T$56,4,0))</f>
        <v/>
      </c>
      <c r="H85" s="81"/>
      <c r="I85" s="60"/>
      <c r="J85" s="82"/>
    </row>
    <row r="86" spans="2:10" ht="20.100000000000001" customHeight="1" x14ac:dyDescent="0.2">
      <c r="B86" s="72">
        <v>80</v>
      </c>
      <c r="C86" s="53"/>
      <c r="D86" s="73" t="str">
        <f>IF(C86="","",VLOOKUP($C86,Controle!$E$7:$T$56,2,0))</f>
        <v/>
      </c>
      <c r="E86" s="73" t="str">
        <f>IF(C86="","",VLOOKUP($C86,Controle!$E$7:$T$56,3,0))</f>
        <v/>
      </c>
      <c r="F86" s="74"/>
      <c r="G86" s="75" t="str">
        <f>IF(C86="","",VLOOKUP($C86,Controle!$E$7:$T$56,4,0))</f>
        <v/>
      </c>
      <c r="H86" s="53"/>
      <c r="I86" s="53"/>
      <c r="J86" s="53"/>
    </row>
    <row r="87" spans="2:10" ht="20.100000000000001" customHeight="1" x14ac:dyDescent="0.2">
      <c r="B87" s="77">
        <v>81</v>
      </c>
      <c r="C87" s="60"/>
      <c r="D87" s="78" t="str">
        <f>IF(C87="","",VLOOKUP($C87,Controle!$E$7:$T$56,2,0))</f>
        <v/>
      </c>
      <c r="E87" s="78" t="str">
        <f>IF(C87="","",VLOOKUP($C87,Controle!$E$7:$T$56,3,0))</f>
        <v/>
      </c>
      <c r="F87" s="79"/>
      <c r="G87" s="80" t="str">
        <f>IF(C87="","",VLOOKUP($C87,Controle!$E$7:$T$56,4,0))</f>
        <v/>
      </c>
      <c r="H87" s="81"/>
      <c r="I87" s="60"/>
      <c r="J87" s="82"/>
    </row>
    <row r="88" spans="2:10" ht="20.100000000000001" customHeight="1" x14ac:dyDescent="0.2">
      <c r="B88" s="72">
        <v>82</v>
      </c>
      <c r="C88" s="53"/>
      <c r="D88" s="73" t="str">
        <f>IF(C88="","",VLOOKUP($C88,Controle!$E$7:$T$56,2,0))</f>
        <v/>
      </c>
      <c r="E88" s="73" t="str">
        <f>IF(C88="","",VLOOKUP($C88,Controle!$E$7:$T$56,3,0))</f>
        <v/>
      </c>
      <c r="F88" s="74"/>
      <c r="G88" s="75" t="str">
        <f>IF(C88="","",VLOOKUP($C88,Controle!$E$7:$T$56,4,0))</f>
        <v/>
      </c>
      <c r="H88" s="53"/>
      <c r="I88" s="53"/>
      <c r="J88" s="53"/>
    </row>
    <row r="89" spans="2:10" ht="20.100000000000001" customHeight="1" x14ac:dyDescent="0.2">
      <c r="B89" s="77">
        <v>83</v>
      </c>
      <c r="C89" s="60"/>
      <c r="D89" s="78" t="str">
        <f>IF(C89="","",VLOOKUP($C89,Controle!$E$7:$T$56,2,0))</f>
        <v/>
      </c>
      <c r="E89" s="78" t="str">
        <f>IF(C89="","",VLOOKUP($C89,Controle!$E$7:$T$56,3,0))</f>
        <v/>
      </c>
      <c r="F89" s="79"/>
      <c r="G89" s="80" t="str">
        <f>IF(C89="","",VLOOKUP($C89,Controle!$E$7:$T$56,4,0))</f>
        <v/>
      </c>
      <c r="H89" s="81"/>
      <c r="I89" s="60"/>
      <c r="J89" s="82"/>
    </row>
    <row r="90" spans="2:10" ht="20.100000000000001" customHeight="1" x14ac:dyDescent="0.2">
      <c r="B90" s="72">
        <v>84</v>
      </c>
      <c r="C90" s="53"/>
      <c r="D90" s="73" t="str">
        <f>IF(C90="","",VLOOKUP($C90,Controle!$E$7:$T$56,2,0))</f>
        <v/>
      </c>
      <c r="E90" s="73" t="str">
        <f>IF(C90="","",VLOOKUP($C90,Controle!$E$7:$T$56,3,0))</f>
        <v/>
      </c>
      <c r="F90" s="74"/>
      <c r="G90" s="75" t="str">
        <f>IF(C90="","",VLOOKUP($C90,Controle!$E$7:$T$56,4,0))</f>
        <v/>
      </c>
      <c r="H90" s="53"/>
      <c r="I90" s="53"/>
      <c r="J90" s="53"/>
    </row>
    <row r="91" spans="2:10" ht="20.100000000000001" customHeight="1" x14ac:dyDescent="0.2">
      <c r="B91" s="77">
        <v>85</v>
      </c>
      <c r="C91" s="60"/>
      <c r="D91" s="78" t="str">
        <f>IF(C91="","",VLOOKUP($C91,Controle!$E$7:$T$56,2,0))</f>
        <v/>
      </c>
      <c r="E91" s="78" t="str">
        <f>IF(C91="","",VLOOKUP($C91,Controle!$E$7:$T$56,3,0))</f>
        <v/>
      </c>
      <c r="F91" s="79"/>
      <c r="G91" s="80" t="str">
        <f>IF(C91="","",VLOOKUP($C91,Controle!$E$7:$T$56,4,0))</f>
        <v/>
      </c>
      <c r="H91" s="81"/>
      <c r="I91" s="60"/>
      <c r="J91" s="82"/>
    </row>
    <row r="92" spans="2:10" ht="20.100000000000001" customHeight="1" x14ac:dyDescent="0.2">
      <c r="B92" s="72">
        <v>86</v>
      </c>
      <c r="C92" s="53"/>
      <c r="D92" s="73" t="str">
        <f>IF(C92="","",VLOOKUP($C92,Controle!$E$7:$T$56,2,0))</f>
        <v/>
      </c>
      <c r="E92" s="73" t="str">
        <f>IF(C92="","",VLOOKUP($C92,Controle!$E$7:$T$56,3,0))</f>
        <v/>
      </c>
      <c r="F92" s="74"/>
      <c r="G92" s="75" t="str">
        <f>IF(C92="","",VLOOKUP($C92,Controle!$E$7:$T$56,4,0))</f>
        <v/>
      </c>
      <c r="H92" s="53"/>
      <c r="I92" s="53"/>
      <c r="J92" s="53"/>
    </row>
    <row r="93" spans="2:10" ht="20.100000000000001" customHeight="1" x14ac:dyDescent="0.2">
      <c r="B93" s="77">
        <v>87</v>
      </c>
      <c r="C93" s="60"/>
      <c r="D93" s="78" t="str">
        <f>IF(C93="","",VLOOKUP($C93,Controle!$E$7:$T$56,2,0))</f>
        <v/>
      </c>
      <c r="E93" s="78" t="str">
        <f>IF(C93="","",VLOOKUP($C93,Controle!$E$7:$T$56,3,0))</f>
        <v/>
      </c>
      <c r="F93" s="79"/>
      <c r="G93" s="80" t="str">
        <f>IF(C93="","",VLOOKUP($C93,Controle!$E$7:$T$56,4,0))</f>
        <v/>
      </c>
      <c r="H93" s="81"/>
      <c r="I93" s="60"/>
      <c r="J93" s="82"/>
    </row>
    <row r="94" spans="2:10" ht="20.100000000000001" customHeight="1" x14ac:dyDescent="0.2">
      <c r="B94" s="72">
        <v>88</v>
      </c>
      <c r="C94" s="53"/>
      <c r="D94" s="73" t="str">
        <f>IF(C94="","",VLOOKUP($C94,Controle!$E$7:$T$56,2,0))</f>
        <v/>
      </c>
      <c r="E94" s="73" t="str">
        <f>IF(C94="","",VLOOKUP($C94,Controle!$E$7:$T$56,3,0))</f>
        <v/>
      </c>
      <c r="F94" s="74"/>
      <c r="G94" s="75" t="str">
        <f>IF(C94="","",VLOOKUP($C94,Controle!$E$7:$T$56,4,0))</f>
        <v/>
      </c>
      <c r="H94" s="53"/>
      <c r="I94" s="53"/>
      <c r="J94" s="53"/>
    </row>
    <row r="95" spans="2:10" ht="20.100000000000001" customHeight="1" x14ac:dyDescent="0.2">
      <c r="B95" s="77">
        <v>89</v>
      </c>
      <c r="C95" s="60"/>
      <c r="D95" s="78" t="str">
        <f>IF(C95="","",VLOOKUP($C95,Controle!$E$7:$T$56,2,0))</f>
        <v/>
      </c>
      <c r="E95" s="78" t="str">
        <f>IF(C95="","",VLOOKUP($C95,Controle!$E$7:$T$56,3,0))</f>
        <v/>
      </c>
      <c r="F95" s="79"/>
      <c r="G95" s="80" t="str">
        <f>IF(C95="","",VLOOKUP($C95,Controle!$E$7:$T$56,4,0))</f>
        <v/>
      </c>
      <c r="H95" s="81"/>
      <c r="I95" s="60"/>
      <c r="J95" s="82"/>
    </row>
    <row r="96" spans="2:10" ht="20.100000000000001" customHeight="1" x14ac:dyDescent="0.2">
      <c r="B96" s="72">
        <v>90</v>
      </c>
      <c r="C96" s="53"/>
      <c r="D96" s="73" t="str">
        <f>IF(C96="","",VLOOKUP($C96,Controle!$E$7:$T$56,2,0))</f>
        <v/>
      </c>
      <c r="E96" s="73" t="str">
        <f>IF(C96="","",VLOOKUP($C96,Controle!$E$7:$T$56,3,0))</f>
        <v/>
      </c>
      <c r="F96" s="74"/>
      <c r="G96" s="75" t="str">
        <f>IF(C96="","",VLOOKUP($C96,Controle!$E$7:$T$56,4,0))</f>
        <v/>
      </c>
      <c r="H96" s="53"/>
      <c r="I96" s="53"/>
      <c r="J96" s="53"/>
    </row>
    <row r="97" spans="2:10" ht="20.100000000000001" customHeight="1" x14ac:dyDescent="0.2">
      <c r="B97" s="77">
        <v>91</v>
      </c>
      <c r="C97" s="60"/>
      <c r="D97" s="78" t="str">
        <f>IF(C97="","",VLOOKUP($C97,Controle!$E$7:$T$56,2,0))</f>
        <v/>
      </c>
      <c r="E97" s="78" t="str">
        <f>IF(C97="","",VLOOKUP($C97,Controle!$E$7:$T$56,3,0))</f>
        <v/>
      </c>
      <c r="F97" s="79"/>
      <c r="G97" s="80" t="str">
        <f>IF(C97="","",VLOOKUP($C97,Controle!$E$7:$T$56,4,0))</f>
        <v/>
      </c>
      <c r="H97" s="81"/>
      <c r="I97" s="60"/>
      <c r="J97" s="82"/>
    </row>
    <row r="98" spans="2:10" ht="20.100000000000001" customHeight="1" x14ac:dyDescent="0.2">
      <c r="B98" s="72">
        <v>92</v>
      </c>
      <c r="C98" s="53"/>
      <c r="D98" s="73" t="str">
        <f>IF(C98="","",VLOOKUP($C98,Controle!$E$7:$T$56,2,0))</f>
        <v/>
      </c>
      <c r="E98" s="73" t="str">
        <f>IF(C98="","",VLOOKUP($C98,Controle!$E$7:$T$56,3,0))</f>
        <v/>
      </c>
      <c r="F98" s="74"/>
      <c r="G98" s="75" t="str">
        <f>IF(C98="","",VLOOKUP($C98,Controle!$E$7:$T$56,4,0))</f>
        <v/>
      </c>
      <c r="H98" s="53"/>
      <c r="I98" s="53"/>
      <c r="J98" s="53"/>
    </row>
    <row r="99" spans="2:10" ht="20.100000000000001" customHeight="1" x14ac:dyDescent="0.2">
      <c r="B99" s="77">
        <v>93</v>
      </c>
      <c r="C99" s="60"/>
      <c r="D99" s="78" t="str">
        <f>IF(C99="","",VLOOKUP($C99,Controle!$E$7:$T$56,2,0))</f>
        <v/>
      </c>
      <c r="E99" s="78" t="str">
        <f>IF(C99="","",VLOOKUP($C99,Controle!$E$7:$T$56,3,0))</f>
        <v/>
      </c>
      <c r="F99" s="79"/>
      <c r="G99" s="80" t="str">
        <f>IF(C99="","",VLOOKUP($C99,Controle!$E$7:$T$56,4,0))</f>
        <v/>
      </c>
      <c r="H99" s="81"/>
      <c r="I99" s="60"/>
      <c r="J99" s="82"/>
    </row>
    <row r="100" spans="2:10" ht="20.100000000000001" customHeight="1" x14ac:dyDescent="0.2">
      <c r="B100" s="72">
        <v>94</v>
      </c>
      <c r="C100" s="53"/>
      <c r="D100" s="73" t="str">
        <f>IF(C100="","",VLOOKUP($C100,Controle!$E$7:$T$56,2,0))</f>
        <v/>
      </c>
      <c r="E100" s="73" t="str">
        <f>IF(C100="","",VLOOKUP($C100,Controle!$E$7:$T$56,3,0))</f>
        <v/>
      </c>
      <c r="F100" s="74"/>
      <c r="G100" s="75" t="str">
        <f>IF(C100="","",VLOOKUP($C100,Controle!$E$7:$T$56,4,0))</f>
        <v/>
      </c>
      <c r="H100" s="53"/>
      <c r="I100" s="53"/>
      <c r="J100" s="53"/>
    </row>
    <row r="101" spans="2:10" ht="20.100000000000001" customHeight="1" x14ac:dyDescent="0.2">
      <c r="B101" s="77">
        <v>95</v>
      </c>
      <c r="C101" s="60"/>
      <c r="D101" s="78" t="str">
        <f>IF(C101="","",VLOOKUP($C101,Controle!$E$7:$T$56,2,0))</f>
        <v/>
      </c>
      <c r="E101" s="78" t="str">
        <f>IF(C101="","",VLOOKUP($C101,Controle!$E$7:$T$56,3,0))</f>
        <v/>
      </c>
      <c r="F101" s="79"/>
      <c r="G101" s="80" t="str">
        <f>IF(C101="","",VLOOKUP($C101,Controle!$E$7:$T$56,4,0))</f>
        <v/>
      </c>
      <c r="H101" s="81"/>
      <c r="I101" s="60"/>
      <c r="J101" s="82"/>
    </row>
    <row r="102" spans="2:10" ht="20.100000000000001" customHeight="1" x14ac:dyDescent="0.2">
      <c r="B102" s="72">
        <v>96</v>
      </c>
      <c r="C102" s="53"/>
      <c r="D102" s="73" t="str">
        <f>IF(C102="","",VLOOKUP($C102,Controle!$E$7:$T$56,2,0))</f>
        <v/>
      </c>
      <c r="E102" s="73" t="str">
        <f>IF(C102="","",VLOOKUP($C102,Controle!$E$7:$T$56,3,0))</f>
        <v/>
      </c>
      <c r="F102" s="74"/>
      <c r="G102" s="75" t="str">
        <f>IF(C102="","",VLOOKUP($C102,Controle!$E$7:$T$56,4,0))</f>
        <v/>
      </c>
      <c r="H102" s="53"/>
      <c r="I102" s="53"/>
      <c r="J102" s="53"/>
    </row>
    <row r="103" spans="2:10" ht="20.100000000000001" customHeight="1" x14ac:dyDescent="0.2">
      <c r="B103" s="77">
        <v>97</v>
      </c>
      <c r="C103" s="60"/>
      <c r="D103" s="78" t="str">
        <f>IF(C103="","",VLOOKUP($C103,Controle!$E$7:$T$56,2,0))</f>
        <v/>
      </c>
      <c r="E103" s="78" t="str">
        <f>IF(C103="","",VLOOKUP($C103,Controle!$E$7:$T$56,3,0))</f>
        <v/>
      </c>
      <c r="F103" s="79"/>
      <c r="G103" s="80" t="str">
        <f>IF(C103="","",VLOOKUP($C103,Controle!$E$7:$T$56,4,0))</f>
        <v/>
      </c>
      <c r="H103" s="81"/>
      <c r="I103" s="60"/>
      <c r="J103" s="82"/>
    </row>
    <row r="104" spans="2:10" ht="20.100000000000001" customHeight="1" x14ac:dyDescent="0.2">
      <c r="B104" s="72">
        <v>98</v>
      </c>
      <c r="C104" s="53"/>
      <c r="D104" s="73" t="str">
        <f>IF(C104="","",VLOOKUP($C104,Controle!$E$7:$T$56,2,0))</f>
        <v/>
      </c>
      <c r="E104" s="73" t="str">
        <f>IF(C104="","",VLOOKUP($C104,Controle!$E$7:$T$56,3,0))</f>
        <v/>
      </c>
      <c r="F104" s="74"/>
      <c r="G104" s="75" t="str">
        <f>IF(C104="","",VLOOKUP($C104,Controle!$E$7:$T$56,4,0))</f>
        <v/>
      </c>
      <c r="H104" s="53"/>
      <c r="I104" s="53"/>
      <c r="J104" s="53"/>
    </row>
    <row r="105" spans="2:10" ht="20.100000000000001" customHeight="1" x14ac:dyDescent="0.2">
      <c r="B105" s="77">
        <v>99</v>
      </c>
      <c r="C105" s="60"/>
      <c r="D105" s="78" t="str">
        <f>IF(C105="","",VLOOKUP($C105,Controle!$E$7:$T$56,2,0))</f>
        <v/>
      </c>
      <c r="E105" s="78" t="str">
        <f>IF(C105="","",VLOOKUP($C105,Controle!$E$7:$T$56,3,0))</f>
        <v/>
      </c>
      <c r="F105" s="79"/>
      <c r="G105" s="80" t="str">
        <f>IF(C105="","",VLOOKUP($C105,Controle!$E$7:$T$56,4,0))</f>
        <v/>
      </c>
      <c r="H105" s="81"/>
      <c r="I105" s="60"/>
      <c r="J105" s="82"/>
    </row>
    <row r="106" spans="2:10" ht="20.100000000000001" customHeight="1" x14ac:dyDescent="0.2">
      <c r="B106" s="72">
        <v>100</v>
      </c>
      <c r="C106" s="53"/>
      <c r="D106" s="73" t="str">
        <f>IF(C106="","",VLOOKUP($C106,Controle!$E$7:$T$56,2,0))</f>
        <v/>
      </c>
      <c r="E106" s="73" t="str">
        <f>IF(C106="","",VLOOKUP($C106,Controle!$E$7:$T$56,3,0))</f>
        <v/>
      </c>
      <c r="F106" s="74"/>
      <c r="G106" s="75" t="str">
        <f>IF(C106="","",VLOOKUP($C106,Controle!$E$7:$T$56,4,0))</f>
        <v/>
      </c>
      <c r="H106" s="53"/>
      <c r="I106" s="53"/>
      <c r="J106" s="53"/>
    </row>
    <row r="107" spans="2:10" ht="20.100000000000001" customHeight="1" x14ac:dyDescent="0.2">
      <c r="B107" s="77">
        <v>101</v>
      </c>
      <c r="C107" s="60"/>
      <c r="D107" s="78" t="str">
        <f>IF(C107="","",VLOOKUP($C107,Controle!$E$7:$T$56,2,0))</f>
        <v/>
      </c>
      <c r="E107" s="78" t="str">
        <f>IF(C107="","",VLOOKUP($C107,Controle!$E$7:$T$56,3,0))</f>
        <v/>
      </c>
      <c r="F107" s="79"/>
      <c r="G107" s="80" t="str">
        <f>IF(C107="","",VLOOKUP($C107,Controle!$E$7:$T$56,4,0))</f>
        <v/>
      </c>
      <c r="H107" s="81"/>
      <c r="I107" s="60"/>
      <c r="J107" s="82"/>
    </row>
    <row r="108" spans="2:10" ht="20.100000000000001" customHeight="1" x14ac:dyDescent="0.2">
      <c r="B108" s="72">
        <v>102</v>
      </c>
      <c r="C108" s="53"/>
      <c r="D108" s="73" t="str">
        <f>IF(C108="","",VLOOKUP($C108,Controle!$E$7:$T$56,2,0))</f>
        <v/>
      </c>
      <c r="E108" s="73" t="str">
        <f>IF(C108="","",VLOOKUP($C108,Controle!$E$7:$T$56,3,0))</f>
        <v/>
      </c>
      <c r="F108" s="74"/>
      <c r="G108" s="75" t="str">
        <f>IF(C108="","",VLOOKUP($C108,Controle!$E$7:$T$56,4,0))</f>
        <v/>
      </c>
      <c r="H108" s="53"/>
      <c r="I108" s="53"/>
      <c r="J108" s="53"/>
    </row>
    <row r="109" spans="2:10" ht="20.100000000000001" customHeight="1" x14ac:dyDescent="0.2">
      <c r="B109" s="77">
        <v>103</v>
      </c>
      <c r="C109" s="60"/>
      <c r="D109" s="78" t="str">
        <f>IF(C109="","",VLOOKUP($C109,Controle!$E$7:$T$56,2,0))</f>
        <v/>
      </c>
      <c r="E109" s="78" t="str">
        <f>IF(C109="","",VLOOKUP($C109,Controle!$E$7:$T$56,3,0))</f>
        <v/>
      </c>
      <c r="F109" s="79"/>
      <c r="G109" s="80" t="str">
        <f>IF(C109="","",VLOOKUP($C109,Controle!$E$7:$T$56,4,0))</f>
        <v/>
      </c>
      <c r="H109" s="81"/>
      <c r="I109" s="60"/>
      <c r="J109" s="82"/>
    </row>
    <row r="110" spans="2:10" ht="20.100000000000001" customHeight="1" x14ac:dyDescent="0.2">
      <c r="B110" s="72">
        <v>104</v>
      </c>
      <c r="C110" s="53"/>
      <c r="D110" s="73" t="str">
        <f>IF(C110="","",VLOOKUP($C110,Controle!$E$7:$T$56,2,0))</f>
        <v/>
      </c>
      <c r="E110" s="73" t="str">
        <f>IF(C110="","",VLOOKUP($C110,Controle!$E$7:$T$56,3,0))</f>
        <v/>
      </c>
      <c r="F110" s="74"/>
      <c r="G110" s="75" t="str">
        <f>IF(C110="","",VLOOKUP($C110,Controle!$E$7:$T$56,4,0))</f>
        <v/>
      </c>
      <c r="H110" s="53"/>
      <c r="I110" s="53"/>
      <c r="J110" s="53"/>
    </row>
    <row r="111" spans="2:10" ht="20.100000000000001" customHeight="1" x14ac:dyDescent="0.2">
      <c r="B111" s="77">
        <v>105</v>
      </c>
      <c r="C111" s="60"/>
      <c r="D111" s="78" t="str">
        <f>IF(C111="","",VLOOKUP($C111,Controle!$E$7:$T$56,2,0))</f>
        <v/>
      </c>
      <c r="E111" s="78" t="str">
        <f>IF(C111="","",VLOOKUP($C111,Controle!$E$7:$T$56,3,0))</f>
        <v/>
      </c>
      <c r="F111" s="79"/>
      <c r="G111" s="80" t="str">
        <f>IF(C111="","",VLOOKUP($C111,Controle!$E$7:$T$56,4,0))</f>
        <v/>
      </c>
      <c r="H111" s="81"/>
      <c r="I111" s="60"/>
      <c r="J111" s="82"/>
    </row>
    <row r="112" spans="2:10" ht="20.100000000000001" customHeight="1" x14ac:dyDescent="0.2">
      <c r="B112" s="72">
        <v>106</v>
      </c>
      <c r="C112" s="53"/>
      <c r="D112" s="73" t="str">
        <f>IF(C112="","",VLOOKUP($C112,Controle!$E$7:$T$56,2,0))</f>
        <v/>
      </c>
      <c r="E112" s="73" t="str">
        <f>IF(C112="","",VLOOKUP($C112,Controle!$E$7:$T$56,3,0))</f>
        <v/>
      </c>
      <c r="F112" s="74"/>
      <c r="G112" s="75" t="str">
        <f>IF(C112="","",VLOOKUP($C112,Controle!$E$7:$T$56,4,0))</f>
        <v/>
      </c>
      <c r="H112" s="53"/>
      <c r="I112" s="53"/>
      <c r="J112" s="53"/>
    </row>
    <row r="113" spans="2:10" ht="20.100000000000001" customHeight="1" x14ac:dyDescent="0.2">
      <c r="B113" s="77">
        <v>107</v>
      </c>
      <c r="C113" s="60"/>
      <c r="D113" s="78" t="str">
        <f>IF(C113="","",VLOOKUP($C113,Controle!$E$7:$T$56,2,0))</f>
        <v/>
      </c>
      <c r="E113" s="78" t="str">
        <f>IF(C113="","",VLOOKUP($C113,Controle!$E$7:$T$56,3,0))</f>
        <v/>
      </c>
      <c r="F113" s="79"/>
      <c r="G113" s="80" t="str">
        <f>IF(C113="","",VLOOKUP($C113,Controle!$E$7:$T$56,4,0))</f>
        <v/>
      </c>
      <c r="H113" s="81"/>
      <c r="I113" s="60"/>
      <c r="J113" s="82"/>
    </row>
    <row r="114" spans="2:10" ht="20.100000000000001" customHeight="1" x14ac:dyDescent="0.2">
      <c r="B114" s="72">
        <v>108</v>
      </c>
      <c r="C114" s="53"/>
      <c r="D114" s="73" t="str">
        <f>IF(C114="","",VLOOKUP($C114,Controle!$E$7:$T$56,2,0))</f>
        <v/>
      </c>
      <c r="E114" s="73" t="str">
        <f>IF(C114="","",VLOOKUP($C114,Controle!$E$7:$T$56,3,0))</f>
        <v/>
      </c>
      <c r="F114" s="74"/>
      <c r="G114" s="75" t="str">
        <f>IF(C114="","",VLOOKUP($C114,Controle!$E$7:$T$56,4,0))</f>
        <v/>
      </c>
      <c r="H114" s="53"/>
      <c r="I114" s="53"/>
      <c r="J114" s="53"/>
    </row>
    <row r="115" spans="2:10" ht="20.100000000000001" customHeight="1" x14ac:dyDescent="0.2">
      <c r="B115" s="77">
        <v>109</v>
      </c>
      <c r="C115" s="60"/>
      <c r="D115" s="78" t="str">
        <f>IF(C115="","",VLOOKUP($C115,Controle!$E$7:$T$56,2,0))</f>
        <v/>
      </c>
      <c r="E115" s="78" t="str">
        <f>IF(C115="","",VLOOKUP($C115,Controle!$E$7:$T$56,3,0))</f>
        <v/>
      </c>
      <c r="F115" s="79"/>
      <c r="G115" s="80" t="str">
        <f>IF(C115="","",VLOOKUP($C115,Controle!$E$7:$T$56,4,0))</f>
        <v/>
      </c>
      <c r="H115" s="81"/>
      <c r="I115" s="60"/>
      <c r="J115" s="82"/>
    </row>
    <row r="116" spans="2:10" ht="20.100000000000001" customHeight="1" x14ac:dyDescent="0.2">
      <c r="B116" s="72">
        <v>110</v>
      </c>
      <c r="C116" s="53"/>
      <c r="D116" s="73" t="str">
        <f>IF(C116="","",VLOOKUP($C116,Controle!$E$7:$T$56,2,0))</f>
        <v/>
      </c>
      <c r="E116" s="73" t="str">
        <f>IF(C116="","",VLOOKUP($C116,Controle!$E$7:$T$56,3,0))</f>
        <v/>
      </c>
      <c r="F116" s="74"/>
      <c r="G116" s="75" t="str">
        <f>IF(C116="","",VLOOKUP($C116,Controle!$E$7:$T$56,4,0))</f>
        <v/>
      </c>
      <c r="H116" s="53"/>
      <c r="I116" s="53"/>
      <c r="J116" s="53"/>
    </row>
    <row r="117" spans="2:10" ht="20.100000000000001" customHeight="1" x14ac:dyDescent="0.2">
      <c r="B117" s="77">
        <v>111</v>
      </c>
      <c r="C117" s="60"/>
      <c r="D117" s="78" t="str">
        <f>IF(C117="","",VLOOKUP($C117,Controle!$E$7:$T$56,2,0))</f>
        <v/>
      </c>
      <c r="E117" s="78" t="str">
        <f>IF(C117="","",VLOOKUP($C117,Controle!$E$7:$T$56,3,0))</f>
        <v/>
      </c>
      <c r="F117" s="79"/>
      <c r="G117" s="80" t="str">
        <f>IF(C117="","",VLOOKUP($C117,Controle!$E$7:$T$56,4,0))</f>
        <v/>
      </c>
      <c r="H117" s="81"/>
      <c r="I117" s="60"/>
      <c r="J117" s="82"/>
    </row>
    <row r="118" spans="2:10" ht="20.100000000000001" customHeight="1" x14ac:dyDescent="0.2">
      <c r="B118" s="72">
        <v>112</v>
      </c>
      <c r="C118" s="53"/>
      <c r="D118" s="73" t="str">
        <f>IF(C118="","",VLOOKUP($C118,Controle!$E$7:$T$56,2,0))</f>
        <v/>
      </c>
      <c r="E118" s="73" t="str">
        <f>IF(C118="","",VLOOKUP($C118,Controle!$E$7:$T$56,3,0))</f>
        <v/>
      </c>
      <c r="F118" s="74"/>
      <c r="G118" s="75" t="str">
        <f>IF(C118="","",VLOOKUP($C118,Controle!$E$7:$T$56,4,0))</f>
        <v/>
      </c>
      <c r="H118" s="53"/>
      <c r="I118" s="53"/>
      <c r="J118" s="53"/>
    </row>
    <row r="119" spans="2:10" ht="20.100000000000001" customHeight="1" x14ac:dyDescent="0.2">
      <c r="B119" s="77">
        <v>113</v>
      </c>
      <c r="C119" s="60"/>
      <c r="D119" s="78" t="str">
        <f>IF(C119="","",VLOOKUP($C119,Controle!$E$7:$T$56,2,0))</f>
        <v/>
      </c>
      <c r="E119" s="78" t="str">
        <f>IF(C119="","",VLOOKUP($C119,Controle!$E$7:$T$56,3,0))</f>
        <v/>
      </c>
      <c r="F119" s="79"/>
      <c r="G119" s="80" t="str">
        <f>IF(C119="","",VLOOKUP($C119,Controle!$E$7:$T$56,4,0))</f>
        <v/>
      </c>
      <c r="H119" s="81"/>
      <c r="I119" s="60"/>
      <c r="J119" s="82"/>
    </row>
    <row r="120" spans="2:10" ht="20.100000000000001" customHeight="1" x14ac:dyDescent="0.2">
      <c r="B120" s="72">
        <v>114</v>
      </c>
      <c r="C120" s="53"/>
      <c r="D120" s="73" t="str">
        <f>IF(C120="","",VLOOKUP($C120,Controle!$E$7:$T$56,2,0))</f>
        <v/>
      </c>
      <c r="E120" s="73" t="str">
        <f>IF(C120="","",VLOOKUP($C120,Controle!$E$7:$T$56,3,0))</f>
        <v/>
      </c>
      <c r="F120" s="74"/>
      <c r="G120" s="75" t="str">
        <f>IF(C120="","",VLOOKUP($C120,Controle!$E$7:$T$56,4,0))</f>
        <v/>
      </c>
      <c r="H120" s="53"/>
      <c r="I120" s="53"/>
      <c r="J120" s="53"/>
    </row>
    <row r="121" spans="2:10" ht="20.100000000000001" customHeight="1" x14ac:dyDescent="0.2">
      <c r="B121" s="77">
        <v>115</v>
      </c>
      <c r="C121" s="60"/>
      <c r="D121" s="78" t="str">
        <f>IF(C121="","",VLOOKUP($C121,Controle!$E$7:$T$56,2,0))</f>
        <v/>
      </c>
      <c r="E121" s="78" t="str">
        <f>IF(C121="","",VLOOKUP($C121,Controle!$E$7:$T$56,3,0))</f>
        <v/>
      </c>
      <c r="F121" s="79"/>
      <c r="G121" s="80" t="str">
        <f>IF(C121="","",VLOOKUP($C121,Controle!$E$7:$T$56,4,0))</f>
        <v/>
      </c>
      <c r="H121" s="81"/>
      <c r="I121" s="60"/>
      <c r="J121" s="82"/>
    </row>
    <row r="122" spans="2:10" ht="20.100000000000001" customHeight="1" x14ac:dyDescent="0.2">
      <c r="B122" s="72">
        <v>116</v>
      </c>
      <c r="C122" s="53"/>
      <c r="D122" s="73" t="str">
        <f>IF(C122="","",VLOOKUP($C122,Controle!$E$7:$T$56,2,0))</f>
        <v/>
      </c>
      <c r="E122" s="73" t="str">
        <f>IF(C122="","",VLOOKUP($C122,Controle!$E$7:$T$56,3,0))</f>
        <v/>
      </c>
      <c r="F122" s="74"/>
      <c r="G122" s="75" t="str">
        <f>IF(C122="","",VLOOKUP($C122,Controle!$E$7:$T$56,4,0))</f>
        <v/>
      </c>
      <c r="H122" s="53"/>
      <c r="I122" s="53"/>
      <c r="J122" s="53"/>
    </row>
    <row r="123" spans="2:10" ht="20.100000000000001" customHeight="1" x14ac:dyDescent="0.2">
      <c r="B123" s="77">
        <v>117</v>
      </c>
      <c r="C123" s="60"/>
      <c r="D123" s="78" t="str">
        <f>IF(C123="","",VLOOKUP($C123,Controle!$E$7:$T$56,2,0))</f>
        <v/>
      </c>
      <c r="E123" s="78" t="str">
        <f>IF(C123="","",VLOOKUP($C123,Controle!$E$7:$T$56,3,0))</f>
        <v/>
      </c>
      <c r="F123" s="79"/>
      <c r="G123" s="80" t="str">
        <f>IF(C123="","",VLOOKUP($C123,Controle!$E$7:$T$56,4,0))</f>
        <v/>
      </c>
      <c r="H123" s="81"/>
      <c r="I123" s="60"/>
      <c r="J123" s="82"/>
    </row>
    <row r="124" spans="2:10" ht="20.100000000000001" customHeight="1" x14ac:dyDescent="0.2">
      <c r="B124" s="72">
        <v>118</v>
      </c>
      <c r="C124" s="53"/>
      <c r="D124" s="73" t="str">
        <f>IF(C124="","",VLOOKUP($C124,Controle!$E$7:$T$56,2,0))</f>
        <v/>
      </c>
      <c r="E124" s="73" t="str">
        <f>IF(C124="","",VLOOKUP($C124,Controle!$E$7:$T$56,3,0))</f>
        <v/>
      </c>
      <c r="F124" s="74"/>
      <c r="G124" s="75" t="str">
        <f>IF(C124="","",VLOOKUP($C124,Controle!$E$7:$T$56,4,0))</f>
        <v/>
      </c>
      <c r="H124" s="53"/>
      <c r="I124" s="53"/>
      <c r="J124" s="53"/>
    </row>
    <row r="125" spans="2:10" ht="20.100000000000001" customHeight="1" x14ac:dyDescent="0.2">
      <c r="B125" s="77">
        <v>119</v>
      </c>
      <c r="C125" s="60"/>
      <c r="D125" s="78" t="str">
        <f>IF(C125="","",VLOOKUP($C125,Controle!$E$7:$T$56,2,0))</f>
        <v/>
      </c>
      <c r="E125" s="78" t="str">
        <f>IF(C125="","",VLOOKUP($C125,Controle!$E$7:$T$56,3,0))</f>
        <v/>
      </c>
      <c r="F125" s="79"/>
      <c r="G125" s="80" t="str">
        <f>IF(C125="","",VLOOKUP($C125,Controle!$E$7:$T$56,4,0))</f>
        <v/>
      </c>
      <c r="H125" s="81"/>
      <c r="I125" s="60"/>
      <c r="J125" s="82"/>
    </row>
    <row r="126" spans="2:10" ht="20.100000000000001" customHeight="1" x14ac:dyDescent="0.2">
      <c r="B126" s="72">
        <v>120</v>
      </c>
      <c r="C126" s="53"/>
      <c r="D126" s="73" t="str">
        <f>IF(C126="","",VLOOKUP($C126,Controle!$E$7:$T$56,2,0))</f>
        <v/>
      </c>
      <c r="E126" s="73" t="str">
        <f>IF(C126="","",VLOOKUP($C126,Controle!$E$7:$T$56,3,0))</f>
        <v/>
      </c>
      <c r="F126" s="74"/>
      <c r="G126" s="75" t="str">
        <f>IF(C126="","",VLOOKUP($C126,Controle!$E$7:$T$56,4,0))</f>
        <v/>
      </c>
      <c r="H126" s="53"/>
      <c r="I126" s="53"/>
      <c r="J126" s="53"/>
    </row>
    <row r="127" spans="2:10" ht="20.100000000000001" customHeight="1" x14ac:dyDescent="0.2">
      <c r="B127" s="77">
        <v>121</v>
      </c>
      <c r="C127" s="60"/>
      <c r="D127" s="78" t="str">
        <f>IF(C127="","",VLOOKUP($C127,Controle!$E$7:$T$56,2,0))</f>
        <v/>
      </c>
      <c r="E127" s="78" t="str">
        <f>IF(C127="","",VLOOKUP($C127,Controle!$E$7:$T$56,3,0))</f>
        <v/>
      </c>
      <c r="F127" s="79"/>
      <c r="G127" s="80" t="str">
        <f>IF(C127="","",VLOOKUP($C127,Controle!$E$7:$T$56,4,0))</f>
        <v/>
      </c>
      <c r="H127" s="81"/>
      <c r="I127" s="60"/>
      <c r="J127" s="82"/>
    </row>
    <row r="128" spans="2:10" ht="20.100000000000001" customHeight="1" x14ac:dyDescent="0.2">
      <c r="B128" s="72">
        <v>122</v>
      </c>
      <c r="C128" s="53"/>
      <c r="D128" s="73" t="str">
        <f>IF(C128="","",VLOOKUP($C128,Controle!$E$7:$T$56,2,0))</f>
        <v/>
      </c>
      <c r="E128" s="73" t="str">
        <f>IF(C128="","",VLOOKUP($C128,Controle!$E$7:$T$56,3,0))</f>
        <v/>
      </c>
      <c r="F128" s="74"/>
      <c r="G128" s="75" t="str">
        <f>IF(C128="","",VLOOKUP($C128,Controle!$E$7:$T$56,4,0))</f>
        <v/>
      </c>
      <c r="H128" s="53"/>
      <c r="I128" s="53"/>
      <c r="J128" s="53"/>
    </row>
    <row r="129" spans="2:10" ht="20.100000000000001" customHeight="1" x14ac:dyDescent="0.2">
      <c r="B129" s="77">
        <v>123</v>
      </c>
      <c r="C129" s="60"/>
      <c r="D129" s="78" t="str">
        <f>IF(C129="","",VLOOKUP($C129,Controle!$E$7:$T$56,2,0))</f>
        <v/>
      </c>
      <c r="E129" s="78" t="str">
        <f>IF(C129="","",VLOOKUP($C129,Controle!$E$7:$T$56,3,0))</f>
        <v/>
      </c>
      <c r="F129" s="79"/>
      <c r="G129" s="80" t="str">
        <f>IF(C129="","",VLOOKUP($C129,Controle!$E$7:$T$56,4,0))</f>
        <v/>
      </c>
      <c r="H129" s="81"/>
      <c r="I129" s="60"/>
      <c r="J129" s="82"/>
    </row>
    <row r="130" spans="2:10" ht="20.100000000000001" customHeight="1" x14ac:dyDescent="0.2">
      <c r="B130" s="72">
        <v>124</v>
      </c>
      <c r="C130" s="53"/>
      <c r="D130" s="73" t="str">
        <f>IF(C130="","",VLOOKUP($C130,Controle!$E$7:$T$56,2,0))</f>
        <v/>
      </c>
      <c r="E130" s="73" t="str">
        <f>IF(C130="","",VLOOKUP($C130,Controle!$E$7:$T$56,3,0))</f>
        <v/>
      </c>
      <c r="F130" s="74"/>
      <c r="G130" s="75" t="str">
        <f>IF(C130="","",VLOOKUP($C130,Controle!$E$7:$T$56,4,0))</f>
        <v/>
      </c>
      <c r="H130" s="53"/>
      <c r="I130" s="53"/>
      <c r="J130" s="53"/>
    </row>
    <row r="131" spans="2:10" ht="20.100000000000001" customHeight="1" x14ac:dyDescent="0.2">
      <c r="B131" s="77">
        <v>125</v>
      </c>
      <c r="C131" s="60"/>
      <c r="D131" s="78" t="str">
        <f>IF(C131="","",VLOOKUP($C131,Controle!$E$7:$T$56,2,0))</f>
        <v/>
      </c>
      <c r="E131" s="78" t="str">
        <f>IF(C131="","",VLOOKUP($C131,Controle!$E$7:$T$56,3,0))</f>
        <v/>
      </c>
      <c r="F131" s="79"/>
      <c r="G131" s="80" t="str">
        <f>IF(C131="","",VLOOKUP($C131,Controle!$E$7:$T$56,4,0))</f>
        <v/>
      </c>
      <c r="H131" s="81"/>
      <c r="I131" s="60"/>
      <c r="J131" s="82"/>
    </row>
    <row r="132" spans="2:10" ht="20.100000000000001" customHeight="1" x14ac:dyDescent="0.2">
      <c r="B132" s="72">
        <v>126</v>
      </c>
      <c r="C132" s="53"/>
      <c r="D132" s="73" t="str">
        <f>IF(C132="","",VLOOKUP($C132,Controle!$E$7:$T$56,2,0))</f>
        <v/>
      </c>
      <c r="E132" s="73" t="str">
        <f>IF(C132="","",VLOOKUP($C132,Controle!$E$7:$T$56,3,0))</f>
        <v/>
      </c>
      <c r="F132" s="74"/>
      <c r="G132" s="75" t="str">
        <f>IF(C132="","",VLOOKUP($C132,Controle!$E$7:$T$56,4,0))</f>
        <v/>
      </c>
      <c r="H132" s="53"/>
      <c r="I132" s="53"/>
      <c r="J132" s="53"/>
    </row>
    <row r="133" spans="2:10" ht="20.100000000000001" customHeight="1" x14ac:dyDescent="0.2">
      <c r="B133" s="77">
        <v>127</v>
      </c>
      <c r="C133" s="60"/>
      <c r="D133" s="78" t="str">
        <f>IF(C133="","",VLOOKUP($C133,Controle!$E$7:$T$56,2,0))</f>
        <v/>
      </c>
      <c r="E133" s="78" t="str">
        <f>IF(C133="","",VLOOKUP($C133,Controle!$E$7:$T$56,3,0))</f>
        <v/>
      </c>
      <c r="F133" s="79"/>
      <c r="G133" s="80" t="str">
        <f>IF(C133="","",VLOOKUP($C133,Controle!$E$7:$T$56,4,0))</f>
        <v/>
      </c>
      <c r="H133" s="81"/>
      <c r="I133" s="60"/>
      <c r="J133" s="82"/>
    </row>
    <row r="134" spans="2:10" ht="20.100000000000001" customHeight="1" x14ac:dyDescent="0.2">
      <c r="B134" s="72">
        <v>128</v>
      </c>
      <c r="C134" s="53"/>
      <c r="D134" s="73" t="str">
        <f>IF(C134="","",VLOOKUP($C134,Controle!$E$7:$T$56,2,0))</f>
        <v/>
      </c>
      <c r="E134" s="73" t="str">
        <f>IF(C134="","",VLOOKUP($C134,Controle!$E$7:$T$56,3,0))</f>
        <v/>
      </c>
      <c r="F134" s="74"/>
      <c r="G134" s="75" t="str">
        <f>IF(C134="","",VLOOKUP($C134,Controle!$E$7:$T$56,4,0))</f>
        <v/>
      </c>
      <c r="H134" s="53"/>
      <c r="I134" s="53"/>
      <c r="J134" s="53"/>
    </row>
    <row r="135" spans="2:10" ht="20.100000000000001" customHeight="1" x14ac:dyDescent="0.2">
      <c r="B135" s="77">
        <v>129</v>
      </c>
      <c r="C135" s="60"/>
      <c r="D135" s="78" t="str">
        <f>IF(C135="","",VLOOKUP($C135,Controle!$E$7:$T$56,2,0))</f>
        <v/>
      </c>
      <c r="E135" s="78" t="str">
        <f>IF(C135="","",VLOOKUP($C135,Controle!$E$7:$T$56,3,0))</f>
        <v/>
      </c>
      <c r="F135" s="79"/>
      <c r="G135" s="80" t="str">
        <f>IF(C135="","",VLOOKUP($C135,Controle!$E$7:$T$56,4,0))</f>
        <v/>
      </c>
      <c r="H135" s="81"/>
      <c r="I135" s="60"/>
      <c r="J135" s="82"/>
    </row>
    <row r="136" spans="2:10" ht="20.100000000000001" customHeight="1" x14ac:dyDescent="0.2">
      <c r="B136" s="72">
        <v>130</v>
      </c>
      <c r="C136" s="53"/>
      <c r="D136" s="73" t="str">
        <f>IF(C136="","",VLOOKUP($C136,Controle!$E$7:$T$56,2,0))</f>
        <v/>
      </c>
      <c r="E136" s="73" t="str">
        <f>IF(C136="","",VLOOKUP($C136,Controle!$E$7:$T$56,3,0))</f>
        <v/>
      </c>
      <c r="F136" s="74"/>
      <c r="G136" s="75" t="str">
        <f>IF(C136="","",VLOOKUP($C136,Controle!$E$7:$T$56,4,0))</f>
        <v/>
      </c>
      <c r="H136" s="53"/>
      <c r="I136" s="53"/>
      <c r="J136" s="53"/>
    </row>
    <row r="137" spans="2:10" ht="20.100000000000001" customHeight="1" x14ac:dyDescent="0.2">
      <c r="B137" s="77">
        <v>131</v>
      </c>
      <c r="C137" s="60"/>
      <c r="D137" s="78" t="str">
        <f>IF(C137="","",VLOOKUP($C137,Controle!$E$7:$T$56,2,0))</f>
        <v/>
      </c>
      <c r="E137" s="78" t="str">
        <f>IF(C137="","",VLOOKUP($C137,Controle!$E$7:$T$56,3,0))</f>
        <v/>
      </c>
      <c r="F137" s="79"/>
      <c r="G137" s="80" t="str">
        <f>IF(C137="","",VLOOKUP($C137,Controle!$E$7:$T$56,4,0))</f>
        <v/>
      </c>
      <c r="H137" s="81"/>
      <c r="I137" s="60"/>
      <c r="J137" s="82"/>
    </row>
    <row r="138" spans="2:10" ht="20.100000000000001" customHeight="1" x14ac:dyDescent="0.2">
      <c r="B138" s="72">
        <v>132</v>
      </c>
      <c r="C138" s="53"/>
      <c r="D138" s="73" t="str">
        <f>IF(C138="","",VLOOKUP($C138,Controle!$E$7:$T$56,2,0))</f>
        <v/>
      </c>
      <c r="E138" s="73" t="str">
        <f>IF(C138="","",VLOOKUP($C138,Controle!$E$7:$T$56,3,0))</f>
        <v/>
      </c>
      <c r="F138" s="74"/>
      <c r="G138" s="75" t="str">
        <f>IF(C138="","",VLOOKUP($C138,Controle!$E$7:$T$56,4,0))</f>
        <v/>
      </c>
      <c r="H138" s="53"/>
      <c r="I138" s="53"/>
      <c r="J138" s="53"/>
    </row>
    <row r="139" spans="2:10" ht="20.100000000000001" customHeight="1" x14ac:dyDescent="0.2">
      <c r="B139" s="77">
        <v>133</v>
      </c>
      <c r="C139" s="60"/>
      <c r="D139" s="78" t="str">
        <f>IF(C139="","",VLOOKUP($C139,Controle!$E$7:$T$56,2,0))</f>
        <v/>
      </c>
      <c r="E139" s="78" t="str">
        <f>IF(C139="","",VLOOKUP($C139,Controle!$E$7:$T$56,3,0))</f>
        <v/>
      </c>
      <c r="F139" s="79"/>
      <c r="G139" s="80" t="str">
        <f>IF(C139="","",VLOOKUP($C139,Controle!$E$7:$T$56,4,0))</f>
        <v/>
      </c>
      <c r="H139" s="81"/>
      <c r="I139" s="60"/>
      <c r="J139" s="82"/>
    </row>
    <row r="140" spans="2:10" ht="20.100000000000001" customHeight="1" x14ac:dyDescent="0.2">
      <c r="B140" s="72">
        <v>134</v>
      </c>
      <c r="C140" s="53"/>
      <c r="D140" s="73" t="str">
        <f>IF(C140="","",VLOOKUP($C140,Controle!$E$7:$T$56,2,0))</f>
        <v/>
      </c>
      <c r="E140" s="73" t="str">
        <f>IF(C140="","",VLOOKUP($C140,Controle!$E$7:$T$56,3,0))</f>
        <v/>
      </c>
      <c r="F140" s="74"/>
      <c r="G140" s="75" t="str">
        <f>IF(C140="","",VLOOKUP($C140,Controle!$E$7:$T$56,4,0))</f>
        <v/>
      </c>
      <c r="H140" s="53"/>
      <c r="I140" s="53"/>
      <c r="J140" s="53"/>
    </row>
    <row r="141" spans="2:10" ht="20.100000000000001" customHeight="1" x14ac:dyDescent="0.2">
      <c r="B141" s="77">
        <v>135</v>
      </c>
      <c r="C141" s="60"/>
      <c r="D141" s="78" t="str">
        <f>IF(C141="","",VLOOKUP($C141,Controle!$E$7:$T$56,2,0))</f>
        <v/>
      </c>
      <c r="E141" s="78" t="str">
        <f>IF(C141="","",VLOOKUP($C141,Controle!$E$7:$T$56,3,0))</f>
        <v/>
      </c>
      <c r="F141" s="79"/>
      <c r="G141" s="80" t="str">
        <f>IF(C141="","",VLOOKUP($C141,Controle!$E$7:$T$56,4,0))</f>
        <v/>
      </c>
      <c r="H141" s="81"/>
      <c r="I141" s="60"/>
      <c r="J141" s="82"/>
    </row>
    <row r="142" spans="2:10" ht="20.100000000000001" customHeight="1" x14ac:dyDescent="0.2">
      <c r="B142" s="72">
        <v>136</v>
      </c>
      <c r="C142" s="53"/>
      <c r="D142" s="73" t="str">
        <f>IF(C142="","",VLOOKUP($C142,Controle!$E$7:$T$56,2,0))</f>
        <v/>
      </c>
      <c r="E142" s="73" t="str">
        <f>IF(C142="","",VLOOKUP($C142,Controle!$E$7:$T$56,3,0))</f>
        <v/>
      </c>
      <c r="F142" s="74"/>
      <c r="G142" s="75" t="str">
        <f>IF(C142="","",VLOOKUP($C142,Controle!$E$7:$T$56,4,0))</f>
        <v/>
      </c>
      <c r="H142" s="53"/>
      <c r="I142" s="53"/>
      <c r="J142" s="53"/>
    </row>
    <row r="143" spans="2:10" ht="20.100000000000001" customHeight="1" x14ac:dyDescent="0.2">
      <c r="B143" s="77">
        <v>137</v>
      </c>
      <c r="C143" s="60"/>
      <c r="D143" s="78" t="str">
        <f>IF(C143="","",VLOOKUP($C143,Controle!$E$7:$T$56,2,0))</f>
        <v/>
      </c>
      <c r="E143" s="78" t="str">
        <f>IF(C143="","",VLOOKUP($C143,Controle!$E$7:$T$56,3,0))</f>
        <v/>
      </c>
      <c r="F143" s="79"/>
      <c r="G143" s="80" t="str">
        <f>IF(C143="","",VLOOKUP($C143,Controle!$E$7:$T$56,4,0))</f>
        <v/>
      </c>
      <c r="H143" s="81"/>
      <c r="I143" s="60"/>
      <c r="J143" s="82"/>
    </row>
    <row r="144" spans="2:10" ht="20.100000000000001" customHeight="1" x14ac:dyDescent="0.2">
      <c r="B144" s="72">
        <v>138</v>
      </c>
      <c r="C144" s="53"/>
      <c r="D144" s="73" t="str">
        <f>IF(C144="","",VLOOKUP($C144,Controle!$E$7:$T$56,2,0))</f>
        <v/>
      </c>
      <c r="E144" s="73" t="str">
        <f>IF(C144="","",VLOOKUP($C144,Controle!$E$7:$T$56,3,0))</f>
        <v/>
      </c>
      <c r="F144" s="74"/>
      <c r="G144" s="75" t="str">
        <f>IF(C144="","",VLOOKUP($C144,Controle!$E$7:$T$56,4,0))</f>
        <v/>
      </c>
      <c r="H144" s="53"/>
      <c r="I144" s="53"/>
      <c r="J144" s="53"/>
    </row>
    <row r="145" spans="2:10" ht="20.100000000000001" customHeight="1" x14ac:dyDescent="0.2">
      <c r="B145" s="77">
        <v>139</v>
      </c>
      <c r="C145" s="60"/>
      <c r="D145" s="78" t="str">
        <f>IF(C145="","",VLOOKUP($C145,Controle!$E$7:$T$56,2,0))</f>
        <v/>
      </c>
      <c r="E145" s="78" t="str">
        <f>IF(C145="","",VLOOKUP($C145,Controle!$E$7:$T$56,3,0))</f>
        <v/>
      </c>
      <c r="F145" s="79"/>
      <c r="G145" s="80" t="str">
        <f>IF(C145="","",VLOOKUP($C145,Controle!$E$7:$T$56,4,0))</f>
        <v/>
      </c>
      <c r="H145" s="81"/>
      <c r="I145" s="60"/>
      <c r="J145" s="82"/>
    </row>
    <row r="146" spans="2:10" ht="20.100000000000001" customHeight="1" x14ac:dyDescent="0.2">
      <c r="B146" s="72">
        <v>140</v>
      </c>
      <c r="C146" s="53"/>
      <c r="D146" s="73" t="str">
        <f>IF(C146="","",VLOOKUP($C146,Controle!$E$7:$T$56,2,0))</f>
        <v/>
      </c>
      <c r="E146" s="73" t="str">
        <f>IF(C146="","",VLOOKUP($C146,Controle!$E$7:$T$56,3,0))</f>
        <v/>
      </c>
      <c r="F146" s="74"/>
      <c r="G146" s="75" t="str">
        <f>IF(C146="","",VLOOKUP($C146,Controle!$E$7:$T$56,4,0))</f>
        <v/>
      </c>
      <c r="H146" s="53"/>
      <c r="I146" s="53"/>
      <c r="J146" s="53"/>
    </row>
    <row r="147" spans="2:10" ht="20.100000000000001" customHeight="1" x14ac:dyDescent="0.2">
      <c r="B147" s="77">
        <v>141</v>
      </c>
      <c r="C147" s="60"/>
      <c r="D147" s="78" t="str">
        <f>IF(C147="","",VLOOKUP($C147,Controle!$E$7:$T$56,2,0))</f>
        <v/>
      </c>
      <c r="E147" s="78" t="str">
        <f>IF(C147="","",VLOOKUP($C147,Controle!$E$7:$T$56,3,0))</f>
        <v/>
      </c>
      <c r="F147" s="79"/>
      <c r="G147" s="80" t="str">
        <f>IF(C147="","",VLOOKUP($C147,Controle!$E$7:$T$56,4,0))</f>
        <v/>
      </c>
      <c r="H147" s="81"/>
      <c r="I147" s="60"/>
      <c r="J147" s="82"/>
    </row>
    <row r="148" spans="2:10" ht="20.100000000000001" customHeight="1" x14ac:dyDescent="0.2">
      <c r="B148" s="72">
        <v>142</v>
      </c>
      <c r="C148" s="53"/>
      <c r="D148" s="73" t="str">
        <f>IF(C148="","",VLOOKUP($C148,Controle!$E$7:$T$56,2,0))</f>
        <v/>
      </c>
      <c r="E148" s="73" t="str">
        <f>IF(C148="","",VLOOKUP($C148,Controle!$E$7:$T$56,3,0))</f>
        <v/>
      </c>
      <c r="F148" s="74"/>
      <c r="G148" s="75" t="str">
        <f>IF(C148="","",VLOOKUP($C148,Controle!$E$7:$T$56,4,0))</f>
        <v/>
      </c>
      <c r="H148" s="53"/>
      <c r="I148" s="53"/>
      <c r="J148" s="53"/>
    </row>
    <row r="149" spans="2:10" ht="20.100000000000001" customHeight="1" x14ac:dyDescent="0.2">
      <c r="B149" s="77">
        <v>143</v>
      </c>
      <c r="C149" s="60"/>
      <c r="D149" s="78" t="str">
        <f>IF(C149="","",VLOOKUP($C149,Controle!$E$7:$T$56,2,0))</f>
        <v/>
      </c>
      <c r="E149" s="78" t="str">
        <f>IF(C149="","",VLOOKUP($C149,Controle!$E$7:$T$56,3,0))</f>
        <v/>
      </c>
      <c r="F149" s="79"/>
      <c r="G149" s="80" t="str">
        <f>IF(C149="","",VLOOKUP($C149,Controle!$E$7:$T$56,4,0))</f>
        <v/>
      </c>
      <c r="H149" s="81"/>
      <c r="I149" s="60"/>
      <c r="J149" s="82"/>
    </row>
    <row r="150" spans="2:10" ht="20.100000000000001" customHeight="1" x14ac:dyDescent="0.2">
      <c r="B150" s="72">
        <v>144</v>
      </c>
      <c r="C150" s="53"/>
      <c r="D150" s="73" t="str">
        <f>IF(C150="","",VLOOKUP($C150,Controle!$E$7:$T$56,2,0))</f>
        <v/>
      </c>
      <c r="E150" s="73" t="str">
        <f>IF(C150="","",VLOOKUP($C150,Controle!$E$7:$T$56,3,0))</f>
        <v/>
      </c>
      <c r="F150" s="74"/>
      <c r="G150" s="75" t="str">
        <f>IF(C150="","",VLOOKUP($C150,Controle!$E$7:$T$56,4,0))</f>
        <v/>
      </c>
      <c r="H150" s="53"/>
      <c r="I150" s="53"/>
      <c r="J150" s="53"/>
    </row>
    <row r="151" spans="2:10" ht="20.100000000000001" customHeight="1" x14ac:dyDescent="0.2">
      <c r="B151" s="77">
        <v>145</v>
      </c>
      <c r="C151" s="60"/>
      <c r="D151" s="78" t="str">
        <f>IF(C151="","",VLOOKUP($C151,Controle!$E$7:$T$56,2,0))</f>
        <v/>
      </c>
      <c r="E151" s="78" t="str">
        <f>IF(C151="","",VLOOKUP($C151,Controle!$E$7:$T$56,3,0))</f>
        <v/>
      </c>
      <c r="F151" s="79"/>
      <c r="G151" s="80" t="str">
        <f>IF(C151="","",VLOOKUP($C151,Controle!$E$7:$T$56,4,0))</f>
        <v/>
      </c>
      <c r="H151" s="81"/>
      <c r="I151" s="60"/>
      <c r="J151" s="82"/>
    </row>
    <row r="152" spans="2:10" ht="20.100000000000001" customHeight="1" x14ac:dyDescent="0.2">
      <c r="B152" s="72">
        <v>146</v>
      </c>
      <c r="C152" s="53"/>
      <c r="D152" s="73" t="str">
        <f>IF(C152="","",VLOOKUP($C152,Controle!$E$7:$T$56,2,0))</f>
        <v/>
      </c>
      <c r="E152" s="73" t="str">
        <f>IF(C152="","",VLOOKUP($C152,Controle!$E$7:$T$56,3,0))</f>
        <v/>
      </c>
      <c r="F152" s="74"/>
      <c r="G152" s="75" t="str">
        <f>IF(C152="","",VLOOKUP($C152,Controle!$E$7:$T$56,4,0))</f>
        <v/>
      </c>
      <c r="H152" s="53"/>
      <c r="I152" s="53"/>
      <c r="J152" s="53"/>
    </row>
    <row r="153" spans="2:10" ht="20.100000000000001" customHeight="1" x14ac:dyDescent="0.2">
      <c r="B153" s="77">
        <v>147</v>
      </c>
      <c r="C153" s="60"/>
      <c r="D153" s="78" t="str">
        <f>IF(C153="","",VLOOKUP($C153,Controle!$E$7:$T$56,2,0))</f>
        <v/>
      </c>
      <c r="E153" s="78" t="str">
        <f>IF(C153="","",VLOOKUP($C153,Controle!$E$7:$T$56,3,0))</f>
        <v/>
      </c>
      <c r="F153" s="79"/>
      <c r="G153" s="80" t="str">
        <f>IF(C153="","",VLOOKUP($C153,Controle!$E$7:$T$56,4,0))</f>
        <v/>
      </c>
      <c r="H153" s="81"/>
      <c r="I153" s="60"/>
      <c r="J153" s="82"/>
    </row>
    <row r="154" spans="2:10" ht="20.100000000000001" customHeight="1" x14ac:dyDescent="0.2">
      <c r="B154" s="72">
        <v>148</v>
      </c>
      <c r="C154" s="53"/>
      <c r="D154" s="73" t="str">
        <f>IF(C154="","",VLOOKUP($C154,Controle!$E$7:$T$56,2,0))</f>
        <v/>
      </c>
      <c r="E154" s="73" t="str">
        <f>IF(C154="","",VLOOKUP($C154,Controle!$E$7:$T$56,3,0))</f>
        <v/>
      </c>
      <c r="F154" s="74"/>
      <c r="G154" s="75" t="str">
        <f>IF(C154="","",VLOOKUP($C154,Controle!$E$7:$T$56,4,0))</f>
        <v/>
      </c>
      <c r="H154" s="53"/>
      <c r="I154" s="53"/>
      <c r="J154" s="53"/>
    </row>
    <row r="155" spans="2:10" ht="20.100000000000001" customHeight="1" x14ac:dyDescent="0.2">
      <c r="B155" s="77">
        <v>149</v>
      </c>
      <c r="C155" s="60"/>
      <c r="D155" s="78" t="str">
        <f>IF(C155="","",VLOOKUP($C155,Controle!$E$7:$T$56,2,0))</f>
        <v/>
      </c>
      <c r="E155" s="78" t="str">
        <f>IF(C155="","",VLOOKUP($C155,Controle!$E$7:$T$56,3,0))</f>
        <v/>
      </c>
      <c r="F155" s="79"/>
      <c r="G155" s="80" t="str">
        <f>IF(C155="","",VLOOKUP($C155,Controle!$E$7:$T$56,4,0))</f>
        <v/>
      </c>
      <c r="H155" s="81"/>
      <c r="I155" s="60"/>
      <c r="J155" s="82"/>
    </row>
    <row r="156" spans="2:10" ht="20.100000000000001" customHeight="1" x14ac:dyDescent="0.2">
      <c r="B156" s="72">
        <v>150</v>
      </c>
      <c r="C156" s="53"/>
      <c r="D156" s="73" t="str">
        <f>IF(C156="","",VLOOKUP($C156,Controle!$E$7:$T$56,2,0))</f>
        <v/>
      </c>
      <c r="E156" s="73" t="str">
        <f>IF(C156="","",VLOOKUP($C156,Controle!$E$7:$T$56,3,0))</f>
        <v/>
      </c>
      <c r="F156" s="74"/>
      <c r="G156" s="75" t="str">
        <f>IF(C156="","",VLOOKUP($C156,Controle!$E$7:$T$56,4,0))</f>
        <v/>
      </c>
      <c r="H156" s="53"/>
      <c r="I156" s="53"/>
      <c r="J156" s="53"/>
    </row>
    <row r="157" spans="2:10" ht="20.100000000000001" customHeight="1" x14ac:dyDescent="0.2">
      <c r="B157" s="77">
        <v>151</v>
      </c>
      <c r="C157" s="60"/>
      <c r="D157" s="78" t="str">
        <f>IF(C157="","",VLOOKUP($C157,Controle!$E$7:$T$56,2,0))</f>
        <v/>
      </c>
      <c r="E157" s="78" t="str">
        <f>IF(C157="","",VLOOKUP($C157,Controle!$E$7:$T$56,3,0))</f>
        <v/>
      </c>
      <c r="F157" s="79"/>
      <c r="G157" s="80" t="str">
        <f>IF(C157="","",VLOOKUP($C157,Controle!$E$7:$T$56,4,0))</f>
        <v/>
      </c>
      <c r="H157" s="81"/>
      <c r="I157" s="60"/>
      <c r="J157" s="82"/>
    </row>
    <row r="158" spans="2:10" ht="20.100000000000001" customHeight="1" x14ac:dyDescent="0.2">
      <c r="B158" s="72">
        <v>152</v>
      </c>
      <c r="C158" s="53"/>
      <c r="D158" s="73" t="str">
        <f>IF(C158="","",VLOOKUP($C158,Controle!$E$7:$T$56,2,0))</f>
        <v/>
      </c>
      <c r="E158" s="73" t="str">
        <f>IF(C158="","",VLOOKUP($C158,Controle!$E$7:$T$56,3,0))</f>
        <v/>
      </c>
      <c r="F158" s="74"/>
      <c r="G158" s="75" t="str">
        <f>IF(C158="","",VLOOKUP($C158,Controle!$E$7:$T$56,4,0))</f>
        <v/>
      </c>
      <c r="H158" s="53"/>
      <c r="I158" s="53"/>
      <c r="J158" s="53"/>
    </row>
    <row r="159" spans="2:10" ht="20.100000000000001" customHeight="1" x14ac:dyDescent="0.2">
      <c r="B159" s="77">
        <v>153</v>
      </c>
      <c r="C159" s="60"/>
      <c r="D159" s="78" t="str">
        <f>IF(C159="","",VLOOKUP($C159,Controle!$E$7:$T$56,2,0))</f>
        <v/>
      </c>
      <c r="E159" s="78" t="str">
        <f>IF(C159="","",VLOOKUP($C159,Controle!$E$7:$T$56,3,0))</f>
        <v/>
      </c>
      <c r="F159" s="79"/>
      <c r="G159" s="80" t="str">
        <f>IF(C159="","",VLOOKUP($C159,Controle!$E$7:$T$56,4,0))</f>
        <v/>
      </c>
      <c r="H159" s="81"/>
      <c r="I159" s="60"/>
      <c r="J159" s="82"/>
    </row>
    <row r="160" spans="2:10" ht="20.100000000000001" customHeight="1" x14ac:dyDescent="0.2">
      <c r="B160" s="72">
        <v>154</v>
      </c>
      <c r="C160" s="53"/>
      <c r="D160" s="73" t="str">
        <f>IF(C160="","",VLOOKUP($C160,Controle!$E$7:$T$56,2,0))</f>
        <v/>
      </c>
      <c r="E160" s="73" t="str">
        <f>IF(C160="","",VLOOKUP($C160,Controle!$E$7:$T$56,3,0))</f>
        <v/>
      </c>
      <c r="F160" s="74"/>
      <c r="G160" s="75" t="str">
        <f>IF(C160="","",VLOOKUP($C160,Controle!$E$7:$T$56,4,0))</f>
        <v/>
      </c>
      <c r="H160" s="53"/>
      <c r="I160" s="53"/>
      <c r="J160" s="53"/>
    </row>
    <row r="161" spans="2:10" ht="20.100000000000001" customHeight="1" x14ac:dyDescent="0.2">
      <c r="B161" s="77">
        <v>155</v>
      </c>
      <c r="C161" s="60"/>
      <c r="D161" s="78" t="str">
        <f>IF(C161="","",VLOOKUP($C161,Controle!$E$7:$T$56,2,0))</f>
        <v/>
      </c>
      <c r="E161" s="78" t="str">
        <f>IF(C161="","",VLOOKUP($C161,Controle!$E$7:$T$56,3,0))</f>
        <v/>
      </c>
      <c r="F161" s="79"/>
      <c r="G161" s="80" t="str">
        <f>IF(C161="","",VLOOKUP($C161,Controle!$E$7:$T$56,4,0))</f>
        <v/>
      </c>
      <c r="H161" s="81"/>
      <c r="I161" s="60"/>
      <c r="J161" s="82"/>
    </row>
    <row r="162" spans="2:10" ht="20.100000000000001" customHeight="1" x14ac:dyDescent="0.2">
      <c r="B162" s="72">
        <v>156</v>
      </c>
      <c r="C162" s="53"/>
      <c r="D162" s="73" t="str">
        <f>IF(C162="","",VLOOKUP($C162,Controle!$E$7:$T$56,2,0))</f>
        <v/>
      </c>
      <c r="E162" s="73" t="str">
        <f>IF(C162="","",VLOOKUP($C162,Controle!$E$7:$T$56,3,0))</f>
        <v/>
      </c>
      <c r="F162" s="74"/>
      <c r="G162" s="75" t="str">
        <f>IF(C162="","",VLOOKUP($C162,Controle!$E$7:$T$56,4,0))</f>
        <v/>
      </c>
      <c r="H162" s="53"/>
      <c r="I162" s="53"/>
      <c r="J162" s="53"/>
    </row>
    <row r="163" spans="2:10" ht="20.100000000000001" customHeight="1" x14ac:dyDescent="0.2">
      <c r="B163" s="77">
        <v>157</v>
      </c>
      <c r="C163" s="60"/>
      <c r="D163" s="78" t="str">
        <f>IF(C163="","",VLOOKUP($C163,Controle!$E$7:$T$56,2,0))</f>
        <v/>
      </c>
      <c r="E163" s="78" t="str">
        <f>IF(C163="","",VLOOKUP($C163,Controle!$E$7:$T$56,3,0))</f>
        <v/>
      </c>
      <c r="F163" s="79"/>
      <c r="G163" s="80" t="str">
        <f>IF(C163="","",VLOOKUP($C163,Controle!$E$7:$T$56,4,0))</f>
        <v/>
      </c>
      <c r="H163" s="81"/>
      <c r="I163" s="60"/>
      <c r="J163" s="82"/>
    </row>
    <row r="164" spans="2:10" ht="20.100000000000001" customHeight="1" x14ac:dyDescent="0.2">
      <c r="B164" s="72">
        <v>158</v>
      </c>
      <c r="C164" s="53"/>
      <c r="D164" s="73" t="str">
        <f>IF(C164="","",VLOOKUP($C164,Controle!$E$7:$T$56,2,0))</f>
        <v/>
      </c>
      <c r="E164" s="73" t="str">
        <f>IF(C164="","",VLOOKUP($C164,Controle!$E$7:$T$56,3,0))</f>
        <v/>
      </c>
      <c r="F164" s="74"/>
      <c r="G164" s="75" t="str">
        <f>IF(C164="","",VLOOKUP($C164,Controle!$E$7:$T$56,4,0))</f>
        <v/>
      </c>
      <c r="H164" s="53"/>
      <c r="I164" s="53"/>
      <c r="J164" s="53"/>
    </row>
    <row r="165" spans="2:10" ht="20.100000000000001" customHeight="1" x14ac:dyDescent="0.2">
      <c r="B165" s="77">
        <v>159</v>
      </c>
      <c r="C165" s="60"/>
      <c r="D165" s="78" t="str">
        <f>IF(C165="","",VLOOKUP($C165,Controle!$E$7:$T$56,2,0))</f>
        <v/>
      </c>
      <c r="E165" s="78" t="str">
        <f>IF(C165="","",VLOOKUP($C165,Controle!$E$7:$T$56,3,0))</f>
        <v/>
      </c>
      <c r="F165" s="79"/>
      <c r="G165" s="80" t="str">
        <f>IF(C165="","",VLOOKUP($C165,Controle!$E$7:$T$56,4,0))</f>
        <v/>
      </c>
      <c r="H165" s="81"/>
      <c r="I165" s="60"/>
      <c r="J165" s="82"/>
    </row>
    <row r="166" spans="2:10" ht="20.100000000000001" customHeight="1" x14ac:dyDescent="0.2">
      <c r="B166" s="72">
        <v>160</v>
      </c>
      <c r="C166" s="53"/>
      <c r="D166" s="73" t="str">
        <f>IF(C166="","",VLOOKUP($C166,Controle!$E$7:$T$56,2,0))</f>
        <v/>
      </c>
      <c r="E166" s="73" t="str">
        <f>IF(C166="","",VLOOKUP($C166,Controle!$E$7:$T$56,3,0))</f>
        <v/>
      </c>
      <c r="F166" s="74"/>
      <c r="G166" s="75" t="str">
        <f>IF(C166="","",VLOOKUP($C166,Controle!$E$7:$T$56,4,0))</f>
        <v/>
      </c>
      <c r="H166" s="53"/>
      <c r="I166" s="53"/>
      <c r="J166" s="53"/>
    </row>
    <row r="167" spans="2:10" ht="20.100000000000001" customHeight="1" x14ac:dyDescent="0.2">
      <c r="B167" s="77">
        <v>161</v>
      </c>
      <c r="C167" s="60"/>
      <c r="D167" s="78" t="str">
        <f>IF(C167="","",VLOOKUP($C167,Controle!$E$7:$T$56,2,0))</f>
        <v/>
      </c>
      <c r="E167" s="78" t="str">
        <f>IF(C167="","",VLOOKUP($C167,Controle!$E$7:$T$56,3,0))</f>
        <v/>
      </c>
      <c r="F167" s="79"/>
      <c r="G167" s="80" t="str">
        <f>IF(C167="","",VLOOKUP($C167,Controle!$E$7:$T$56,4,0))</f>
        <v/>
      </c>
      <c r="H167" s="81"/>
      <c r="I167" s="60"/>
      <c r="J167" s="82"/>
    </row>
    <row r="168" spans="2:10" ht="20.100000000000001" customHeight="1" x14ac:dyDescent="0.2">
      <c r="B168" s="72">
        <v>162</v>
      </c>
      <c r="C168" s="53"/>
      <c r="D168" s="73" t="str">
        <f>IF(C168="","",VLOOKUP($C168,Controle!$E$7:$T$56,2,0))</f>
        <v/>
      </c>
      <c r="E168" s="73" t="str">
        <f>IF(C168="","",VLOOKUP($C168,Controle!$E$7:$T$56,3,0))</f>
        <v/>
      </c>
      <c r="F168" s="74"/>
      <c r="G168" s="75" t="str">
        <f>IF(C168="","",VLOOKUP($C168,Controle!$E$7:$T$56,4,0))</f>
        <v/>
      </c>
      <c r="H168" s="53"/>
      <c r="I168" s="53"/>
      <c r="J168" s="53"/>
    </row>
    <row r="169" spans="2:10" ht="20.100000000000001" customHeight="1" x14ac:dyDescent="0.2">
      <c r="B169" s="77">
        <v>163</v>
      </c>
      <c r="C169" s="60"/>
      <c r="D169" s="78" t="str">
        <f>IF(C169="","",VLOOKUP($C169,Controle!$E$7:$T$56,2,0))</f>
        <v/>
      </c>
      <c r="E169" s="78" t="str">
        <f>IF(C169="","",VLOOKUP($C169,Controle!$E$7:$T$56,3,0))</f>
        <v/>
      </c>
      <c r="F169" s="79"/>
      <c r="G169" s="80" t="str">
        <f>IF(C169="","",VLOOKUP($C169,Controle!$E$7:$T$56,4,0))</f>
        <v/>
      </c>
      <c r="H169" s="81"/>
      <c r="I169" s="60"/>
      <c r="J169" s="82"/>
    </row>
    <row r="170" spans="2:10" ht="20.100000000000001" customHeight="1" x14ac:dyDescent="0.2">
      <c r="B170" s="72">
        <v>164</v>
      </c>
      <c r="C170" s="53"/>
      <c r="D170" s="73" t="str">
        <f>IF(C170="","",VLOOKUP($C170,Controle!$E$7:$T$56,2,0))</f>
        <v/>
      </c>
      <c r="E170" s="73" t="str">
        <f>IF(C170="","",VLOOKUP($C170,Controle!$E$7:$T$56,3,0))</f>
        <v/>
      </c>
      <c r="F170" s="74"/>
      <c r="G170" s="75" t="str">
        <f>IF(C170="","",VLOOKUP($C170,Controle!$E$7:$T$56,4,0))</f>
        <v/>
      </c>
      <c r="H170" s="53"/>
      <c r="I170" s="53"/>
      <c r="J170" s="53"/>
    </row>
    <row r="171" spans="2:10" ht="20.100000000000001" customHeight="1" x14ac:dyDescent="0.2">
      <c r="B171" s="77">
        <v>165</v>
      </c>
      <c r="C171" s="60"/>
      <c r="D171" s="78" t="str">
        <f>IF(C171="","",VLOOKUP($C171,Controle!$E$7:$T$56,2,0))</f>
        <v/>
      </c>
      <c r="E171" s="78" t="str">
        <f>IF(C171="","",VLOOKUP($C171,Controle!$E$7:$T$56,3,0))</f>
        <v/>
      </c>
      <c r="F171" s="79"/>
      <c r="G171" s="80" t="str">
        <f>IF(C171="","",VLOOKUP($C171,Controle!$E$7:$T$56,4,0))</f>
        <v/>
      </c>
      <c r="H171" s="81"/>
      <c r="I171" s="60"/>
      <c r="J171" s="82"/>
    </row>
    <row r="172" spans="2:10" ht="20.100000000000001" customHeight="1" x14ac:dyDescent="0.2">
      <c r="B172" s="72">
        <v>166</v>
      </c>
      <c r="C172" s="53"/>
      <c r="D172" s="73" t="str">
        <f>IF(C172="","",VLOOKUP($C172,Controle!$E$7:$T$56,2,0))</f>
        <v/>
      </c>
      <c r="E172" s="73" t="str">
        <f>IF(C172="","",VLOOKUP($C172,Controle!$E$7:$T$56,3,0))</f>
        <v/>
      </c>
      <c r="F172" s="74"/>
      <c r="G172" s="75" t="str">
        <f>IF(C172="","",VLOOKUP($C172,Controle!$E$7:$T$56,4,0))</f>
        <v/>
      </c>
      <c r="H172" s="53"/>
      <c r="I172" s="53"/>
      <c r="J172" s="53"/>
    </row>
    <row r="173" spans="2:10" ht="20.100000000000001" customHeight="1" x14ac:dyDescent="0.2">
      <c r="B173" s="77">
        <v>167</v>
      </c>
      <c r="C173" s="60"/>
      <c r="D173" s="78" t="str">
        <f>IF(C173="","",VLOOKUP($C173,Controle!$E$7:$T$56,2,0))</f>
        <v/>
      </c>
      <c r="E173" s="78" t="str">
        <f>IF(C173="","",VLOOKUP($C173,Controle!$E$7:$T$56,3,0))</f>
        <v/>
      </c>
      <c r="F173" s="79"/>
      <c r="G173" s="80" t="str">
        <f>IF(C173="","",VLOOKUP($C173,Controle!$E$7:$T$56,4,0))</f>
        <v/>
      </c>
      <c r="H173" s="81"/>
      <c r="I173" s="60"/>
      <c r="J173" s="82"/>
    </row>
    <row r="174" spans="2:10" ht="20.100000000000001" customHeight="1" x14ac:dyDescent="0.2">
      <c r="B174" s="72">
        <v>168</v>
      </c>
      <c r="C174" s="53"/>
      <c r="D174" s="73" t="str">
        <f>IF(C174="","",VLOOKUP($C174,Controle!$E$7:$T$56,2,0))</f>
        <v/>
      </c>
      <c r="E174" s="73" t="str">
        <f>IF(C174="","",VLOOKUP($C174,Controle!$E$7:$T$56,3,0))</f>
        <v/>
      </c>
      <c r="F174" s="74"/>
      <c r="G174" s="75" t="str">
        <f>IF(C174="","",VLOOKUP($C174,Controle!$E$7:$T$56,4,0))</f>
        <v/>
      </c>
      <c r="H174" s="53"/>
      <c r="I174" s="53"/>
      <c r="J174" s="53"/>
    </row>
    <row r="175" spans="2:10" ht="20.100000000000001" customHeight="1" x14ac:dyDescent="0.2">
      <c r="B175" s="77">
        <v>169</v>
      </c>
      <c r="C175" s="60"/>
      <c r="D175" s="78" t="str">
        <f>IF(C175="","",VLOOKUP($C175,Controle!$E$7:$T$56,2,0))</f>
        <v/>
      </c>
      <c r="E175" s="78" t="str">
        <f>IF(C175="","",VLOOKUP($C175,Controle!$E$7:$T$56,3,0))</f>
        <v/>
      </c>
      <c r="F175" s="79"/>
      <c r="G175" s="80" t="str">
        <f>IF(C175="","",VLOOKUP($C175,Controle!$E$7:$T$56,4,0))</f>
        <v/>
      </c>
      <c r="H175" s="81"/>
      <c r="I175" s="60"/>
      <c r="J175" s="82"/>
    </row>
    <row r="176" spans="2:10" ht="20.100000000000001" customHeight="1" x14ac:dyDescent="0.2">
      <c r="B176" s="72">
        <v>170</v>
      </c>
      <c r="C176" s="53"/>
      <c r="D176" s="73" t="str">
        <f>IF(C176="","",VLOOKUP($C176,Controle!$E$7:$T$56,2,0))</f>
        <v/>
      </c>
      <c r="E176" s="73" t="str">
        <f>IF(C176="","",VLOOKUP($C176,Controle!$E$7:$T$56,3,0))</f>
        <v/>
      </c>
      <c r="F176" s="74"/>
      <c r="G176" s="75" t="str">
        <f>IF(C176="","",VLOOKUP($C176,Controle!$E$7:$T$56,4,0))</f>
        <v/>
      </c>
      <c r="H176" s="53"/>
      <c r="I176" s="53"/>
      <c r="J176" s="53"/>
    </row>
    <row r="177" spans="2:10" ht="20.100000000000001" customHeight="1" x14ac:dyDescent="0.2">
      <c r="B177" s="77">
        <v>171</v>
      </c>
      <c r="C177" s="60"/>
      <c r="D177" s="78" t="str">
        <f>IF(C177="","",VLOOKUP($C177,Controle!$E$7:$T$56,2,0))</f>
        <v/>
      </c>
      <c r="E177" s="78" t="str">
        <f>IF(C177="","",VLOOKUP($C177,Controle!$E$7:$T$56,3,0))</f>
        <v/>
      </c>
      <c r="F177" s="79"/>
      <c r="G177" s="80" t="str">
        <f>IF(C177="","",VLOOKUP($C177,Controle!$E$7:$T$56,4,0))</f>
        <v/>
      </c>
      <c r="H177" s="81"/>
      <c r="I177" s="60"/>
      <c r="J177" s="82"/>
    </row>
    <row r="178" spans="2:10" ht="20.100000000000001" customHeight="1" x14ac:dyDescent="0.2">
      <c r="B178" s="72">
        <v>172</v>
      </c>
      <c r="C178" s="53"/>
      <c r="D178" s="73" t="str">
        <f>IF(C178="","",VLOOKUP($C178,Controle!$E$7:$T$56,2,0))</f>
        <v/>
      </c>
      <c r="E178" s="73" t="str">
        <f>IF(C178="","",VLOOKUP($C178,Controle!$E$7:$T$56,3,0))</f>
        <v/>
      </c>
      <c r="F178" s="74"/>
      <c r="G178" s="75" t="str">
        <f>IF(C178="","",VLOOKUP($C178,Controle!$E$7:$T$56,4,0))</f>
        <v/>
      </c>
      <c r="H178" s="53"/>
      <c r="I178" s="53"/>
      <c r="J178" s="53"/>
    </row>
    <row r="179" spans="2:10" ht="20.100000000000001" customHeight="1" x14ac:dyDescent="0.2">
      <c r="B179" s="77">
        <v>173</v>
      </c>
      <c r="C179" s="60"/>
      <c r="D179" s="78" t="str">
        <f>IF(C179="","",VLOOKUP($C179,Controle!$E$7:$T$56,2,0))</f>
        <v/>
      </c>
      <c r="E179" s="78" t="str">
        <f>IF(C179="","",VLOOKUP($C179,Controle!$E$7:$T$56,3,0))</f>
        <v/>
      </c>
      <c r="F179" s="79"/>
      <c r="G179" s="80" t="str">
        <f>IF(C179="","",VLOOKUP($C179,Controle!$E$7:$T$56,4,0))</f>
        <v/>
      </c>
      <c r="H179" s="81"/>
      <c r="I179" s="60"/>
      <c r="J179" s="82"/>
    </row>
    <row r="180" spans="2:10" ht="20.100000000000001" customHeight="1" x14ac:dyDescent="0.2">
      <c r="B180" s="72">
        <v>174</v>
      </c>
      <c r="C180" s="53"/>
      <c r="D180" s="73" t="str">
        <f>IF(C180="","",VLOOKUP($C180,Controle!$E$7:$T$56,2,0))</f>
        <v/>
      </c>
      <c r="E180" s="73" t="str">
        <f>IF(C180="","",VLOOKUP($C180,Controle!$E$7:$T$56,3,0))</f>
        <v/>
      </c>
      <c r="F180" s="74"/>
      <c r="G180" s="75" t="str">
        <f>IF(C180="","",VLOOKUP($C180,Controle!$E$7:$T$56,4,0))</f>
        <v/>
      </c>
      <c r="H180" s="53"/>
      <c r="I180" s="53"/>
      <c r="J180" s="53"/>
    </row>
    <row r="181" spans="2:10" ht="20.100000000000001" customHeight="1" x14ac:dyDescent="0.2">
      <c r="B181" s="77">
        <v>175</v>
      </c>
      <c r="C181" s="60"/>
      <c r="D181" s="78" t="str">
        <f>IF(C181="","",VLOOKUP($C181,Controle!$E$7:$T$56,2,0))</f>
        <v/>
      </c>
      <c r="E181" s="78" t="str">
        <f>IF(C181="","",VLOOKUP($C181,Controle!$E$7:$T$56,3,0))</f>
        <v/>
      </c>
      <c r="F181" s="79"/>
      <c r="G181" s="80" t="str">
        <f>IF(C181="","",VLOOKUP($C181,Controle!$E$7:$T$56,4,0))</f>
        <v/>
      </c>
      <c r="H181" s="81"/>
      <c r="I181" s="60"/>
      <c r="J181" s="82"/>
    </row>
    <row r="182" spans="2:10" ht="20.100000000000001" customHeight="1" x14ac:dyDescent="0.2">
      <c r="B182" s="72">
        <v>176</v>
      </c>
      <c r="C182" s="53"/>
      <c r="D182" s="73" t="str">
        <f>IF(C182="","",VLOOKUP($C182,Controle!$E$7:$T$56,2,0))</f>
        <v/>
      </c>
      <c r="E182" s="73" t="str">
        <f>IF(C182="","",VLOOKUP($C182,Controle!$E$7:$T$56,3,0))</f>
        <v/>
      </c>
      <c r="F182" s="74"/>
      <c r="G182" s="75" t="str">
        <f>IF(C182="","",VLOOKUP($C182,Controle!$E$7:$T$56,4,0))</f>
        <v/>
      </c>
      <c r="H182" s="53"/>
      <c r="I182" s="53"/>
      <c r="J182" s="53"/>
    </row>
    <row r="183" spans="2:10" ht="20.100000000000001" customHeight="1" x14ac:dyDescent="0.2">
      <c r="B183" s="77">
        <v>177</v>
      </c>
      <c r="C183" s="60"/>
      <c r="D183" s="78" t="str">
        <f>IF(C183="","",VLOOKUP($C183,Controle!$E$7:$T$56,2,0))</f>
        <v/>
      </c>
      <c r="E183" s="78" t="str">
        <f>IF(C183="","",VLOOKUP($C183,Controle!$E$7:$T$56,3,0))</f>
        <v/>
      </c>
      <c r="F183" s="79"/>
      <c r="G183" s="80" t="str">
        <f>IF(C183="","",VLOOKUP($C183,Controle!$E$7:$T$56,4,0))</f>
        <v/>
      </c>
      <c r="H183" s="81"/>
      <c r="I183" s="60"/>
      <c r="J183" s="82"/>
    </row>
    <row r="184" spans="2:10" ht="20.100000000000001" customHeight="1" x14ac:dyDescent="0.2">
      <c r="B184" s="72">
        <v>178</v>
      </c>
      <c r="C184" s="53"/>
      <c r="D184" s="73" t="str">
        <f>IF(C184="","",VLOOKUP($C184,Controle!$E$7:$T$56,2,0))</f>
        <v/>
      </c>
      <c r="E184" s="73" t="str">
        <f>IF(C184="","",VLOOKUP($C184,Controle!$E$7:$T$56,3,0))</f>
        <v/>
      </c>
      <c r="F184" s="74"/>
      <c r="G184" s="75" t="str">
        <f>IF(C184="","",VLOOKUP($C184,Controle!$E$7:$T$56,4,0))</f>
        <v/>
      </c>
      <c r="H184" s="53"/>
      <c r="I184" s="53"/>
      <c r="J184" s="53"/>
    </row>
    <row r="185" spans="2:10" ht="20.100000000000001" customHeight="1" x14ac:dyDescent="0.2">
      <c r="B185" s="77">
        <v>179</v>
      </c>
      <c r="C185" s="60"/>
      <c r="D185" s="78" t="str">
        <f>IF(C185="","",VLOOKUP($C185,Controle!$E$7:$T$56,2,0))</f>
        <v/>
      </c>
      <c r="E185" s="78" t="str">
        <f>IF(C185="","",VLOOKUP($C185,Controle!$E$7:$T$56,3,0))</f>
        <v/>
      </c>
      <c r="F185" s="79"/>
      <c r="G185" s="80" t="str">
        <f>IF(C185="","",VLOOKUP($C185,Controle!$E$7:$T$56,4,0))</f>
        <v/>
      </c>
      <c r="H185" s="81"/>
      <c r="I185" s="60"/>
      <c r="J185" s="82"/>
    </row>
    <row r="186" spans="2:10" ht="20.100000000000001" customHeight="1" x14ac:dyDescent="0.2">
      <c r="B186" s="72">
        <v>180</v>
      </c>
      <c r="C186" s="53"/>
      <c r="D186" s="73" t="str">
        <f>IF(C186="","",VLOOKUP($C186,Controle!$E$7:$T$56,2,0))</f>
        <v/>
      </c>
      <c r="E186" s="73" t="str">
        <f>IF(C186="","",VLOOKUP($C186,Controle!$E$7:$T$56,3,0))</f>
        <v/>
      </c>
      <c r="F186" s="74"/>
      <c r="G186" s="75" t="str">
        <f>IF(C186="","",VLOOKUP($C186,Controle!$E$7:$T$56,4,0))</f>
        <v/>
      </c>
      <c r="H186" s="53"/>
      <c r="I186" s="53"/>
      <c r="J186" s="53"/>
    </row>
    <row r="187" spans="2:10" ht="20.100000000000001" customHeight="1" x14ac:dyDescent="0.2">
      <c r="B187" s="77">
        <v>181</v>
      </c>
      <c r="C187" s="60"/>
      <c r="D187" s="78" t="str">
        <f>IF(C187="","",VLOOKUP($C187,Controle!$E$7:$T$56,2,0))</f>
        <v/>
      </c>
      <c r="E187" s="78" t="str">
        <f>IF(C187="","",VLOOKUP($C187,Controle!$E$7:$T$56,3,0))</f>
        <v/>
      </c>
      <c r="F187" s="79"/>
      <c r="G187" s="80" t="str">
        <f>IF(C187="","",VLOOKUP($C187,Controle!$E$7:$T$56,4,0))</f>
        <v/>
      </c>
      <c r="H187" s="81"/>
      <c r="I187" s="60"/>
      <c r="J187" s="82"/>
    </row>
    <row r="188" spans="2:10" ht="20.100000000000001" customHeight="1" x14ac:dyDescent="0.2">
      <c r="B188" s="72">
        <v>182</v>
      </c>
      <c r="C188" s="53"/>
      <c r="D188" s="73" t="str">
        <f>IF(C188="","",VLOOKUP($C188,Controle!$E$7:$T$56,2,0))</f>
        <v/>
      </c>
      <c r="E188" s="73" t="str">
        <f>IF(C188="","",VLOOKUP($C188,Controle!$E$7:$T$56,3,0))</f>
        <v/>
      </c>
      <c r="F188" s="74"/>
      <c r="G188" s="75" t="str">
        <f>IF(C188="","",VLOOKUP($C188,Controle!$E$7:$T$56,4,0))</f>
        <v/>
      </c>
      <c r="H188" s="53"/>
      <c r="I188" s="53"/>
      <c r="J188" s="53"/>
    </row>
    <row r="189" spans="2:10" ht="20.100000000000001" customHeight="1" x14ac:dyDescent="0.2">
      <c r="B189" s="77">
        <v>183</v>
      </c>
      <c r="C189" s="60"/>
      <c r="D189" s="78" t="str">
        <f>IF(C189="","",VLOOKUP($C189,Controle!$E$7:$T$56,2,0))</f>
        <v/>
      </c>
      <c r="E189" s="78" t="str">
        <f>IF(C189="","",VLOOKUP($C189,Controle!$E$7:$T$56,3,0))</f>
        <v/>
      </c>
      <c r="F189" s="79"/>
      <c r="G189" s="80" t="str">
        <f>IF(C189="","",VLOOKUP($C189,Controle!$E$7:$T$56,4,0))</f>
        <v/>
      </c>
      <c r="H189" s="81"/>
      <c r="I189" s="60"/>
      <c r="J189" s="82"/>
    </row>
    <row r="190" spans="2:10" ht="20.100000000000001" customHeight="1" x14ac:dyDescent="0.2">
      <c r="B190" s="72">
        <v>184</v>
      </c>
      <c r="C190" s="53"/>
      <c r="D190" s="73" t="str">
        <f>IF(C190="","",VLOOKUP($C190,Controle!$E$7:$T$56,2,0))</f>
        <v/>
      </c>
      <c r="E190" s="73" t="str">
        <f>IF(C190="","",VLOOKUP($C190,Controle!$E$7:$T$56,3,0))</f>
        <v/>
      </c>
      <c r="F190" s="74"/>
      <c r="G190" s="75" t="str">
        <f>IF(C190="","",VLOOKUP($C190,Controle!$E$7:$T$56,4,0))</f>
        <v/>
      </c>
      <c r="H190" s="53"/>
      <c r="I190" s="53"/>
      <c r="J190" s="53"/>
    </row>
    <row r="191" spans="2:10" ht="20.100000000000001" customHeight="1" x14ac:dyDescent="0.2">
      <c r="B191" s="77">
        <v>185</v>
      </c>
      <c r="C191" s="60"/>
      <c r="D191" s="78" t="str">
        <f>IF(C191="","",VLOOKUP($C191,Controle!$E$7:$T$56,2,0))</f>
        <v/>
      </c>
      <c r="E191" s="78" t="str">
        <f>IF(C191="","",VLOOKUP($C191,Controle!$E$7:$T$56,3,0))</f>
        <v/>
      </c>
      <c r="F191" s="79"/>
      <c r="G191" s="80" t="str">
        <f>IF(C191="","",VLOOKUP($C191,Controle!$E$7:$T$56,4,0))</f>
        <v/>
      </c>
      <c r="H191" s="81"/>
      <c r="I191" s="60"/>
      <c r="J191" s="82"/>
    </row>
    <row r="192" spans="2:10" ht="20.100000000000001" customHeight="1" x14ac:dyDescent="0.2">
      <c r="B192" s="72">
        <v>186</v>
      </c>
      <c r="C192" s="53"/>
      <c r="D192" s="73" t="str">
        <f>IF(C192="","",VLOOKUP($C192,Controle!$E$7:$T$56,2,0))</f>
        <v/>
      </c>
      <c r="E192" s="73" t="str">
        <f>IF(C192="","",VLOOKUP($C192,Controle!$E$7:$T$56,3,0))</f>
        <v/>
      </c>
      <c r="F192" s="74"/>
      <c r="G192" s="75" t="str">
        <f>IF(C192="","",VLOOKUP($C192,Controle!$E$7:$T$56,4,0))</f>
        <v/>
      </c>
      <c r="H192" s="53"/>
      <c r="I192" s="53"/>
      <c r="J192" s="53"/>
    </row>
    <row r="193" spans="2:10" ht="20.100000000000001" customHeight="1" x14ac:dyDescent="0.2">
      <c r="B193" s="77">
        <v>187</v>
      </c>
      <c r="C193" s="60"/>
      <c r="D193" s="78" t="str">
        <f>IF(C193="","",VLOOKUP($C193,Controle!$E$7:$T$56,2,0))</f>
        <v/>
      </c>
      <c r="E193" s="78" t="str">
        <f>IF(C193="","",VLOOKUP($C193,Controle!$E$7:$T$56,3,0))</f>
        <v/>
      </c>
      <c r="F193" s="79"/>
      <c r="G193" s="80" t="str">
        <f>IF(C193="","",VLOOKUP($C193,Controle!$E$7:$T$56,4,0))</f>
        <v/>
      </c>
      <c r="H193" s="81"/>
      <c r="I193" s="60"/>
      <c r="J193" s="82"/>
    </row>
    <row r="194" spans="2:10" ht="20.100000000000001" customHeight="1" x14ac:dyDescent="0.2">
      <c r="B194" s="72">
        <v>188</v>
      </c>
      <c r="C194" s="53"/>
      <c r="D194" s="73" t="str">
        <f>IF(C194="","",VLOOKUP($C194,Controle!$E$7:$T$56,2,0))</f>
        <v/>
      </c>
      <c r="E194" s="73" t="str">
        <f>IF(C194="","",VLOOKUP($C194,Controle!$E$7:$T$56,3,0))</f>
        <v/>
      </c>
      <c r="F194" s="74"/>
      <c r="G194" s="75" t="str">
        <f>IF(C194="","",VLOOKUP($C194,Controle!$E$7:$T$56,4,0))</f>
        <v/>
      </c>
      <c r="H194" s="53"/>
      <c r="I194" s="53"/>
      <c r="J194" s="53"/>
    </row>
    <row r="195" spans="2:10" ht="20.100000000000001" customHeight="1" x14ac:dyDescent="0.2">
      <c r="B195" s="77">
        <v>189</v>
      </c>
      <c r="C195" s="60"/>
      <c r="D195" s="78" t="str">
        <f>IF(C195="","",VLOOKUP($C195,Controle!$E$7:$T$56,2,0))</f>
        <v/>
      </c>
      <c r="E195" s="78" t="str">
        <f>IF(C195="","",VLOOKUP($C195,Controle!$E$7:$T$56,3,0))</f>
        <v/>
      </c>
      <c r="F195" s="79"/>
      <c r="G195" s="80" t="str">
        <f>IF(C195="","",VLOOKUP($C195,Controle!$E$7:$T$56,4,0))</f>
        <v/>
      </c>
      <c r="H195" s="81"/>
      <c r="I195" s="60"/>
      <c r="J195" s="82"/>
    </row>
    <row r="196" spans="2:10" ht="20.100000000000001" customHeight="1" x14ac:dyDescent="0.2">
      <c r="B196" s="72">
        <v>190</v>
      </c>
      <c r="C196" s="53"/>
      <c r="D196" s="73" t="str">
        <f>IF(C196="","",VLOOKUP($C196,Controle!$E$7:$T$56,2,0))</f>
        <v/>
      </c>
      <c r="E196" s="73" t="str">
        <f>IF(C196="","",VLOOKUP($C196,Controle!$E$7:$T$56,3,0))</f>
        <v/>
      </c>
      <c r="F196" s="74"/>
      <c r="G196" s="75" t="str">
        <f>IF(C196="","",VLOOKUP($C196,Controle!$E$7:$T$56,4,0))</f>
        <v/>
      </c>
      <c r="H196" s="53"/>
      <c r="I196" s="53"/>
      <c r="J196" s="53"/>
    </row>
    <row r="197" spans="2:10" ht="20.100000000000001" customHeight="1" x14ac:dyDescent="0.2">
      <c r="B197" s="77">
        <v>191</v>
      </c>
      <c r="C197" s="60"/>
      <c r="D197" s="78" t="str">
        <f>IF(C197="","",VLOOKUP($C197,Controle!$E$7:$T$56,2,0))</f>
        <v/>
      </c>
      <c r="E197" s="78" t="str">
        <f>IF(C197="","",VLOOKUP($C197,Controle!$E$7:$T$56,3,0))</f>
        <v/>
      </c>
      <c r="F197" s="79"/>
      <c r="G197" s="80" t="str">
        <f>IF(C197="","",VLOOKUP($C197,Controle!$E$7:$T$56,4,0))</f>
        <v/>
      </c>
      <c r="H197" s="81"/>
      <c r="I197" s="60"/>
      <c r="J197" s="82"/>
    </row>
    <row r="198" spans="2:10" ht="20.100000000000001" customHeight="1" x14ac:dyDescent="0.2">
      <c r="B198" s="72">
        <v>192</v>
      </c>
      <c r="C198" s="53"/>
      <c r="D198" s="73" t="str">
        <f>IF(C198="","",VLOOKUP($C198,Controle!$E$7:$T$56,2,0))</f>
        <v/>
      </c>
      <c r="E198" s="73" t="str">
        <f>IF(C198="","",VLOOKUP($C198,Controle!$E$7:$T$56,3,0))</f>
        <v/>
      </c>
      <c r="F198" s="74"/>
      <c r="G198" s="75" t="str">
        <f>IF(C198="","",VLOOKUP($C198,Controle!$E$7:$T$56,4,0))</f>
        <v/>
      </c>
      <c r="H198" s="53"/>
      <c r="I198" s="53"/>
      <c r="J198" s="53"/>
    </row>
    <row r="199" spans="2:10" ht="20.100000000000001" customHeight="1" x14ac:dyDescent="0.2">
      <c r="B199" s="77">
        <v>193</v>
      </c>
      <c r="C199" s="60"/>
      <c r="D199" s="78" t="str">
        <f>IF(C199="","",VLOOKUP($C199,Controle!$E$7:$T$56,2,0))</f>
        <v/>
      </c>
      <c r="E199" s="78" t="str">
        <f>IF(C199="","",VLOOKUP($C199,Controle!$E$7:$T$56,3,0))</f>
        <v/>
      </c>
      <c r="F199" s="79"/>
      <c r="G199" s="80" t="str">
        <f>IF(C199="","",VLOOKUP($C199,Controle!$E$7:$T$56,4,0))</f>
        <v/>
      </c>
      <c r="H199" s="81"/>
      <c r="I199" s="60"/>
      <c r="J199" s="82"/>
    </row>
    <row r="200" spans="2:10" ht="20.100000000000001" customHeight="1" x14ac:dyDescent="0.2">
      <c r="B200" s="72">
        <v>194</v>
      </c>
      <c r="C200" s="53"/>
      <c r="D200" s="73" t="str">
        <f>IF(C200="","",VLOOKUP($C200,Controle!$E$7:$T$56,2,0))</f>
        <v/>
      </c>
      <c r="E200" s="73" t="str">
        <f>IF(C200="","",VLOOKUP($C200,Controle!$E$7:$T$56,3,0))</f>
        <v/>
      </c>
      <c r="F200" s="74"/>
      <c r="G200" s="75" t="str">
        <f>IF(C200="","",VLOOKUP($C200,Controle!$E$7:$T$56,4,0))</f>
        <v/>
      </c>
      <c r="H200" s="53"/>
      <c r="I200" s="53"/>
      <c r="J200" s="53"/>
    </row>
    <row r="201" spans="2:10" ht="20.100000000000001" customHeight="1" x14ac:dyDescent="0.2">
      <c r="B201" s="77">
        <v>195</v>
      </c>
      <c r="C201" s="60"/>
      <c r="D201" s="78" t="str">
        <f>IF(C201="","",VLOOKUP($C201,Controle!$E$7:$T$56,2,0))</f>
        <v/>
      </c>
      <c r="E201" s="78" t="str">
        <f>IF(C201="","",VLOOKUP($C201,Controle!$E$7:$T$56,3,0))</f>
        <v/>
      </c>
      <c r="F201" s="79"/>
      <c r="G201" s="80" t="str">
        <f>IF(C201="","",VLOOKUP($C201,Controle!$E$7:$T$56,4,0))</f>
        <v/>
      </c>
      <c r="H201" s="81"/>
      <c r="I201" s="60"/>
      <c r="J201" s="82"/>
    </row>
    <row r="202" spans="2:10" ht="20.100000000000001" customHeight="1" x14ac:dyDescent="0.2">
      <c r="B202" s="72">
        <v>196</v>
      </c>
      <c r="C202" s="53"/>
      <c r="D202" s="73" t="str">
        <f>IF(C202="","",VLOOKUP($C202,Controle!$E$7:$T$56,2,0))</f>
        <v/>
      </c>
      <c r="E202" s="73" t="str">
        <f>IF(C202="","",VLOOKUP($C202,Controle!$E$7:$T$56,3,0))</f>
        <v/>
      </c>
      <c r="F202" s="74"/>
      <c r="G202" s="75" t="str">
        <f>IF(C202="","",VLOOKUP($C202,Controle!$E$7:$T$56,4,0))</f>
        <v/>
      </c>
      <c r="H202" s="53"/>
      <c r="I202" s="53"/>
      <c r="J202" s="53"/>
    </row>
    <row r="203" spans="2:10" ht="20.100000000000001" customHeight="1" x14ac:dyDescent="0.2">
      <c r="B203" s="77">
        <v>197</v>
      </c>
      <c r="C203" s="60"/>
      <c r="D203" s="78" t="str">
        <f>IF(C203="","",VLOOKUP($C203,Controle!$E$7:$T$56,2,0))</f>
        <v/>
      </c>
      <c r="E203" s="78" t="str">
        <f>IF(C203="","",VLOOKUP($C203,Controle!$E$7:$T$56,3,0))</f>
        <v/>
      </c>
      <c r="F203" s="79"/>
      <c r="G203" s="80" t="str">
        <f>IF(C203="","",VLOOKUP($C203,Controle!$E$7:$T$56,4,0))</f>
        <v/>
      </c>
      <c r="H203" s="81"/>
      <c r="I203" s="60"/>
      <c r="J203" s="82"/>
    </row>
    <row r="204" spans="2:10" ht="20.100000000000001" customHeight="1" x14ac:dyDescent="0.2">
      <c r="B204" s="72">
        <v>198</v>
      </c>
      <c r="C204" s="53"/>
      <c r="D204" s="73" t="str">
        <f>IF(C204="","",VLOOKUP($C204,Controle!$E$7:$T$56,2,0))</f>
        <v/>
      </c>
      <c r="E204" s="73" t="str">
        <f>IF(C204="","",VLOOKUP($C204,Controle!$E$7:$T$56,3,0))</f>
        <v/>
      </c>
      <c r="F204" s="74"/>
      <c r="G204" s="75" t="str">
        <f>IF(C204="","",VLOOKUP($C204,Controle!$E$7:$T$56,4,0))</f>
        <v/>
      </c>
      <c r="H204" s="53"/>
      <c r="I204" s="53"/>
      <c r="J204" s="53"/>
    </row>
    <row r="205" spans="2:10" ht="20.100000000000001" customHeight="1" x14ac:dyDescent="0.2">
      <c r="B205" s="77">
        <v>199</v>
      </c>
      <c r="C205" s="60"/>
      <c r="D205" s="78" t="str">
        <f>IF(C205="","",VLOOKUP($C205,Controle!$E$7:$T$56,2,0))</f>
        <v/>
      </c>
      <c r="E205" s="78" t="str">
        <f>IF(C205="","",VLOOKUP($C205,Controle!$E$7:$T$56,3,0))</f>
        <v/>
      </c>
      <c r="F205" s="79"/>
      <c r="G205" s="80" t="str">
        <f>IF(C205="","",VLOOKUP($C205,Controle!$E$7:$T$56,4,0))</f>
        <v/>
      </c>
      <c r="H205" s="81"/>
      <c r="I205" s="60"/>
      <c r="J205" s="82"/>
    </row>
    <row r="206" spans="2:10" ht="20.100000000000001" customHeight="1" x14ac:dyDescent="0.2">
      <c r="B206" s="72">
        <v>200</v>
      </c>
      <c r="C206" s="53"/>
      <c r="D206" s="73" t="str">
        <f>IF(C206="","",VLOOKUP($C206,Controle!$E$7:$T$56,2,0))</f>
        <v/>
      </c>
      <c r="E206" s="73" t="str">
        <f>IF(C206="","",VLOOKUP($C206,Controle!$E$7:$T$56,3,0))</f>
        <v/>
      </c>
      <c r="F206" s="74"/>
      <c r="G206" s="75" t="str">
        <f>IF(C206="","",VLOOKUP($C206,Controle!$E$7:$T$56,4,0))</f>
        <v/>
      </c>
      <c r="H206" s="53"/>
      <c r="I206" s="53"/>
      <c r="J206" s="53"/>
    </row>
    <row r="207" spans="2:10" ht="20.100000000000001" customHeight="1" x14ac:dyDescent="0.2"/>
    <row r="208" spans="2:10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</sheetData>
  <sheetProtection selectLockedCells="1"/>
  <autoFilter ref="C6:J206" xr:uid="{00000000-0009-0000-0000-000002000000}"/>
  <mergeCells count="5">
    <mergeCell ref="D1:I1"/>
    <mergeCell ref="B3:J3"/>
    <mergeCell ref="B5:J5"/>
    <mergeCell ref="F6:G6"/>
    <mergeCell ref="B2:J2"/>
  </mergeCells>
  <dataValidations count="1">
    <dataValidation operator="equal" allowBlank="1" showErrorMessage="1" sqref="D7:E7 H7:I7 D9:E9 H9:I9 D11:E11 H11:I11 D13:E13 H13:I13 D15:E15 H15:I15 D17:E17 H17:I17 D19:E19 H19:I19 D21:E21 H21:I21 D23:E23 H23:I23 D25:E25 H25:I25 D27:E27 H27:I27 D29:E29 H29:I29 D31:E31 H31:I31 D33:E33 H33:I33 D35:E35 H35:I35 D37:E37 H37:I37 D39:E39 H39:I39 D41:E41 H41:I41 D43:E43 H43:I43 D45:E45 H45:I45 D47:E47 H47:I47 D49:E49 H49:I49 D51:E51 H51:I51 D53:E53 H53:I53 D55:E55 H55:I55 D57:E57 H57:I57 D59:E59 H59:I59 D61:E61 H61:I61 D63:E63 H63:I63 D65:E65 H65:I65 D67:E67 H67:I67 D69:E69 H69:I69 D71:E71 H71:I71 D73:E73 H73:I73 D75:E75 H75:I75 D77:E77 H77:I77 D79:E79 H79:I79 D81:E81 H81:I81 D83:E83 H83:I83 D85:E85 H85:I85 D87:E87 H87:I87 D89:E89 H89:I89 D91:E91 H91:I91 D93:E93 H93:I93 D95:E95 H95:I95 D97:E97 H97:I97 D99:E99 H99:I99 D101:E101 H101:I101 D103:E103 H103:I103 D105:E105 H105:I105 D107:E107 H107:I107 D109:E109 H109:I109 D111:E111 H111:I111 D113:E113 H113:I113 D115:E115 H115:I115 D117:E117 H117:I117 D119:E119 H119:I119 D121:E121 H121:I121 D123:E123 H123:I123 D125:E125 H125:I125 D127:E127 H127:I127 D129:E129 H129:I129 D131:E131 H131:I131 D133:E133 H133:I133 D135:E135 H135:I135 D137:E137 H137:I137 D139:E139 H139:I139 D141:E141 H141:I141 D143:E143 H143:I143 D145:E145 H145:I145 D147:E147 H147:I147 D149:E149 H149:I149 D151:E151 H151:I151 D153:E153 H153:I153 D155:E155 H155:I155 D157:E157 H157:I157 D159:E159 H159:I159 D161:E161 H161:I161 D163:E163 H163:I163 D165:E165 H165:I165 D167:E167 H167:I167 D169:E169 H169:I169 D171:E171 H171:I171 D173:E173 H173:I173 D175:E175 H175:I175 D177:E177 H177:I177 D179:E179 H179:I179 D181:E181 H181:I181 D183:E183 H183:I183 D185:E185 H185:I185 D187:E187 H187:I187 D189:E189 H189:I189 D191:E191 H191:I191 D193:E193 H193:I193 D195:E195 H195:I195 D197:E197 H197:I197 D199:E199 H199:I199 D201:E201 H201:I201 D203:E203 H203:I203 D205:E205 H205:I205" xr:uid="{00000000-0002-0000-0200-000000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06"/>
  <sheetViews>
    <sheetView showGridLines="0" zoomScaleNormal="100" workbookViewId="0">
      <pane ySplit="6" topLeftCell="A7" activePane="bottomLeft" state="frozen"/>
      <selection pane="bottomLeft" activeCell="C9" sqref="C9"/>
    </sheetView>
  </sheetViews>
  <sheetFormatPr defaultColWidth="11.42578125" defaultRowHeight="51" customHeight="1" x14ac:dyDescent="0.3"/>
  <cols>
    <col min="1" max="1" width="17.7109375" style="11" customWidth="1"/>
    <col min="2" max="2" width="4.7109375" style="9" customWidth="1"/>
    <col min="3" max="3" width="32" style="11" customWidth="1"/>
    <col min="4" max="4" width="26.7109375" style="9" customWidth="1"/>
    <col min="5" max="5" width="22" style="9" customWidth="1"/>
    <col min="6" max="6" width="21.85546875" style="27" customWidth="1"/>
    <col min="7" max="7" width="21.140625" style="9" customWidth="1"/>
    <col min="8" max="8" width="17.28515625" style="9" customWidth="1"/>
    <col min="9" max="9" width="30.28515625" style="11" customWidth="1"/>
    <col min="10" max="10" width="49.7109375" style="11" customWidth="1"/>
    <col min="11" max="256" width="17.28515625" style="11" customWidth="1"/>
    <col min="257" max="16384" width="11.42578125" style="11"/>
  </cols>
  <sheetData>
    <row r="1" spans="1:256" s="10" customFormat="1" ht="51" customHeight="1" x14ac:dyDescent="0.3">
      <c r="A1" s="9"/>
      <c r="B1" s="33"/>
      <c r="C1" s="33"/>
      <c r="D1" s="33"/>
      <c r="E1" s="33"/>
      <c r="F1" s="33"/>
      <c r="G1" s="33"/>
      <c r="H1" s="33"/>
      <c r="I1" s="33"/>
      <c r="J1" s="33"/>
    </row>
    <row r="2" spans="1:256" s="10" customFormat="1" ht="38.25" customHeight="1" x14ac:dyDescent="0.3">
      <c r="A2" s="9"/>
      <c r="B2" s="86" t="s">
        <v>40</v>
      </c>
      <c r="C2" s="86"/>
      <c r="D2" s="86"/>
      <c r="E2" s="86"/>
      <c r="F2" s="86"/>
      <c r="G2" s="86"/>
      <c r="H2" s="86"/>
      <c r="I2" s="86"/>
      <c r="J2" s="86"/>
    </row>
    <row r="3" spans="1:256" ht="20.100000000000001" customHeight="1" x14ac:dyDescent="0.3">
      <c r="A3" s="10"/>
      <c r="B3" s="87" t="s">
        <v>38</v>
      </c>
      <c r="C3" s="87"/>
      <c r="D3" s="87"/>
      <c r="E3" s="87"/>
      <c r="F3" s="87"/>
      <c r="G3" s="87"/>
      <c r="H3" s="87"/>
      <c r="I3" s="87"/>
      <c r="J3" s="87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20.100000000000001" customHeight="1" x14ac:dyDescent="0.3">
      <c r="A4" s="10"/>
      <c r="B4" s="15"/>
      <c r="C4" s="12"/>
      <c r="D4" s="15"/>
      <c r="E4" s="15"/>
      <c r="F4" s="26"/>
      <c r="G4" s="15"/>
      <c r="H4" s="15"/>
      <c r="I4" s="25"/>
      <c r="J4" s="25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s="14" customFormat="1" ht="20.100000000000001" customHeight="1" x14ac:dyDescent="0.2">
      <c r="A5" s="13"/>
      <c r="B5" s="88" t="str">
        <f>Controle!D5</f>
        <v>Período: 2020</v>
      </c>
      <c r="C5" s="88"/>
      <c r="D5" s="88"/>
      <c r="E5" s="88"/>
      <c r="F5" s="88"/>
      <c r="G5" s="88"/>
      <c r="H5" s="88"/>
      <c r="I5" s="88"/>
      <c r="J5" s="88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4" customFormat="1" ht="20.100000000000001" customHeight="1" x14ac:dyDescent="0.2">
      <c r="B6" s="89"/>
      <c r="C6" s="90" t="s">
        <v>0</v>
      </c>
      <c r="D6" s="89" t="s">
        <v>1</v>
      </c>
      <c r="E6" s="89" t="s">
        <v>2</v>
      </c>
      <c r="F6" s="91" t="s">
        <v>32</v>
      </c>
      <c r="G6" s="91"/>
      <c r="H6" s="92" t="s">
        <v>29</v>
      </c>
      <c r="I6" s="90" t="s">
        <v>33</v>
      </c>
      <c r="J6" s="90" t="s">
        <v>31</v>
      </c>
    </row>
    <row r="7" spans="1:256" ht="20.100000000000001" customHeight="1" x14ac:dyDescent="0.3">
      <c r="B7" s="93">
        <v>1</v>
      </c>
      <c r="C7" s="94" t="s">
        <v>15</v>
      </c>
      <c r="D7" s="93" t="str">
        <f>IF(C7="","",VLOOKUP($C7,Controle!$E$7:$T$56,2,0))</f>
        <v>Fertilizantes</v>
      </c>
      <c r="E7" s="93">
        <f>IF(C7="","",VLOOKUP($C7,Controle!$E$7:$T$56,3,0))</f>
        <v>0</v>
      </c>
      <c r="F7" s="95">
        <v>200</v>
      </c>
      <c r="G7" s="96" t="str">
        <f>IF(C7="","",VLOOKUP($C7,Controle!$E$7:$T$56,4,0))</f>
        <v>Kg</v>
      </c>
      <c r="H7" s="97">
        <v>42415</v>
      </c>
      <c r="I7" s="94" t="s">
        <v>34</v>
      </c>
      <c r="J7" s="98"/>
    </row>
    <row r="8" spans="1:256" ht="20.100000000000001" customHeight="1" x14ac:dyDescent="0.3">
      <c r="B8" s="99">
        <v>2</v>
      </c>
      <c r="C8" s="100" t="s">
        <v>18</v>
      </c>
      <c r="D8" s="99" t="str">
        <f>IF(C8="","",VLOOKUP($C8,Controle!$E$7:$T$56,2,0))</f>
        <v>Peças de Máquinas</v>
      </c>
      <c r="E8" s="99" t="str">
        <f>IF(C8="","",VLOOKUP($C8,Controle!$E$7:$T$56,3,0))</f>
        <v>Mercedes</v>
      </c>
      <c r="F8" s="101">
        <v>1</v>
      </c>
      <c r="G8" s="102" t="str">
        <f>IF(C8="","",VLOOKUP($C8,Controle!$E$7:$T$56,4,0))</f>
        <v>Pc</v>
      </c>
      <c r="H8" s="103">
        <v>42422</v>
      </c>
      <c r="I8" s="100" t="s">
        <v>35</v>
      </c>
      <c r="J8" s="100"/>
    </row>
    <row r="9" spans="1:256" ht="20.100000000000001" customHeight="1" x14ac:dyDescent="0.3">
      <c r="B9" s="104">
        <v>3</v>
      </c>
      <c r="C9" s="105"/>
      <c r="D9" s="104" t="str">
        <f>IF(C9="","",VLOOKUP($C9,Controle!$E$7:$T$56,2,0))</f>
        <v/>
      </c>
      <c r="E9" s="104" t="str">
        <f>IF(C9="","",VLOOKUP($C9,Controle!$E$7:$T$56,3,0))</f>
        <v/>
      </c>
      <c r="F9" s="106"/>
      <c r="G9" s="107" t="str">
        <f>IF(C9="","",VLOOKUP($C9,Controle!$E$7:$T$56,4,0))</f>
        <v/>
      </c>
      <c r="H9" s="108"/>
      <c r="I9" s="105"/>
      <c r="J9" s="109"/>
    </row>
    <row r="10" spans="1:256" ht="20.100000000000001" customHeight="1" x14ac:dyDescent="0.3">
      <c r="B10" s="99">
        <v>4</v>
      </c>
      <c r="C10" s="100"/>
      <c r="D10" s="99" t="str">
        <f>IF(C10="","",VLOOKUP($C10,Controle!$E$7:$T$56,2,0))</f>
        <v/>
      </c>
      <c r="E10" s="99" t="str">
        <f>IF(C10="","",VLOOKUP($C10,Controle!$E$7:$T$56,3,0))</f>
        <v/>
      </c>
      <c r="F10" s="101"/>
      <c r="G10" s="102" t="str">
        <f>IF(C10="","",VLOOKUP($C10,Controle!$E$7:$T$56,4,0))</f>
        <v/>
      </c>
      <c r="H10" s="110"/>
      <c r="I10" s="100"/>
      <c r="J10" s="100"/>
    </row>
    <row r="11" spans="1:256" ht="20.100000000000001" customHeight="1" x14ac:dyDescent="0.3">
      <c r="B11" s="104">
        <v>5</v>
      </c>
      <c r="C11" s="105"/>
      <c r="D11" s="104" t="str">
        <f>IF(C11="","",VLOOKUP($C11,Controle!$E$7:$T$56,2,0))</f>
        <v/>
      </c>
      <c r="E11" s="104" t="str">
        <f>IF(C11="","",VLOOKUP($C11,Controle!$E$7:$T$56,3,0))</f>
        <v/>
      </c>
      <c r="F11" s="106"/>
      <c r="G11" s="107" t="str">
        <f>IF(C11="","",VLOOKUP($C11,Controle!$E$7:$T$56,4,0))</f>
        <v/>
      </c>
      <c r="H11" s="108"/>
      <c r="I11" s="105"/>
      <c r="J11" s="109"/>
    </row>
    <row r="12" spans="1:256" ht="20.100000000000001" customHeight="1" x14ac:dyDescent="0.3">
      <c r="B12" s="99">
        <v>6</v>
      </c>
      <c r="C12" s="100"/>
      <c r="D12" s="99" t="str">
        <f>IF(C12="","",VLOOKUP($C12,Controle!$E$7:$T$56,2,0))</f>
        <v/>
      </c>
      <c r="E12" s="99" t="str">
        <f>IF(C12="","",VLOOKUP($C12,Controle!$E$7:$T$56,3,0))</f>
        <v/>
      </c>
      <c r="F12" s="101"/>
      <c r="G12" s="102" t="str">
        <f>IF(C12="","",VLOOKUP($C12,Controle!$E$7:$T$56,4,0))</f>
        <v/>
      </c>
      <c r="H12" s="110"/>
      <c r="I12" s="100"/>
      <c r="J12" s="100"/>
    </row>
    <row r="13" spans="1:256" ht="20.100000000000001" customHeight="1" x14ac:dyDescent="0.3">
      <c r="B13" s="104">
        <v>7</v>
      </c>
      <c r="C13" s="105"/>
      <c r="D13" s="104" t="str">
        <f>IF(C13="","",VLOOKUP($C13,Controle!$E$7:$T$56,2,0))</f>
        <v/>
      </c>
      <c r="E13" s="104" t="str">
        <f>IF(C13="","",VLOOKUP($C13,Controle!$E$7:$T$56,3,0))</f>
        <v/>
      </c>
      <c r="F13" s="106"/>
      <c r="G13" s="107" t="str">
        <f>IF(C13="","",VLOOKUP($C13,Controle!$E$7:$T$56,4,0))</f>
        <v/>
      </c>
      <c r="H13" s="108"/>
      <c r="I13" s="105"/>
      <c r="J13" s="109"/>
    </row>
    <row r="14" spans="1:256" ht="20.100000000000001" customHeight="1" x14ac:dyDescent="0.3">
      <c r="B14" s="99">
        <v>8</v>
      </c>
      <c r="C14" s="100"/>
      <c r="D14" s="99" t="str">
        <f>IF(C14="","",VLOOKUP($C14,Controle!$E$7:$T$56,2,0))</f>
        <v/>
      </c>
      <c r="E14" s="99" t="str">
        <f>IF(C14="","",VLOOKUP($C14,Controle!$E$7:$T$56,3,0))</f>
        <v/>
      </c>
      <c r="F14" s="101"/>
      <c r="G14" s="102" t="str">
        <f>IF(C14="","",VLOOKUP($C14,Controle!$E$7:$T$56,4,0))</f>
        <v/>
      </c>
      <c r="H14" s="110"/>
      <c r="I14" s="100"/>
      <c r="J14" s="100"/>
    </row>
    <row r="15" spans="1:256" ht="20.100000000000001" customHeight="1" x14ac:dyDescent="0.3">
      <c r="B15" s="104">
        <v>9</v>
      </c>
      <c r="C15" s="105"/>
      <c r="D15" s="104" t="str">
        <f>IF(C15="","",VLOOKUP($C15,Controle!$E$7:$T$56,2,0))</f>
        <v/>
      </c>
      <c r="E15" s="104" t="str">
        <f>IF(C15="","",VLOOKUP($C15,Controle!$E$7:$T$56,3,0))</f>
        <v/>
      </c>
      <c r="F15" s="106"/>
      <c r="G15" s="107" t="str">
        <f>IF(C15="","",VLOOKUP($C15,Controle!$E$7:$T$56,4,0))</f>
        <v/>
      </c>
      <c r="H15" s="108"/>
      <c r="I15" s="105"/>
      <c r="J15" s="109"/>
    </row>
    <row r="16" spans="1:256" ht="20.100000000000001" customHeight="1" x14ac:dyDescent="0.3">
      <c r="B16" s="99">
        <v>10</v>
      </c>
      <c r="C16" s="100"/>
      <c r="D16" s="99" t="str">
        <f>IF(C16="","",VLOOKUP($C16,Controle!$E$7:$T$56,2,0))</f>
        <v/>
      </c>
      <c r="E16" s="99" t="str">
        <f>IF(C16="","",VLOOKUP($C16,Controle!$E$7:$T$56,3,0))</f>
        <v/>
      </c>
      <c r="F16" s="101"/>
      <c r="G16" s="102" t="str">
        <f>IF(C16="","",VLOOKUP($C16,Controle!$E$7:$T$56,4,0))</f>
        <v/>
      </c>
      <c r="H16" s="110"/>
      <c r="I16" s="100"/>
      <c r="J16" s="100"/>
    </row>
    <row r="17" spans="2:10" ht="20.100000000000001" customHeight="1" x14ac:dyDescent="0.3">
      <c r="B17" s="104">
        <v>11</v>
      </c>
      <c r="C17" s="105"/>
      <c r="D17" s="104" t="str">
        <f>IF(C17="","",VLOOKUP($C17,Controle!$E$7:$T$56,2,0))</f>
        <v/>
      </c>
      <c r="E17" s="104" t="str">
        <f>IF(C17="","",VLOOKUP($C17,Controle!$E$7:$T$56,3,0))</f>
        <v/>
      </c>
      <c r="F17" s="106"/>
      <c r="G17" s="107" t="str">
        <f>IF(C17="","",VLOOKUP($C17,Controle!$E$7:$T$56,4,0))</f>
        <v/>
      </c>
      <c r="H17" s="108"/>
      <c r="I17" s="105"/>
      <c r="J17" s="109"/>
    </row>
    <row r="18" spans="2:10" ht="20.100000000000001" customHeight="1" x14ac:dyDescent="0.3">
      <c r="B18" s="99">
        <v>12</v>
      </c>
      <c r="C18" s="100"/>
      <c r="D18" s="99" t="str">
        <f>IF(C18="","",VLOOKUP($C18,Controle!$E$7:$T$56,2,0))</f>
        <v/>
      </c>
      <c r="E18" s="99" t="str">
        <f>IF(C18="","",VLOOKUP($C18,Controle!$E$7:$T$56,3,0))</f>
        <v/>
      </c>
      <c r="F18" s="101"/>
      <c r="G18" s="102" t="str">
        <f>IF(C18="","",VLOOKUP($C18,Controle!$E$7:$T$56,4,0))</f>
        <v/>
      </c>
      <c r="H18" s="110"/>
      <c r="I18" s="100"/>
      <c r="J18" s="100"/>
    </row>
    <row r="19" spans="2:10" ht="20.100000000000001" customHeight="1" x14ac:dyDescent="0.3">
      <c r="B19" s="104">
        <v>13</v>
      </c>
      <c r="C19" s="105"/>
      <c r="D19" s="104" t="str">
        <f>IF(C19="","",VLOOKUP($C19,Controle!$E$7:$T$56,2,0))</f>
        <v/>
      </c>
      <c r="E19" s="104" t="str">
        <f>IF(C19="","",VLOOKUP($C19,Controle!$E$7:$T$56,3,0))</f>
        <v/>
      </c>
      <c r="F19" s="106"/>
      <c r="G19" s="107" t="str">
        <f>IF(C19="","",VLOOKUP($C19,Controle!$E$7:$T$56,4,0))</f>
        <v/>
      </c>
      <c r="H19" s="108"/>
      <c r="I19" s="105"/>
      <c r="J19" s="109"/>
    </row>
    <row r="20" spans="2:10" ht="20.100000000000001" customHeight="1" x14ac:dyDescent="0.3">
      <c r="B20" s="99">
        <v>14</v>
      </c>
      <c r="C20" s="100"/>
      <c r="D20" s="99" t="str">
        <f>IF(C20="","",VLOOKUP($C20,Controle!$E$7:$T$56,2,0))</f>
        <v/>
      </c>
      <c r="E20" s="99" t="str">
        <f>IF(C20="","",VLOOKUP($C20,Controle!$E$7:$T$56,3,0))</f>
        <v/>
      </c>
      <c r="F20" s="101"/>
      <c r="G20" s="102" t="str">
        <f>IF(C20="","",VLOOKUP($C20,Controle!$E$7:$T$56,4,0))</f>
        <v/>
      </c>
      <c r="H20" s="110"/>
      <c r="I20" s="100"/>
      <c r="J20" s="100"/>
    </row>
    <row r="21" spans="2:10" ht="20.100000000000001" customHeight="1" x14ac:dyDescent="0.3">
      <c r="B21" s="104">
        <v>15</v>
      </c>
      <c r="C21" s="105"/>
      <c r="D21" s="104" t="str">
        <f>IF(C21="","",VLOOKUP($C21,Controle!$E$7:$T$56,2,0))</f>
        <v/>
      </c>
      <c r="E21" s="104" t="str">
        <f>IF(C21="","",VLOOKUP($C21,Controle!$E$7:$T$56,3,0))</f>
        <v/>
      </c>
      <c r="F21" s="106"/>
      <c r="G21" s="107" t="str">
        <f>IF(C21="","",VLOOKUP($C21,Controle!$E$7:$T$56,4,0))</f>
        <v/>
      </c>
      <c r="H21" s="108"/>
      <c r="I21" s="105"/>
      <c r="J21" s="109"/>
    </row>
    <row r="22" spans="2:10" ht="20.100000000000001" customHeight="1" x14ac:dyDescent="0.3">
      <c r="B22" s="99">
        <v>16</v>
      </c>
      <c r="C22" s="100"/>
      <c r="D22" s="99" t="str">
        <f>IF(C22="","",VLOOKUP($C22,Controle!$E$7:$T$56,2,0))</f>
        <v/>
      </c>
      <c r="E22" s="99" t="str">
        <f>IF(C22="","",VLOOKUP($C22,Controle!$E$7:$T$56,3,0))</f>
        <v/>
      </c>
      <c r="F22" s="101"/>
      <c r="G22" s="102" t="str">
        <f>IF(C22="","",VLOOKUP($C22,Controle!$E$7:$T$56,4,0))</f>
        <v/>
      </c>
      <c r="H22" s="103"/>
      <c r="I22" s="100"/>
      <c r="J22" s="100"/>
    </row>
    <row r="23" spans="2:10" ht="20.100000000000001" customHeight="1" x14ac:dyDescent="0.3">
      <c r="B23" s="104">
        <v>17</v>
      </c>
      <c r="C23" s="105"/>
      <c r="D23" s="104" t="str">
        <f>IF(C23="","",VLOOKUP($C23,Controle!$E$7:$T$56,2,0))</f>
        <v/>
      </c>
      <c r="E23" s="104" t="str">
        <f>IF(C23="","",VLOOKUP($C23,Controle!$E$7:$T$56,3,0))</f>
        <v/>
      </c>
      <c r="F23" s="106"/>
      <c r="G23" s="107" t="str">
        <f>IF(C23="","",VLOOKUP($C23,Controle!$E$7:$T$56,4,0))</f>
        <v/>
      </c>
      <c r="H23" s="108"/>
      <c r="I23" s="105"/>
      <c r="J23" s="109"/>
    </row>
    <row r="24" spans="2:10" ht="20.100000000000001" customHeight="1" x14ac:dyDescent="0.3">
      <c r="B24" s="99">
        <v>18</v>
      </c>
      <c r="C24" s="100"/>
      <c r="D24" s="99" t="str">
        <f>IF(C24="","",VLOOKUP($C24,Controle!$E$7:$T$56,2,0))</f>
        <v/>
      </c>
      <c r="E24" s="99" t="str">
        <f>IF(C24="","",VLOOKUP($C24,Controle!$E$7:$T$56,3,0))</f>
        <v/>
      </c>
      <c r="F24" s="101"/>
      <c r="G24" s="102" t="str">
        <f>IF(C24="","",VLOOKUP($C24,Controle!$E$7:$T$56,4,0))</f>
        <v/>
      </c>
      <c r="H24" s="110"/>
      <c r="I24" s="100"/>
      <c r="J24" s="100"/>
    </row>
    <row r="25" spans="2:10" ht="20.100000000000001" customHeight="1" x14ac:dyDescent="0.3">
      <c r="B25" s="104">
        <v>19</v>
      </c>
      <c r="C25" s="105"/>
      <c r="D25" s="104" t="str">
        <f>IF(C25="","",VLOOKUP($C25,Controle!$E$7:$T$56,2,0))</f>
        <v/>
      </c>
      <c r="E25" s="104" t="str">
        <f>IF(C25="","",VLOOKUP($C25,Controle!$E$7:$T$56,3,0))</f>
        <v/>
      </c>
      <c r="F25" s="106"/>
      <c r="G25" s="107" t="str">
        <f>IF(C25="","",VLOOKUP($C25,Controle!$E$7:$T$56,4,0))</f>
        <v/>
      </c>
      <c r="H25" s="108"/>
      <c r="I25" s="105"/>
      <c r="J25" s="109"/>
    </row>
    <row r="26" spans="2:10" ht="20.100000000000001" customHeight="1" x14ac:dyDescent="0.3">
      <c r="B26" s="99">
        <v>20</v>
      </c>
      <c r="C26" s="100"/>
      <c r="D26" s="99" t="str">
        <f>IF(C26="","",VLOOKUP($C26,Controle!$E$7:$T$56,2,0))</f>
        <v/>
      </c>
      <c r="E26" s="99" t="str">
        <f>IF(C26="","",VLOOKUP($C26,Controle!$E$7:$T$56,3,0))</f>
        <v/>
      </c>
      <c r="F26" s="101"/>
      <c r="G26" s="102" t="str">
        <f>IF(C26="","",VLOOKUP($C26,Controle!$E$7:$T$56,4,0))</f>
        <v/>
      </c>
      <c r="H26" s="110"/>
      <c r="I26" s="100"/>
      <c r="J26" s="100"/>
    </row>
    <row r="27" spans="2:10" ht="20.100000000000001" customHeight="1" x14ac:dyDescent="0.3">
      <c r="B27" s="104">
        <v>21</v>
      </c>
      <c r="C27" s="105"/>
      <c r="D27" s="104" t="str">
        <f>IF(C27="","",VLOOKUP($C27,Controle!$E$7:$T$56,2,0))</f>
        <v/>
      </c>
      <c r="E27" s="104" t="str">
        <f>IF(C27="","",VLOOKUP($C27,Controle!$E$7:$T$56,3,0))</f>
        <v/>
      </c>
      <c r="F27" s="106"/>
      <c r="G27" s="107" t="str">
        <f>IF(C27="","",VLOOKUP($C27,Controle!$E$7:$T$56,4,0))</f>
        <v/>
      </c>
      <c r="H27" s="108"/>
      <c r="I27" s="105"/>
      <c r="J27" s="109"/>
    </row>
    <row r="28" spans="2:10" ht="20.100000000000001" customHeight="1" x14ac:dyDescent="0.3">
      <c r="B28" s="99">
        <v>22</v>
      </c>
      <c r="C28" s="100"/>
      <c r="D28" s="99" t="str">
        <f>IF(C28="","",VLOOKUP($C28,Controle!$E$7:$T$56,2,0))</f>
        <v/>
      </c>
      <c r="E28" s="99" t="str">
        <f>IF(C28="","",VLOOKUP($C28,Controle!$E$7:$T$56,3,0))</f>
        <v/>
      </c>
      <c r="F28" s="101"/>
      <c r="G28" s="102" t="str">
        <f>IF(C28="","",VLOOKUP($C28,Controle!$E$7:$T$56,4,0))</f>
        <v/>
      </c>
      <c r="H28" s="110"/>
      <c r="I28" s="100"/>
      <c r="J28" s="100"/>
    </row>
    <row r="29" spans="2:10" ht="20.100000000000001" customHeight="1" x14ac:dyDescent="0.3">
      <c r="B29" s="104">
        <v>23</v>
      </c>
      <c r="C29" s="105"/>
      <c r="D29" s="104" t="str">
        <f>IF(C29="","",VLOOKUP($C29,Controle!$E$7:$T$56,2,0))</f>
        <v/>
      </c>
      <c r="E29" s="104" t="str">
        <f>IF(C29="","",VLOOKUP($C29,Controle!$E$7:$T$56,3,0))</f>
        <v/>
      </c>
      <c r="F29" s="106"/>
      <c r="G29" s="107" t="str">
        <f>IF(C29="","",VLOOKUP($C29,Controle!$E$7:$T$56,4,0))</f>
        <v/>
      </c>
      <c r="H29" s="108"/>
      <c r="I29" s="105"/>
      <c r="J29" s="109"/>
    </row>
    <row r="30" spans="2:10" ht="20.100000000000001" customHeight="1" x14ac:dyDescent="0.3">
      <c r="B30" s="99">
        <v>24</v>
      </c>
      <c r="C30" s="100"/>
      <c r="D30" s="99" t="str">
        <f>IF(C30="","",VLOOKUP($C30,Controle!$E$7:$T$56,2,0))</f>
        <v/>
      </c>
      <c r="E30" s="99" t="str">
        <f>IF(C30="","",VLOOKUP($C30,Controle!$E$7:$T$56,3,0))</f>
        <v/>
      </c>
      <c r="F30" s="101"/>
      <c r="G30" s="102" t="str">
        <f>IF(C30="","",VLOOKUP($C30,Controle!$E$7:$T$56,4,0))</f>
        <v/>
      </c>
      <c r="H30" s="110"/>
      <c r="I30" s="100"/>
      <c r="J30" s="100"/>
    </row>
    <row r="31" spans="2:10" ht="20.100000000000001" customHeight="1" x14ac:dyDescent="0.3">
      <c r="B31" s="104">
        <v>25</v>
      </c>
      <c r="C31" s="105"/>
      <c r="D31" s="104" t="str">
        <f>IF(C31="","",VLOOKUP($C31,Controle!$E$7:$T$56,2,0))</f>
        <v/>
      </c>
      <c r="E31" s="104" t="str">
        <f>IF(C31="","",VLOOKUP($C31,Controle!$E$7:$T$56,3,0))</f>
        <v/>
      </c>
      <c r="F31" s="106"/>
      <c r="G31" s="107" t="str">
        <f>IF(C31="","",VLOOKUP($C31,Controle!$E$7:$T$56,4,0))</f>
        <v/>
      </c>
      <c r="H31" s="108"/>
      <c r="I31" s="105"/>
      <c r="J31" s="109"/>
    </row>
    <row r="32" spans="2:10" ht="20.100000000000001" customHeight="1" x14ac:dyDescent="0.3">
      <c r="B32" s="99">
        <v>26</v>
      </c>
      <c r="C32" s="100"/>
      <c r="D32" s="99" t="str">
        <f>IF(C32="","",VLOOKUP($C32,Controle!$E$7:$T$56,2,0))</f>
        <v/>
      </c>
      <c r="E32" s="99" t="str">
        <f>IF(C32="","",VLOOKUP($C32,Controle!$E$7:$T$56,3,0))</f>
        <v/>
      </c>
      <c r="F32" s="101"/>
      <c r="G32" s="102" t="str">
        <f>IF(C32="","",VLOOKUP($C32,Controle!$E$7:$T$56,4,0))</f>
        <v/>
      </c>
      <c r="H32" s="110"/>
      <c r="I32" s="100"/>
      <c r="J32" s="100"/>
    </row>
    <row r="33" spans="2:10" ht="20.100000000000001" customHeight="1" x14ac:dyDescent="0.3">
      <c r="B33" s="104">
        <v>27</v>
      </c>
      <c r="C33" s="105"/>
      <c r="D33" s="104" t="str">
        <f>IF(C33="","",VLOOKUP($C33,Controle!$E$7:$T$56,2,0))</f>
        <v/>
      </c>
      <c r="E33" s="104" t="str">
        <f>IF(C33="","",VLOOKUP($C33,Controle!$E$7:$T$56,3,0))</f>
        <v/>
      </c>
      <c r="F33" s="106"/>
      <c r="G33" s="107" t="str">
        <f>IF(C33="","",VLOOKUP($C33,Controle!$E$7:$T$56,4,0))</f>
        <v/>
      </c>
      <c r="H33" s="108"/>
      <c r="I33" s="105"/>
      <c r="J33" s="109"/>
    </row>
    <row r="34" spans="2:10" ht="20.100000000000001" customHeight="1" x14ac:dyDescent="0.3">
      <c r="B34" s="99">
        <v>28</v>
      </c>
      <c r="C34" s="100"/>
      <c r="D34" s="99" t="str">
        <f>IF(C34="","",VLOOKUP($C34,Controle!$E$7:$T$56,2,0))</f>
        <v/>
      </c>
      <c r="E34" s="99" t="str">
        <f>IF(C34="","",VLOOKUP($C34,Controle!$E$7:$T$56,3,0))</f>
        <v/>
      </c>
      <c r="F34" s="101"/>
      <c r="G34" s="102" t="str">
        <f>IF(C34="","",VLOOKUP($C34,Controle!$E$7:$T$56,4,0))</f>
        <v/>
      </c>
      <c r="H34" s="110"/>
      <c r="I34" s="100"/>
      <c r="J34" s="100"/>
    </row>
    <row r="35" spans="2:10" ht="20.100000000000001" customHeight="1" x14ac:dyDescent="0.3">
      <c r="B35" s="104">
        <v>29</v>
      </c>
      <c r="C35" s="105"/>
      <c r="D35" s="104" t="str">
        <f>IF(C35="","",VLOOKUP($C35,Controle!$E$7:$T$56,2,0))</f>
        <v/>
      </c>
      <c r="E35" s="104" t="str">
        <f>IF(C35="","",VLOOKUP($C35,Controle!$E$7:$T$56,3,0))</f>
        <v/>
      </c>
      <c r="F35" s="106"/>
      <c r="G35" s="107" t="str">
        <f>IF(C35="","",VLOOKUP($C35,Controle!$E$7:$T$56,4,0))</f>
        <v/>
      </c>
      <c r="H35" s="108"/>
      <c r="I35" s="105"/>
      <c r="J35" s="109"/>
    </row>
    <row r="36" spans="2:10" ht="20.100000000000001" customHeight="1" x14ac:dyDescent="0.3">
      <c r="B36" s="99">
        <v>30</v>
      </c>
      <c r="C36" s="100"/>
      <c r="D36" s="99" t="str">
        <f>IF(C36="","",VLOOKUP($C36,Controle!$E$7:$T$56,2,0))</f>
        <v/>
      </c>
      <c r="E36" s="99" t="str">
        <f>IF(C36="","",VLOOKUP($C36,Controle!$E$7:$T$56,3,0))</f>
        <v/>
      </c>
      <c r="F36" s="101"/>
      <c r="G36" s="102" t="str">
        <f>IF(C36="","",VLOOKUP($C36,Controle!$E$7:$T$56,4,0))</f>
        <v/>
      </c>
      <c r="H36" s="110"/>
      <c r="I36" s="100"/>
      <c r="J36" s="100"/>
    </row>
    <row r="37" spans="2:10" ht="20.100000000000001" customHeight="1" x14ac:dyDescent="0.3">
      <c r="B37" s="104">
        <v>31</v>
      </c>
      <c r="C37" s="105"/>
      <c r="D37" s="104" t="str">
        <f>IF(C37="","",VLOOKUP($C37,Controle!$E$7:$T$56,2,0))</f>
        <v/>
      </c>
      <c r="E37" s="104" t="str">
        <f>IF(C37="","",VLOOKUP($C37,Controle!$E$7:$T$56,3,0))</f>
        <v/>
      </c>
      <c r="F37" s="106"/>
      <c r="G37" s="107" t="str">
        <f>IF(C37="","",VLOOKUP($C37,Controle!$E$7:$T$56,4,0))</f>
        <v/>
      </c>
      <c r="H37" s="108"/>
      <c r="I37" s="105"/>
      <c r="J37" s="109"/>
    </row>
    <row r="38" spans="2:10" ht="20.100000000000001" customHeight="1" x14ac:dyDescent="0.3">
      <c r="B38" s="99">
        <v>32</v>
      </c>
      <c r="C38" s="100"/>
      <c r="D38" s="99" t="str">
        <f>IF(C38="","",VLOOKUP($C38,Controle!$E$7:$T$56,2,0))</f>
        <v/>
      </c>
      <c r="E38" s="99" t="str">
        <f>IF(C38="","",VLOOKUP($C38,Controle!$E$7:$T$56,3,0))</f>
        <v/>
      </c>
      <c r="F38" s="101"/>
      <c r="G38" s="102" t="str">
        <f>IF(C38="","",VLOOKUP($C38,Controle!$E$7:$T$56,4,0))</f>
        <v/>
      </c>
      <c r="H38" s="110"/>
      <c r="I38" s="100"/>
      <c r="J38" s="100"/>
    </row>
    <row r="39" spans="2:10" ht="20.100000000000001" customHeight="1" x14ac:dyDescent="0.3">
      <c r="B39" s="104">
        <v>33</v>
      </c>
      <c r="C39" s="105"/>
      <c r="D39" s="104" t="str">
        <f>IF(C39="","",VLOOKUP($C39,Controle!$E$7:$T$56,2,0))</f>
        <v/>
      </c>
      <c r="E39" s="104" t="str">
        <f>IF(C39="","",VLOOKUP($C39,Controle!$E$7:$T$56,3,0))</f>
        <v/>
      </c>
      <c r="F39" s="106"/>
      <c r="G39" s="107" t="str">
        <f>IF(C39="","",VLOOKUP($C39,Controle!$E$7:$T$56,4,0))</f>
        <v/>
      </c>
      <c r="H39" s="108"/>
      <c r="I39" s="105"/>
      <c r="J39" s="109"/>
    </row>
    <row r="40" spans="2:10" ht="20.100000000000001" customHeight="1" x14ac:dyDescent="0.3">
      <c r="B40" s="99">
        <v>34</v>
      </c>
      <c r="C40" s="100"/>
      <c r="D40" s="99" t="str">
        <f>IF(C40="","",VLOOKUP($C40,Controle!$E$7:$T$56,2,0))</f>
        <v/>
      </c>
      <c r="E40" s="99" t="str">
        <f>IF(C40="","",VLOOKUP($C40,Controle!$E$7:$T$56,3,0))</f>
        <v/>
      </c>
      <c r="F40" s="101"/>
      <c r="G40" s="102" t="str">
        <f>IF(C40="","",VLOOKUP($C40,Controle!$E$7:$T$56,4,0))</f>
        <v/>
      </c>
      <c r="H40" s="110"/>
      <c r="I40" s="100"/>
      <c r="J40" s="100"/>
    </row>
    <row r="41" spans="2:10" ht="20.100000000000001" customHeight="1" x14ac:dyDescent="0.3">
      <c r="B41" s="104">
        <v>35</v>
      </c>
      <c r="C41" s="105"/>
      <c r="D41" s="104" t="str">
        <f>IF(C41="","",VLOOKUP($C41,Controle!$E$7:$T$56,2,0))</f>
        <v/>
      </c>
      <c r="E41" s="104" t="str">
        <f>IF(C41="","",VLOOKUP($C41,Controle!$E$7:$T$56,3,0))</f>
        <v/>
      </c>
      <c r="F41" s="106"/>
      <c r="G41" s="107" t="str">
        <f>IF(C41="","",VLOOKUP($C41,Controle!$E$7:$T$56,4,0))</f>
        <v/>
      </c>
      <c r="H41" s="108"/>
      <c r="I41" s="105"/>
      <c r="J41" s="109"/>
    </row>
    <row r="42" spans="2:10" ht="20.100000000000001" customHeight="1" x14ac:dyDescent="0.3">
      <c r="B42" s="99">
        <v>36</v>
      </c>
      <c r="C42" s="100"/>
      <c r="D42" s="99" t="str">
        <f>IF(C42="","",VLOOKUP($C42,Controle!$E$7:$T$56,2,0))</f>
        <v/>
      </c>
      <c r="E42" s="99" t="str">
        <f>IF(C42="","",VLOOKUP($C42,Controle!$E$7:$T$56,3,0))</f>
        <v/>
      </c>
      <c r="F42" s="101"/>
      <c r="G42" s="102" t="str">
        <f>IF(C42="","",VLOOKUP($C42,Controle!$E$7:$T$56,4,0))</f>
        <v/>
      </c>
      <c r="H42" s="110"/>
      <c r="I42" s="100"/>
      <c r="J42" s="100"/>
    </row>
    <row r="43" spans="2:10" ht="20.100000000000001" customHeight="1" x14ac:dyDescent="0.3">
      <c r="B43" s="104">
        <v>37</v>
      </c>
      <c r="C43" s="105"/>
      <c r="D43" s="104" t="str">
        <f>IF(C43="","",VLOOKUP($C43,Controle!$E$7:$T$56,2,0))</f>
        <v/>
      </c>
      <c r="E43" s="104" t="str">
        <f>IF(C43="","",VLOOKUP($C43,Controle!$E$7:$T$56,3,0))</f>
        <v/>
      </c>
      <c r="F43" s="106"/>
      <c r="G43" s="107" t="str">
        <f>IF(C43="","",VLOOKUP($C43,Controle!$E$7:$T$56,4,0))</f>
        <v/>
      </c>
      <c r="H43" s="108"/>
      <c r="I43" s="105"/>
      <c r="J43" s="109"/>
    </row>
    <row r="44" spans="2:10" ht="20.100000000000001" customHeight="1" x14ac:dyDescent="0.3">
      <c r="B44" s="99">
        <v>38</v>
      </c>
      <c r="C44" s="100"/>
      <c r="D44" s="99" t="str">
        <f>IF(C44="","",VLOOKUP($C44,Controle!$E$7:$T$56,2,0))</f>
        <v/>
      </c>
      <c r="E44" s="99" t="str">
        <f>IF(C44="","",VLOOKUP($C44,Controle!$E$7:$T$56,3,0))</f>
        <v/>
      </c>
      <c r="F44" s="101"/>
      <c r="G44" s="102" t="str">
        <f>IF(C44="","",VLOOKUP($C44,Controle!$E$7:$T$56,4,0))</f>
        <v/>
      </c>
      <c r="H44" s="110"/>
      <c r="I44" s="100"/>
      <c r="J44" s="100"/>
    </row>
    <row r="45" spans="2:10" ht="20.100000000000001" customHeight="1" x14ac:dyDescent="0.3">
      <c r="B45" s="104">
        <v>39</v>
      </c>
      <c r="C45" s="105"/>
      <c r="D45" s="104" t="str">
        <f>IF(C45="","",VLOOKUP($C45,Controle!$E$7:$T$56,2,0))</f>
        <v/>
      </c>
      <c r="E45" s="104" t="str">
        <f>IF(C45="","",VLOOKUP($C45,Controle!$E$7:$T$56,3,0))</f>
        <v/>
      </c>
      <c r="F45" s="106"/>
      <c r="G45" s="107" t="str">
        <f>IF(C45="","",VLOOKUP($C45,Controle!$E$7:$T$56,4,0))</f>
        <v/>
      </c>
      <c r="H45" s="108"/>
      <c r="I45" s="105"/>
      <c r="J45" s="109"/>
    </row>
    <row r="46" spans="2:10" ht="20.100000000000001" customHeight="1" x14ac:dyDescent="0.3">
      <c r="B46" s="99">
        <v>40</v>
      </c>
      <c r="C46" s="100"/>
      <c r="D46" s="99" t="str">
        <f>IF(C46="","",VLOOKUP($C46,Controle!$E$7:$T$56,2,0))</f>
        <v/>
      </c>
      <c r="E46" s="99" t="str">
        <f>IF(C46="","",VLOOKUP($C46,Controle!$E$7:$T$56,3,0))</f>
        <v/>
      </c>
      <c r="F46" s="101"/>
      <c r="G46" s="102" t="str">
        <f>IF(C46="","",VLOOKUP($C46,Controle!$E$7:$T$56,4,0))</f>
        <v/>
      </c>
      <c r="H46" s="110"/>
      <c r="I46" s="100"/>
      <c r="J46" s="100"/>
    </row>
    <row r="47" spans="2:10" ht="20.100000000000001" customHeight="1" x14ac:dyDescent="0.3">
      <c r="B47" s="104">
        <v>41</v>
      </c>
      <c r="C47" s="105"/>
      <c r="D47" s="104" t="str">
        <f>IF(C47="","",VLOOKUP($C47,Controle!$E$7:$T$56,2,0))</f>
        <v/>
      </c>
      <c r="E47" s="104" t="str">
        <f>IF(C47="","",VLOOKUP($C47,Controle!$E$7:$T$56,3,0))</f>
        <v/>
      </c>
      <c r="F47" s="106"/>
      <c r="G47" s="107" t="str">
        <f>IF(C47="","",VLOOKUP($C47,Controle!$E$7:$T$56,4,0))</f>
        <v/>
      </c>
      <c r="H47" s="108"/>
      <c r="I47" s="105"/>
      <c r="J47" s="109"/>
    </row>
    <row r="48" spans="2:10" ht="20.100000000000001" customHeight="1" x14ac:dyDescent="0.3">
      <c r="B48" s="99">
        <v>42</v>
      </c>
      <c r="C48" s="100"/>
      <c r="D48" s="99" t="str">
        <f>IF(C48="","",VLOOKUP($C48,Controle!$E$7:$T$56,2,0))</f>
        <v/>
      </c>
      <c r="E48" s="99" t="str">
        <f>IF(C48="","",VLOOKUP($C48,Controle!$E$7:$T$56,3,0))</f>
        <v/>
      </c>
      <c r="F48" s="101"/>
      <c r="G48" s="102" t="str">
        <f>IF(C48="","",VLOOKUP($C48,Controle!$E$7:$T$56,4,0))</f>
        <v/>
      </c>
      <c r="H48" s="110"/>
      <c r="I48" s="100"/>
      <c r="J48" s="100"/>
    </row>
    <row r="49" spans="2:10" ht="20.100000000000001" customHeight="1" x14ac:dyDescent="0.3">
      <c r="B49" s="104">
        <v>43</v>
      </c>
      <c r="C49" s="105"/>
      <c r="D49" s="104" t="str">
        <f>IF(C49="","",VLOOKUP($C49,Controle!$E$7:$T$56,2,0))</f>
        <v/>
      </c>
      <c r="E49" s="104" t="str">
        <f>IF(C49="","",VLOOKUP($C49,Controle!$E$7:$T$56,3,0))</f>
        <v/>
      </c>
      <c r="F49" s="106"/>
      <c r="G49" s="107" t="str">
        <f>IF(C49="","",VLOOKUP($C49,Controle!$E$7:$T$56,4,0))</f>
        <v/>
      </c>
      <c r="H49" s="108"/>
      <c r="I49" s="105"/>
      <c r="J49" s="109"/>
    </row>
    <row r="50" spans="2:10" ht="20.100000000000001" customHeight="1" x14ac:dyDescent="0.3">
      <c r="B50" s="99">
        <v>44</v>
      </c>
      <c r="C50" s="100"/>
      <c r="D50" s="99" t="str">
        <f>IF(C50="","",VLOOKUP($C50,Controle!$E$7:$T$56,2,0))</f>
        <v/>
      </c>
      <c r="E50" s="99" t="str">
        <f>IF(C50="","",VLOOKUP($C50,Controle!$E$7:$T$56,3,0))</f>
        <v/>
      </c>
      <c r="F50" s="101"/>
      <c r="G50" s="102" t="str">
        <f>IF(C50="","",VLOOKUP($C50,Controle!$E$7:$T$56,4,0))</f>
        <v/>
      </c>
      <c r="H50" s="110"/>
      <c r="I50" s="100"/>
      <c r="J50" s="100"/>
    </row>
    <row r="51" spans="2:10" ht="20.100000000000001" customHeight="1" x14ac:dyDescent="0.3">
      <c r="B51" s="104">
        <v>45</v>
      </c>
      <c r="C51" s="105"/>
      <c r="D51" s="104" t="str">
        <f>IF(C51="","",VLOOKUP($C51,Controle!$E$7:$T$56,2,0))</f>
        <v/>
      </c>
      <c r="E51" s="104" t="str">
        <f>IF(C51="","",VLOOKUP($C51,Controle!$E$7:$T$56,3,0))</f>
        <v/>
      </c>
      <c r="F51" s="106"/>
      <c r="G51" s="107" t="str">
        <f>IF(C51="","",VLOOKUP($C51,Controle!$E$7:$T$56,4,0))</f>
        <v/>
      </c>
      <c r="H51" s="108"/>
      <c r="I51" s="105"/>
      <c r="J51" s="109"/>
    </row>
    <row r="52" spans="2:10" ht="20.100000000000001" customHeight="1" x14ac:dyDescent="0.3">
      <c r="B52" s="99">
        <v>46</v>
      </c>
      <c r="C52" s="100"/>
      <c r="D52" s="99" t="str">
        <f>IF(C52="","",VLOOKUP($C52,Controle!$E$7:$T$56,2,0))</f>
        <v/>
      </c>
      <c r="E52" s="99" t="str">
        <f>IF(C52="","",VLOOKUP($C52,Controle!$E$7:$T$56,3,0))</f>
        <v/>
      </c>
      <c r="F52" s="101"/>
      <c r="G52" s="102" t="str">
        <f>IF(C52="","",VLOOKUP($C52,Controle!$E$7:$T$56,4,0))</f>
        <v/>
      </c>
      <c r="H52" s="110"/>
      <c r="I52" s="100"/>
      <c r="J52" s="100"/>
    </row>
    <row r="53" spans="2:10" ht="20.100000000000001" customHeight="1" x14ac:dyDescent="0.3">
      <c r="B53" s="104">
        <v>47</v>
      </c>
      <c r="C53" s="105"/>
      <c r="D53" s="104" t="str">
        <f>IF(C53="","",VLOOKUP($C53,Controle!$E$7:$T$56,2,0))</f>
        <v/>
      </c>
      <c r="E53" s="104" t="str">
        <f>IF(C53="","",VLOOKUP($C53,Controle!$E$7:$T$56,3,0))</f>
        <v/>
      </c>
      <c r="F53" s="106"/>
      <c r="G53" s="107" t="str">
        <f>IF(C53="","",VLOOKUP($C53,Controle!$E$7:$T$56,4,0))</f>
        <v/>
      </c>
      <c r="H53" s="108"/>
      <c r="I53" s="105"/>
      <c r="J53" s="109"/>
    </row>
    <row r="54" spans="2:10" ht="20.100000000000001" customHeight="1" x14ac:dyDescent="0.3">
      <c r="B54" s="99">
        <v>48</v>
      </c>
      <c r="C54" s="100"/>
      <c r="D54" s="99" t="str">
        <f>IF(C54="","",VLOOKUP($C54,Controle!$E$7:$T$56,2,0))</f>
        <v/>
      </c>
      <c r="E54" s="99" t="str">
        <f>IF(C54="","",VLOOKUP($C54,Controle!$E$7:$T$56,3,0))</f>
        <v/>
      </c>
      <c r="F54" s="101"/>
      <c r="G54" s="102" t="str">
        <f>IF(C54="","",VLOOKUP($C54,Controle!$E$7:$T$56,4,0))</f>
        <v/>
      </c>
      <c r="H54" s="110"/>
      <c r="I54" s="100"/>
      <c r="J54" s="100"/>
    </row>
    <row r="55" spans="2:10" ht="20.100000000000001" customHeight="1" x14ac:dyDescent="0.3">
      <c r="B55" s="104">
        <v>49</v>
      </c>
      <c r="C55" s="105"/>
      <c r="D55" s="104" t="str">
        <f>IF(C55="","",VLOOKUP($C55,Controle!$E$7:$T$56,2,0))</f>
        <v/>
      </c>
      <c r="E55" s="104" t="str">
        <f>IF(C55="","",VLOOKUP($C55,Controle!$E$7:$T$56,3,0))</f>
        <v/>
      </c>
      <c r="F55" s="106"/>
      <c r="G55" s="107" t="str">
        <f>IF(C55="","",VLOOKUP($C55,Controle!$E$7:$T$56,4,0))</f>
        <v/>
      </c>
      <c r="H55" s="108"/>
      <c r="I55" s="105"/>
      <c r="J55" s="109"/>
    </row>
    <row r="56" spans="2:10" ht="20.100000000000001" customHeight="1" x14ac:dyDescent="0.3">
      <c r="B56" s="99">
        <v>50</v>
      </c>
      <c r="C56" s="100"/>
      <c r="D56" s="99" t="str">
        <f>IF(C56="","",VLOOKUP($C56,Controle!$E$7:$T$56,2,0))</f>
        <v/>
      </c>
      <c r="E56" s="99" t="str">
        <f>IF(C56="","",VLOOKUP($C56,Controle!$E$7:$T$56,3,0))</f>
        <v/>
      </c>
      <c r="F56" s="101"/>
      <c r="G56" s="102" t="str">
        <f>IF(C56="","",VLOOKUP($C56,Controle!$E$7:$T$56,4,0))</f>
        <v/>
      </c>
      <c r="H56" s="110"/>
      <c r="I56" s="100"/>
      <c r="J56" s="100"/>
    </row>
    <row r="57" spans="2:10" ht="20.100000000000001" customHeight="1" x14ac:dyDescent="0.3">
      <c r="B57" s="104">
        <v>51</v>
      </c>
      <c r="C57" s="105"/>
      <c r="D57" s="104" t="str">
        <f>IF(C57="","",VLOOKUP($C57,Controle!$E$7:$T$56,2,0))</f>
        <v/>
      </c>
      <c r="E57" s="104" t="str">
        <f>IF(C57="","",VLOOKUP($C57,Controle!$E$7:$T$56,3,0))</f>
        <v/>
      </c>
      <c r="F57" s="106"/>
      <c r="G57" s="107" t="str">
        <f>IF(C57="","",VLOOKUP($C57,Controle!$E$7:$T$56,4,0))</f>
        <v/>
      </c>
      <c r="H57" s="108"/>
      <c r="I57" s="105"/>
      <c r="J57" s="109"/>
    </row>
    <row r="58" spans="2:10" ht="20.100000000000001" customHeight="1" x14ac:dyDescent="0.3">
      <c r="B58" s="99">
        <v>52</v>
      </c>
      <c r="C58" s="100"/>
      <c r="D58" s="99" t="str">
        <f>IF(C58="","",VLOOKUP($C58,Controle!$E$7:$T$56,2,0))</f>
        <v/>
      </c>
      <c r="E58" s="99" t="str">
        <f>IF(C58="","",VLOOKUP($C58,Controle!$E$7:$T$56,3,0))</f>
        <v/>
      </c>
      <c r="F58" s="101"/>
      <c r="G58" s="102" t="str">
        <f>IF(C58="","",VLOOKUP($C58,Controle!$E$7:$T$56,4,0))</f>
        <v/>
      </c>
      <c r="H58" s="110"/>
      <c r="I58" s="100"/>
      <c r="J58" s="100"/>
    </row>
    <row r="59" spans="2:10" ht="20.100000000000001" customHeight="1" x14ac:dyDescent="0.3">
      <c r="B59" s="104">
        <v>53</v>
      </c>
      <c r="C59" s="105"/>
      <c r="D59" s="104" t="str">
        <f>IF(C59="","",VLOOKUP($C59,Controle!$E$7:$T$56,2,0))</f>
        <v/>
      </c>
      <c r="E59" s="104" t="str">
        <f>IF(C59="","",VLOOKUP($C59,Controle!$E$7:$T$56,3,0))</f>
        <v/>
      </c>
      <c r="F59" s="106"/>
      <c r="G59" s="107" t="str">
        <f>IF(C59="","",VLOOKUP($C59,Controle!$E$7:$T$56,4,0))</f>
        <v/>
      </c>
      <c r="H59" s="108"/>
      <c r="I59" s="105"/>
      <c r="J59" s="109"/>
    </row>
    <row r="60" spans="2:10" ht="20.100000000000001" customHeight="1" x14ac:dyDescent="0.3">
      <c r="B60" s="99">
        <v>54</v>
      </c>
      <c r="C60" s="100"/>
      <c r="D60" s="99" t="str">
        <f>IF(C60="","",VLOOKUP($C60,Controle!$E$7:$T$56,2,0))</f>
        <v/>
      </c>
      <c r="E60" s="99" t="str">
        <f>IF(C60="","",VLOOKUP($C60,Controle!$E$7:$T$56,3,0))</f>
        <v/>
      </c>
      <c r="F60" s="101"/>
      <c r="G60" s="102" t="str">
        <f>IF(C60="","",VLOOKUP($C60,Controle!$E$7:$T$56,4,0))</f>
        <v/>
      </c>
      <c r="H60" s="110"/>
      <c r="I60" s="100"/>
      <c r="J60" s="100"/>
    </row>
    <row r="61" spans="2:10" ht="20.100000000000001" customHeight="1" x14ac:dyDescent="0.3">
      <c r="B61" s="104">
        <v>55</v>
      </c>
      <c r="C61" s="105"/>
      <c r="D61" s="104" t="str">
        <f>IF(C61="","",VLOOKUP($C61,Controle!$E$7:$T$56,2,0))</f>
        <v/>
      </c>
      <c r="E61" s="104" t="str">
        <f>IF(C61="","",VLOOKUP($C61,Controle!$E$7:$T$56,3,0))</f>
        <v/>
      </c>
      <c r="F61" s="106"/>
      <c r="G61" s="107" t="str">
        <f>IF(C61="","",VLOOKUP($C61,Controle!$E$7:$T$56,4,0))</f>
        <v/>
      </c>
      <c r="H61" s="108"/>
      <c r="I61" s="105"/>
      <c r="J61" s="109"/>
    </row>
    <row r="62" spans="2:10" ht="20.100000000000001" customHeight="1" x14ac:dyDescent="0.3">
      <c r="B62" s="99">
        <v>56</v>
      </c>
      <c r="C62" s="100"/>
      <c r="D62" s="99" t="str">
        <f>IF(C62="","",VLOOKUP($C62,Controle!$E$7:$T$56,2,0))</f>
        <v/>
      </c>
      <c r="E62" s="99" t="str">
        <f>IF(C62="","",VLOOKUP($C62,Controle!$E$7:$T$56,3,0))</f>
        <v/>
      </c>
      <c r="F62" s="101"/>
      <c r="G62" s="102" t="str">
        <f>IF(C62="","",VLOOKUP($C62,Controle!$E$7:$T$56,4,0))</f>
        <v/>
      </c>
      <c r="H62" s="110"/>
      <c r="I62" s="100"/>
      <c r="J62" s="100"/>
    </row>
    <row r="63" spans="2:10" ht="20.100000000000001" customHeight="1" x14ac:dyDescent="0.3">
      <c r="B63" s="104">
        <v>57</v>
      </c>
      <c r="C63" s="105"/>
      <c r="D63" s="104" t="str">
        <f>IF(C63="","",VLOOKUP($C63,Controle!$E$7:$T$56,2,0))</f>
        <v/>
      </c>
      <c r="E63" s="104" t="str">
        <f>IF(C63="","",VLOOKUP($C63,Controle!$E$7:$T$56,3,0))</f>
        <v/>
      </c>
      <c r="F63" s="106"/>
      <c r="G63" s="107" t="str">
        <f>IF(C63="","",VLOOKUP($C63,Controle!$E$7:$T$56,4,0))</f>
        <v/>
      </c>
      <c r="H63" s="108"/>
      <c r="I63" s="105"/>
      <c r="J63" s="109"/>
    </row>
    <row r="64" spans="2:10" ht="20.100000000000001" customHeight="1" x14ac:dyDescent="0.3">
      <c r="B64" s="99">
        <v>58</v>
      </c>
      <c r="C64" s="100"/>
      <c r="D64" s="99" t="str">
        <f>IF(C64="","",VLOOKUP($C64,Controle!$E$7:$T$56,2,0))</f>
        <v/>
      </c>
      <c r="E64" s="99" t="str">
        <f>IF(C64="","",VLOOKUP($C64,Controle!$E$7:$T$56,3,0))</f>
        <v/>
      </c>
      <c r="F64" s="101"/>
      <c r="G64" s="102" t="str">
        <f>IF(C64="","",VLOOKUP($C64,Controle!$E$7:$T$56,4,0))</f>
        <v/>
      </c>
      <c r="H64" s="110"/>
      <c r="I64" s="100"/>
      <c r="J64" s="100"/>
    </row>
    <row r="65" spans="2:10" ht="20.100000000000001" customHeight="1" x14ac:dyDescent="0.3">
      <c r="B65" s="104">
        <v>59</v>
      </c>
      <c r="C65" s="105"/>
      <c r="D65" s="104" t="str">
        <f>IF(C65="","",VLOOKUP($C65,Controle!$E$7:$T$56,2,0))</f>
        <v/>
      </c>
      <c r="E65" s="104" t="str">
        <f>IF(C65="","",VLOOKUP($C65,Controle!$E$7:$T$56,3,0))</f>
        <v/>
      </c>
      <c r="F65" s="106"/>
      <c r="G65" s="107" t="str">
        <f>IF(C65="","",VLOOKUP($C65,Controle!$E$7:$T$56,4,0))</f>
        <v/>
      </c>
      <c r="H65" s="108"/>
      <c r="I65" s="105"/>
      <c r="J65" s="109"/>
    </row>
    <row r="66" spans="2:10" ht="20.100000000000001" customHeight="1" x14ac:dyDescent="0.3">
      <c r="B66" s="99">
        <v>60</v>
      </c>
      <c r="C66" s="100"/>
      <c r="D66" s="99" t="str">
        <f>IF(C66="","",VLOOKUP($C66,Controle!$E$7:$T$56,2,0))</f>
        <v/>
      </c>
      <c r="E66" s="99" t="str">
        <f>IF(C66="","",VLOOKUP($C66,Controle!$E$7:$T$56,3,0))</f>
        <v/>
      </c>
      <c r="F66" s="101"/>
      <c r="G66" s="102" t="str">
        <f>IF(C66="","",VLOOKUP($C66,Controle!$E$7:$T$56,4,0))</f>
        <v/>
      </c>
      <c r="H66" s="110"/>
      <c r="I66" s="100"/>
      <c r="J66" s="100"/>
    </row>
    <row r="67" spans="2:10" ht="20.100000000000001" customHeight="1" x14ac:dyDescent="0.3">
      <c r="B67" s="104">
        <v>61</v>
      </c>
      <c r="C67" s="105"/>
      <c r="D67" s="104" t="str">
        <f>IF(C67="","",VLOOKUP($C67,Controle!$E$7:$T$56,2,0))</f>
        <v/>
      </c>
      <c r="E67" s="104" t="str">
        <f>IF(C67="","",VLOOKUP($C67,Controle!$E$7:$T$56,3,0))</f>
        <v/>
      </c>
      <c r="F67" s="106"/>
      <c r="G67" s="107" t="str">
        <f>IF(C67="","",VLOOKUP($C67,Controle!$E$7:$T$56,4,0))</f>
        <v/>
      </c>
      <c r="H67" s="108"/>
      <c r="I67" s="105"/>
      <c r="J67" s="109"/>
    </row>
    <row r="68" spans="2:10" ht="20.100000000000001" customHeight="1" x14ac:dyDescent="0.3">
      <c r="B68" s="99">
        <v>62</v>
      </c>
      <c r="C68" s="100"/>
      <c r="D68" s="99" t="str">
        <f>IF(C68="","",VLOOKUP($C68,Controle!$E$7:$T$56,2,0))</f>
        <v/>
      </c>
      <c r="E68" s="99" t="str">
        <f>IF(C68="","",VLOOKUP($C68,Controle!$E$7:$T$56,3,0))</f>
        <v/>
      </c>
      <c r="F68" s="101"/>
      <c r="G68" s="102" t="str">
        <f>IF(C68="","",VLOOKUP($C68,Controle!$E$7:$T$56,4,0))</f>
        <v/>
      </c>
      <c r="H68" s="110"/>
      <c r="I68" s="100"/>
      <c r="J68" s="100"/>
    </row>
    <row r="69" spans="2:10" ht="20.100000000000001" customHeight="1" x14ac:dyDescent="0.3">
      <c r="B69" s="104">
        <v>63</v>
      </c>
      <c r="C69" s="105"/>
      <c r="D69" s="104" t="str">
        <f>IF(C69="","",VLOOKUP($C69,Controle!$E$7:$T$56,2,0))</f>
        <v/>
      </c>
      <c r="E69" s="104" t="str">
        <f>IF(C69="","",VLOOKUP($C69,Controle!$E$7:$T$56,3,0))</f>
        <v/>
      </c>
      <c r="F69" s="106"/>
      <c r="G69" s="107" t="str">
        <f>IF(C69="","",VLOOKUP($C69,Controle!$E$7:$T$56,4,0))</f>
        <v/>
      </c>
      <c r="H69" s="108"/>
      <c r="I69" s="105"/>
      <c r="J69" s="109"/>
    </row>
    <row r="70" spans="2:10" ht="20.100000000000001" customHeight="1" x14ac:dyDescent="0.3">
      <c r="B70" s="99">
        <v>64</v>
      </c>
      <c r="C70" s="100"/>
      <c r="D70" s="99" t="str">
        <f>IF(C70="","",VLOOKUP($C70,Controle!$E$7:$T$56,2,0))</f>
        <v/>
      </c>
      <c r="E70" s="99" t="str">
        <f>IF(C70="","",VLOOKUP($C70,Controle!$E$7:$T$56,3,0))</f>
        <v/>
      </c>
      <c r="F70" s="101"/>
      <c r="G70" s="102" t="str">
        <f>IF(C70="","",VLOOKUP($C70,Controle!$E$7:$T$56,4,0))</f>
        <v/>
      </c>
      <c r="H70" s="110"/>
      <c r="I70" s="100"/>
      <c r="J70" s="100"/>
    </row>
    <row r="71" spans="2:10" ht="20.100000000000001" customHeight="1" x14ac:dyDescent="0.3">
      <c r="B71" s="104">
        <v>65</v>
      </c>
      <c r="C71" s="105"/>
      <c r="D71" s="104" t="str">
        <f>IF(C71="","",VLOOKUP($C71,Controle!$E$7:$T$56,2,0))</f>
        <v/>
      </c>
      <c r="E71" s="104" t="str">
        <f>IF(C71="","",VLOOKUP($C71,Controle!$E$7:$T$56,3,0))</f>
        <v/>
      </c>
      <c r="F71" s="106"/>
      <c r="G71" s="107" t="str">
        <f>IF(C71="","",VLOOKUP($C71,Controle!$E$7:$T$56,4,0))</f>
        <v/>
      </c>
      <c r="H71" s="108"/>
      <c r="I71" s="105"/>
      <c r="J71" s="109"/>
    </row>
    <row r="72" spans="2:10" ht="20.100000000000001" customHeight="1" x14ac:dyDescent="0.3">
      <c r="B72" s="99">
        <v>66</v>
      </c>
      <c r="C72" s="100"/>
      <c r="D72" s="99" t="str">
        <f>IF(C72="","",VLOOKUP($C72,Controle!$E$7:$T$56,2,0))</f>
        <v/>
      </c>
      <c r="E72" s="99" t="str">
        <f>IF(C72="","",VLOOKUP($C72,Controle!$E$7:$T$56,3,0))</f>
        <v/>
      </c>
      <c r="F72" s="101"/>
      <c r="G72" s="102" t="str">
        <f>IF(C72="","",VLOOKUP($C72,Controle!$E$7:$T$56,4,0))</f>
        <v/>
      </c>
      <c r="H72" s="110"/>
      <c r="I72" s="100"/>
      <c r="J72" s="100"/>
    </row>
    <row r="73" spans="2:10" ht="20.100000000000001" customHeight="1" x14ac:dyDescent="0.3">
      <c r="B73" s="104">
        <v>67</v>
      </c>
      <c r="C73" s="105"/>
      <c r="D73" s="104" t="str">
        <f>IF(C73="","",VLOOKUP($C73,Controle!$E$7:$T$56,2,0))</f>
        <v/>
      </c>
      <c r="E73" s="104" t="str">
        <f>IF(C73="","",VLOOKUP($C73,Controle!$E$7:$T$56,3,0))</f>
        <v/>
      </c>
      <c r="F73" s="106"/>
      <c r="G73" s="107" t="str">
        <f>IF(C73="","",VLOOKUP($C73,Controle!$E$7:$T$56,4,0))</f>
        <v/>
      </c>
      <c r="H73" s="108"/>
      <c r="I73" s="105"/>
      <c r="J73" s="109"/>
    </row>
    <row r="74" spans="2:10" ht="20.100000000000001" customHeight="1" x14ac:dyDescent="0.3">
      <c r="B74" s="99">
        <v>68</v>
      </c>
      <c r="C74" s="100"/>
      <c r="D74" s="99" t="str">
        <f>IF(C74="","",VLOOKUP($C74,Controle!$E$7:$T$56,2,0))</f>
        <v/>
      </c>
      <c r="E74" s="99" t="str">
        <f>IF(C74="","",VLOOKUP($C74,Controle!$E$7:$T$56,3,0))</f>
        <v/>
      </c>
      <c r="F74" s="101"/>
      <c r="G74" s="102" t="str">
        <f>IF(C74="","",VLOOKUP($C74,Controle!$E$7:$T$56,4,0))</f>
        <v/>
      </c>
      <c r="H74" s="110"/>
      <c r="I74" s="100"/>
      <c r="J74" s="100"/>
    </row>
    <row r="75" spans="2:10" ht="20.100000000000001" customHeight="1" x14ac:dyDescent="0.3">
      <c r="B75" s="104">
        <v>69</v>
      </c>
      <c r="C75" s="105"/>
      <c r="D75" s="104" t="str">
        <f>IF(C75="","",VLOOKUP($C75,Controle!$E$7:$T$56,2,0))</f>
        <v/>
      </c>
      <c r="E75" s="104" t="str">
        <f>IF(C75="","",VLOOKUP($C75,Controle!$E$7:$T$56,3,0))</f>
        <v/>
      </c>
      <c r="F75" s="106"/>
      <c r="G75" s="107" t="str">
        <f>IF(C75="","",VLOOKUP($C75,Controle!$E$7:$T$56,4,0))</f>
        <v/>
      </c>
      <c r="H75" s="108"/>
      <c r="I75" s="105"/>
      <c r="J75" s="109"/>
    </row>
    <row r="76" spans="2:10" ht="20.100000000000001" customHeight="1" x14ac:dyDescent="0.3">
      <c r="B76" s="99">
        <v>70</v>
      </c>
      <c r="C76" s="100"/>
      <c r="D76" s="99" t="str">
        <f>IF(C76="","",VLOOKUP($C76,Controle!$E$7:$T$56,2,0))</f>
        <v/>
      </c>
      <c r="E76" s="99" t="str">
        <f>IF(C76="","",VLOOKUP($C76,Controle!$E$7:$T$56,3,0))</f>
        <v/>
      </c>
      <c r="F76" s="101"/>
      <c r="G76" s="102" t="str">
        <f>IF(C76="","",VLOOKUP($C76,Controle!$E$7:$T$56,4,0))</f>
        <v/>
      </c>
      <c r="H76" s="110"/>
      <c r="I76" s="100"/>
      <c r="J76" s="100"/>
    </row>
    <row r="77" spans="2:10" ht="20.100000000000001" customHeight="1" x14ac:dyDescent="0.3">
      <c r="B77" s="104">
        <v>71</v>
      </c>
      <c r="C77" s="105"/>
      <c r="D77" s="104" t="str">
        <f>IF(C77="","",VLOOKUP($C77,Controle!$E$7:$T$56,2,0))</f>
        <v/>
      </c>
      <c r="E77" s="104" t="str">
        <f>IF(C77="","",VLOOKUP($C77,Controle!$E$7:$T$56,3,0))</f>
        <v/>
      </c>
      <c r="F77" s="106"/>
      <c r="G77" s="107" t="str">
        <f>IF(C77="","",VLOOKUP($C77,Controle!$E$7:$T$56,4,0))</f>
        <v/>
      </c>
      <c r="H77" s="108"/>
      <c r="I77" s="105"/>
      <c r="J77" s="109"/>
    </row>
    <row r="78" spans="2:10" ht="20.100000000000001" customHeight="1" x14ac:dyDescent="0.3">
      <c r="B78" s="99">
        <v>72</v>
      </c>
      <c r="C78" s="100"/>
      <c r="D78" s="99" t="str">
        <f>IF(C78="","",VLOOKUP($C78,Controle!$E$7:$T$56,2,0))</f>
        <v/>
      </c>
      <c r="E78" s="99" t="str">
        <f>IF(C78="","",VLOOKUP($C78,Controle!$E$7:$T$56,3,0))</f>
        <v/>
      </c>
      <c r="F78" s="101"/>
      <c r="G78" s="102" t="str">
        <f>IF(C78="","",VLOOKUP($C78,Controle!$E$7:$T$56,4,0))</f>
        <v/>
      </c>
      <c r="H78" s="110"/>
      <c r="I78" s="100"/>
      <c r="J78" s="100"/>
    </row>
    <row r="79" spans="2:10" ht="20.100000000000001" customHeight="1" x14ac:dyDescent="0.3">
      <c r="B79" s="104">
        <v>73</v>
      </c>
      <c r="C79" s="105"/>
      <c r="D79" s="104" t="str">
        <f>IF(C79="","",VLOOKUP($C79,Controle!$E$7:$T$56,2,0))</f>
        <v/>
      </c>
      <c r="E79" s="104" t="str">
        <f>IF(C79="","",VLOOKUP($C79,Controle!$E$7:$T$56,3,0))</f>
        <v/>
      </c>
      <c r="F79" s="106"/>
      <c r="G79" s="107" t="str">
        <f>IF(C79="","",VLOOKUP($C79,Controle!$E$7:$T$56,4,0))</f>
        <v/>
      </c>
      <c r="H79" s="108"/>
      <c r="I79" s="105"/>
      <c r="J79" s="109"/>
    </row>
    <row r="80" spans="2:10" ht="20.100000000000001" customHeight="1" x14ac:dyDescent="0.3">
      <c r="B80" s="99">
        <v>74</v>
      </c>
      <c r="C80" s="100"/>
      <c r="D80" s="99" t="str">
        <f>IF(C80="","",VLOOKUP($C80,Controle!$E$7:$T$56,2,0))</f>
        <v/>
      </c>
      <c r="E80" s="99" t="str">
        <f>IF(C80="","",VLOOKUP($C80,Controle!$E$7:$T$56,3,0))</f>
        <v/>
      </c>
      <c r="F80" s="101"/>
      <c r="G80" s="102" t="str">
        <f>IF(C80="","",VLOOKUP($C80,Controle!$E$7:$T$56,4,0))</f>
        <v/>
      </c>
      <c r="H80" s="110"/>
      <c r="I80" s="100"/>
      <c r="J80" s="100"/>
    </row>
    <row r="81" spans="2:10" ht="20.100000000000001" customHeight="1" x14ac:dyDescent="0.3">
      <c r="B81" s="104">
        <v>75</v>
      </c>
      <c r="C81" s="105"/>
      <c r="D81" s="104" t="str">
        <f>IF(C81="","",VLOOKUP($C81,Controle!$E$7:$T$56,2,0))</f>
        <v/>
      </c>
      <c r="E81" s="104" t="str">
        <f>IF(C81="","",VLOOKUP($C81,Controle!$E$7:$T$56,3,0))</f>
        <v/>
      </c>
      <c r="F81" s="106"/>
      <c r="G81" s="107" t="str">
        <f>IF(C81="","",VLOOKUP($C81,Controle!$E$7:$T$56,4,0))</f>
        <v/>
      </c>
      <c r="H81" s="108"/>
      <c r="I81" s="105"/>
      <c r="J81" s="109"/>
    </row>
    <row r="82" spans="2:10" ht="20.100000000000001" customHeight="1" x14ac:dyDescent="0.3">
      <c r="B82" s="99">
        <v>76</v>
      </c>
      <c r="C82" s="100"/>
      <c r="D82" s="99" t="str">
        <f>IF(C82="","",VLOOKUP($C82,Controle!$E$7:$T$56,2,0))</f>
        <v/>
      </c>
      <c r="E82" s="99" t="str">
        <f>IF(C82="","",VLOOKUP($C82,Controle!$E$7:$T$56,3,0))</f>
        <v/>
      </c>
      <c r="F82" s="101"/>
      <c r="G82" s="102" t="str">
        <f>IF(C82="","",VLOOKUP($C82,Controle!$E$7:$T$56,4,0))</f>
        <v/>
      </c>
      <c r="H82" s="110"/>
      <c r="I82" s="100"/>
      <c r="J82" s="100"/>
    </row>
    <row r="83" spans="2:10" ht="20.100000000000001" customHeight="1" x14ac:dyDescent="0.3">
      <c r="B83" s="104">
        <v>77</v>
      </c>
      <c r="C83" s="105"/>
      <c r="D83" s="104" t="str">
        <f>IF(C83="","",VLOOKUP($C83,Controle!$E$7:$T$56,2,0))</f>
        <v/>
      </c>
      <c r="E83" s="104" t="str">
        <f>IF(C83="","",VLOOKUP($C83,Controle!$E$7:$T$56,3,0))</f>
        <v/>
      </c>
      <c r="F83" s="106"/>
      <c r="G83" s="107" t="str">
        <f>IF(C83="","",VLOOKUP($C83,Controle!$E$7:$T$56,4,0))</f>
        <v/>
      </c>
      <c r="H83" s="108"/>
      <c r="I83" s="105"/>
      <c r="J83" s="109"/>
    </row>
    <row r="84" spans="2:10" ht="20.100000000000001" customHeight="1" x14ac:dyDescent="0.3">
      <c r="B84" s="99">
        <v>78</v>
      </c>
      <c r="C84" s="100"/>
      <c r="D84" s="99" t="str">
        <f>IF(C84="","",VLOOKUP($C84,Controle!$E$7:$T$56,2,0))</f>
        <v/>
      </c>
      <c r="E84" s="99" t="str">
        <f>IF(C84="","",VLOOKUP($C84,Controle!$E$7:$T$56,3,0))</f>
        <v/>
      </c>
      <c r="F84" s="101"/>
      <c r="G84" s="102" t="str">
        <f>IF(C84="","",VLOOKUP($C84,Controle!$E$7:$T$56,4,0))</f>
        <v/>
      </c>
      <c r="H84" s="110"/>
      <c r="I84" s="100"/>
      <c r="J84" s="100"/>
    </row>
    <row r="85" spans="2:10" ht="20.100000000000001" customHeight="1" x14ac:dyDescent="0.3">
      <c r="B85" s="104">
        <v>79</v>
      </c>
      <c r="C85" s="105"/>
      <c r="D85" s="104" t="str">
        <f>IF(C85="","",VLOOKUP($C85,Controle!$E$7:$T$56,2,0))</f>
        <v/>
      </c>
      <c r="E85" s="104" t="str">
        <f>IF(C85="","",VLOOKUP($C85,Controle!$E$7:$T$56,3,0))</f>
        <v/>
      </c>
      <c r="F85" s="106"/>
      <c r="G85" s="107" t="str">
        <f>IF(C85="","",VLOOKUP($C85,Controle!$E$7:$T$56,4,0))</f>
        <v/>
      </c>
      <c r="H85" s="108"/>
      <c r="I85" s="105"/>
      <c r="J85" s="109"/>
    </row>
    <row r="86" spans="2:10" ht="20.100000000000001" customHeight="1" x14ac:dyDescent="0.3">
      <c r="B86" s="99">
        <v>80</v>
      </c>
      <c r="C86" s="100"/>
      <c r="D86" s="99" t="str">
        <f>IF(C86="","",VLOOKUP($C86,Controle!$E$7:$T$56,2,0))</f>
        <v/>
      </c>
      <c r="E86" s="99" t="str">
        <f>IF(C86="","",VLOOKUP($C86,Controle!$E$7:$T$56,3,0))</f>
        <v/>
      </c>
      <c r="F86" s="101"/>
      <c r="G86" s="102" t="str">
        <f>IF(C86="","",VLOOKUP($C86,Controle!$E$7:$T$56,4,0))</f>
        <v/>
      </c>
      <c r="H86" s="110"/>
      <c r="I86" s="100"/>
      <c r="J86" s="100"/>
    </row>
    <row r="87" spans="2:10" ht="20.100000000000001" customHeight="1" x14ac:dyDescent="0.3">
      <c r="B87" s="104">
        <v>81</v>
      </c>
      <c r="C87" s="105"/>
      <c r="D87" s="104" t="str">
        <f>IF(C87="","",VLOOKUP($C87,Controle!$E$7:$T$56,2,0))</f>
        <v/>
      </c>
      <c r="E87" s="104" t="str">
        <f>IF(C87="","",VLOOKUP($C87,Controle!$E$7:$T$56,3,0))</f>
        <v/>
      </c>
      <c r="F87" s="106"/>
      <c r="G87" s="107" t="str">
        <f>IF(C87="","",VLOOKUP($C87,Controle!$E$7:$T$56,4,0))</f>
        <v/>
      </c>
      <c r="H87" s="108"/>
      <c r="I87" s="105"/>
      <c r="J87" s="109"/>
    </row>
    <row r="88" spans="2:10" ht="20.100000000000001" customHeight="1" x14ac:dyDescent="0.3">
      <c r="B88" s="99">
        <v>82</v>
      </c>
      <c r="C88" s="100"/>
      <c r="D88" s="99" t="str">
        <f>IF(C88="","",VLOOKUP($C88,Controle!$E$7:$T$56,2,0))</f>
        <v/>
      </c>
      <c r="E88" s="99" t="str">
        <f>IF(C88="","",VLOOKUP($C88,Controle!$E$7:$T$56,3,0))</f>
        <v/>
      </c>
      <c r="F88" s="101"/>
      <c r="G88" s="102" t="str">
        <f>IF(C88="","",VLOOKUP($C88,Controle!$E$7:$T$56,4,0))</f>
        <v/>
      </c>
      <c r="H88" s="110"/>
      <c r="I88" s="100"/>
      <c r="J88" s="100"/>
    </row>
    <row r="89" spans="2:10" ht="20.100000000000001" customHeight="1" x14ac:dyDescent="0.3">
      <c r="B89" s="104">
        <v>83</v>
      </c>
      <c r="C89" s="105"/>
      <c r="D89" s="104" t="str">
        <f>IF(C89="","",VLOOKUP($C89,Controle!$E$7:$T$56,2,0))</f>
        <v/>
      </c>
      <c r="E89" s="104" t="str">
        <f>IF(C89="","",VLOOKUP($C89,Controle!$E$7:$T$56,3,0))</f>
        <v/>
      </c>
      <c r="F89" s="106"/>
      <c r="G89" s="107" t="str">
        <f>IF(C89="","",VLOOKUP($C89,Controle!$E$7:$T$56,4,0))</f>
        <v/>
      </c>
      <c r="H89" s="108"/>
      <c r="I89" s="105"/>
      <c r="J89" s="109"/>
    </row>
    <row r="90" spans="2:10" ht="20.100000000000001" customHeight="1" x14ac:dyDescent="0.3">
      <c r="B90" s="99">
        <v>84</v>
      </c>
      <c r="C90" s="100"/>
      <c r="D90" s="99" t="str">
        <f>IF(C90="","",VLOOKUP($C90,Controle!$E$7:$T$56,2,0))</f>
        <v/>
      </c>
      <c r="E90" s="99" t="str">
        <f>IF(C90="","",VLOOKUP($C90,Controle!$E$7:$T$56,3,0))</f>
        <v/>
      </c>
      <c r="F90" s="101"/>
      <c r="G90" s="102" t="str">
        <f>IF(C90="","",VLOOKUP($C90,Controle!$E$7:$T$56,4,0))</f>
        <v/>
      </c>
      <c r="H90" s="110"/>
      <c r="I90" s="100"/>
      <c r="J90" s="100"/>
    </row>
    <row r="91" spans="2:10" ht="20.100000000000001" customHeight="1" x14ac:dyDescent="0.3">
      <c r="B91" s="104">
        <v>85</v>
      </c>
      <c r="C91" s="105"/>
      <c r="D91" s="104" t="str">
        <f>IF(C91="","",VLOOKUP($C91,Controle!$E$7:$T$56,2,0))</f>
        <v/>
      </c>
      <c r="E91" s="104" t="str">
        <f>IF(C91="","",VLOOKUP($C91,Controle!$E$7:$T$56,3,0))</f>
        <v/>
      </c>
      <c r="F91" s="106"/>
      <c r="G91" s="107" t="str">
        <f>IF(C91="","",VLOOKUP($C91,Controle!$E$7:$T$56,4,0))</f>
        <v/>
      </c>
      <c r="H91" s="108"/>
      <c r="I91" s="105"/>
      <c r="J91" s="109"/>
    </row>
    <row r="92" spans="2:10" ht="20.100000000000001" customHeight="1" x14ac:dyDescent="0.3">
      <c r="B92" s="99">
        <v>86</v>
      </c>
      <c r="C92" s="100"/>
      <c r="D92" s="99" t="str">
        <f>IF(C92="","",VLOOKUP($C92,Controle!$E$7:$T$56,2,0))</f>
        <v/>
      </c>
      <c r="E92" s="99" t="str">
        <f>IF(C92="","",VLOOKUP($C92,Controle!$E$7:$T$56,3,0))</f>
        <v/>
      </c>
      <c r="F92" s="101"/>
      <c r="G92" s="102" t="str">
        <f>IF(C92="","",VLOOKUP($C92,Controle!$E$7:$T$56,4,0))</f>
        <v/>
      </c>
      <c r="H92" s="110"/>
      <c r="I92" s="100"/>
      <c r="J92" s="100"/>
    </row>
    <row r="93" spans="2:10" ht="20.100000000000001" customHeight="1" x14ac:dyDescent="0.3">
      <c r="B93" s="104">
        <v>87</v>
      </c>
      <c r="C93" s="105"/>
      <c r="D93" s="104" t="str">
        <f>IF(C93="","",VLOOKUP($C93,Controle!$E$7:$T$56,2,0))</f>
        <v/>
      </c>
      <c r="E93" s="104" t="str">
        <f>IF(C93="","",VLOOKUP($C93,Controle!$E$7:$T$56,3,0))</f>
        <v/>
      </c>
      <c r="F93" s="106"/>
      <c r="G93" s="107" t="str">
        <f>IF(C93="","",VLOOKUP($C93,Controle!$E$7:$T$56,4,0))</f>
        <v/>
      </c>
      <c r="H93" s="108"/>
      <c r="I93" s="105"/>
      <c r="J93" s="109"/>
    </row>
    <row r="94" spans="2:10" ht="20.100000000000001" customHeight="1" x14ac:dyDescent="0.3">
      <c r="B94" s="99">
        <v>88</v>
      </c>
      <c r="C94" s="100"/>
      <c r="D94" s="99" t="str">
        <f>IF(C94="","",VLOOKUP($C94,Controle!$E$7:$T$56,2,0))</f>
        <v/>
      </c>
      <c r="E94" s="99" t="str">
        <f>IF(C94="","",VLOOKUP($C94,Controle!$E$7:$T$56,3,0))</f>
        <v/>
      </c>
      <c r="F94" s="101"/>
      <c r="G94" s="102" t="str">
        <f>IF(C94="","",VLOOKUP($C94,Controle!$E$7:$T$56,4,0))</f>
        <v/>
      </c>
      <c r="H94" s="110"/>
      <c r="I94" s="100"/>
      <c r="J94" s="100"/>
    </row>
    <row r="95" spans="2:10" ht="20.100000000000001" customHeight="1" x14ac:dyDescent="0.3">
      <c r="B95" s="104">
        <v>89</v>
      </c>
      <c r="C95" s="105"/>
      <c r="D95" s="104" t="str">
        <f>IF(C95="","",VLOOKUP($C95,Controle!$E$7:$T$56,2,0))</f>
        <v/>
      </c>
      <c r="E95" s="104" t="str">
        <f>IF(C95="","",VLOOKUP($C95,Controle!$E$7:$T$56,3,0))</f>
        <v/>
      </c>
      <c r="F95" s="106"/>
      <c r="G95" s="107" t="str">
        <f>IF(C95="","",VLOOKUP($C95,Controle!$E$7:$T$56,4,0))</f>
        <v/>
      </c>
      <c r="H95" s="108"/>
      <c r="I95" s="105"/>
      <c r="J95" s="109"/>
    </row>
    <row r="96" spans="2:10" ht="20.100000000000001" customHeight="1" x14ac:dyDescent="0.3">
      <c r="B96" s="99">
        <v>90</v>
      </c>
      <c r="C96" s="100"/>
      <c r="D96" s="99" t="str">
        <f>IF(C96="","",VLOOKUP($C96,Controle!$E$7:$T$56,2,0))</f>
        <v/>
      </c>
      <c r="E96" s="99" t="str">
        <f>IF(C96="","",VLOOKUP($C96,Controle!$E$7:$T$56,3,0))</f>
        <v/>
      </c>
      <c r="F96" s="101"/>
      <c r="G96" s="102" t="str">
        <f>IF(C96="","",VLOOKUP($C96,Controle!$E$7:$T$56,4,0))</f>
        <v/>
      </c>
      <c r="H96" s="110"/>
      <c r="I96" s="100"/>
      <c r="J96" s="100"/>
    </row>
    <row r="97" spans="2:10" ht="20.100000000000001" customHeight="1" x14ac:dyDescent="0.3">
      <c r="B97" s="104">
        <v>91</v>
      </c>
      <c r="C97" s="105"/>
      <c r="D97" s="104" t="str">
        <f>IF(C97="","",VLOOKUP($C97,Controle!$E$7:$T$56,2,0))</f>
        <v/>
      </c>
      <c r="E97" s="104" t="str">
        <f>IF(C97="","",VLOOKUP($C97,Controle!$E$7:$T$56,3,0))</f>
        <v/>
      </c>
      <c r="F97" s="106"/>
      <c r="G97" s="107" t="str">
        <f>IF(C97="","",VLOOKUP($C97,Controle!$E$7:$T$56,4,0))</f>
        <v/>
      </c>
      <c r="H97" s="108"/>
      <c r="I97" s="105"/>
      <c r="J97" s="109"/>
    </row>
    <row r="98" spans="2:10" ht="20.100000000000001" customHeight="1" x14ac:dyDescent="0.3">
      <c r="B98" s="99">
        <v>92</v>
      </c>
      <c r="C98" s="100"/>
      <c r="D98" s="99" t="str">
        <f>IF(C98="","",VLOOKUP($C98,Controle!$E$7:$T$56,2,0))</f>
        <v/>
      </c>
      <c r="E98" s="99" t="str">
        <f>IF(C98="","",VLOOKUP($C98,Controle!$E$7:$T$56,3,0))</f>
        <v/>
      </c>
      <c r="F98" s="101"/>
      <c r="G98" s="102" t="str">
        <f>IF(C98="","",VLOOKUP($C98,Controle!$E$7:$T$56,4,0))</f>
        <v/>
      </c>
      <c r="H98" s="110"/>
      <c r="I98" s="100"/>
      <c r="J98" s="100"/>
    </row>
    <row r="99" spans="2:10" ht="20.100000000000001" customHeight="1" x14ac:dyDescent="0.3">
      <c r="B99" s="104">
        <v>93</v>
      </c>
      <c r="C99" s="105"/>
      <c r="D99" s="104" t="str">
        <f>IF(C99="","",VLOOKUP($C99,Controle!$E$7:$T$56,2,0))</f>
        <v/>
      </c>
      <c r="E99" s="104" t="str">
        <f>IF(C99="","",VLOOKUP($C99,Controle!$E$7:$T$56,3,0))</f>
        <v/>
      </c>
      <c r="F99" s="106"/>
      <c r="G99" s="107" t="str">
        <f>IF(C99="","",VLOOKUP($C99,Controle!$E$7:$T$56,4,0))</f>
        <v/>
      </c>
      <c r="H99" s="108"/>
      <c r="I99" s="105"/>
      <c r="J99" s="109"/>
    </row>
    <row r="100" spans="2:10" ht="20.100000000000001" customHeight="1" x14ac:dyDescent="0.3">
      <c r="B100" s="99">
        <v>94</v>
      </c>
      <c r="C100" s="100"/>
      <c r="D100" s="99" t="str">
        <f>IF(C100="","",VLOOKUP($C100,Controle!$E$7:$T$56,2,0))</f>
        <v/>
      </c>
      <c r="E100" s="99" t="str">
        <f>IF(C100="","",VLOOKUP($C100,Controle!$E$7:$T$56,3,0))</f>
        <v/>
      </c>
      <c r="F100" s="101"/>
      <c r="G100" s="102" t="str">
        <f>IF(C100="","",VLOOKUP($C100,Controle!$E$7:$T$56,4,0))</f>
        <v/>
      </c>
      <c r="H100" s="110"/>
      <c r="I100" s="100"/>
      <c r="J100" s="100"/>
    </row>
    <row r="101" spans="2:10" ht="20.100000000000001" customHeight="1" x14ac:dyDescent="0.3">
      <c r="B101" s="104">
        <v>95</v>
      </c>
      <c r="C101" s="105"/>
      <c r="D101" s="104" t="str">
        <f>IF(C101="","",VLOOKUP($C101,Controle!$E$7:$T$56,2,0))</f>
        <v/>
      </c>
      <c r="E101" s="104" t="str">
        <f>IF(C101="","",VLOOKUP($C101,Controle!$E$7:$T$56,3,0))</f>
        <v/>
      </c>
      <c r="F101" s="106"/>
      <c r="G101" s="107" t="str">
        <f>IF(C101="","",VLOOKUP($C101,Controle!$E$7:$T$56,4,0))</f>
        <v/>
      </c>
      <c r="H101" s="108"/>
      <c r="I101" s="105"/>
      <c r="J101" s="109"/>
    </row>
    <row r="102" spans="2:10" ht="20.100000000000001" customHeight="1" x14ac:dyDescent="0.3">
      <c r="B102" s="99">
        <v>96</v>
      </c>
      <c r="C102" s="100"/>
      <c r="D102" s="99" t="str">
        <f>IF(C102="","",VLOOKUP($C102,Controle!$E$7:$T$56,2,0))</f>
        <v/>
      </c>
      <c r="E102" s="99" t="str">
        <f>IF(C102="","",VLOOKUP($C102,Controle!$E$7:$T$56,3,0))</f>
        <v/>
      </c>
      <c r="F102" s="101"/>
      <c r="G102" s="102" t="str">
        <f>IF(C102="","",VLOOKUP($C102,Controle!$E$7:$T$56,4,0))</f>
        <v/>
      </c>
      <c r="H102" s="110"/>
      <c r="I102" s="100"/>
      <c r="J102" s="100"/>
    </row>
    <row r="103" spans="2:10" ht="20.100000000000001" customHeight="1" x14ac:dyDescent="0.3">
      <c r="B103" s="104">
        <v>97</v>
      </c>
      <c r="C103" s="105"/>
      <c r="D103" s="104" t="str">
        <f>IF(C103="","",VLOOKUP($C103,Controle!$E$7:$T$56,2,0))</f>
        <v/>
      </c>
      <c r="E103" s="104" t="str">
        <f>IF(C103="","",VLOOKUP($C103,Controle!$E$7:$T$56,3,0))</f>
        <v/>
      </c>
      <c r="F103" s="106"/>
      <c r="G103" s="107" t="str">
        <f>IF(C103="","",VLOOKUP($C103,Controle!$E$7:$T$56,4,0))</f>
        <v/>
      </c>
      <c r="H103" s="108"/>
      <c r="I103" s="105"/>
      <c r="J103" s="109"/>
    </row>
    <row r="104" spans="2:10" ht="20.100000000000001" customHeight="1" x14ac:dyDescent="0.3">
      <c r="B104" s="99">
        <v>98</v>
      </c>
      <c r="C104" s="100"/>
      <c r="D104" s="99" t="str">
        <f>IF(C104="","",VLOOKUP($C104,Controle!$E$7:$T$56,2,0))</f>
        <v/>
      </c>
      <c r="E104" s="99" t="str">
        <f>IF(C104="","",VLOOKUP($C104,Controle!$E$7:$T$56,3,0))</f>
        <v/>
      </c>
      <c r="F104" s="101"/>
      <c r="G104" s="102" t="str">
        <f>IF(C104="","",VLOOKUP($C104,Controle!$E$7:$T$56,4,0))</f>
        <v/>
      </c>
      <c r="H104" s="110"/>
      <c r="I104" s="100"/>
      <c r="J104" s="100"/>
    </row>
    <row r="105" spans="2:10" ht="20.100000000000001" customHeight="1" x14ac:dyDescent="0.3">
      <c r="B105" s="104">
        <v>99</v>
      </c>
      <c r="C105" s="105"/>
      <c r="D105" s="104" t="str">
        <f>IF(C105="","",VLOOKUP($C105,Controle!$E$7:$T$56,2,0))</f>
        <v/>
      </c>
      <c r="E105" s="104" t="str">
        <f>IF(C105="","",VLOOKUP($C105,Controle!$E$7:$T$56,3,0))</f>
        <v/>
      </c>
      <c r="F105" s="106"/>
      <c r="G105" s="107" t="str">
        <f>IF(C105="","",VLOOKUP($C105,Controle!$E$7:$T$56,4,0))</f>
        <v/>
      </c>
      <c r="H105" s="108"/>
      <c r="I105" s="105"/>
      <c r="J105" s="109"/>
    </row>
    <row r="106" spans="2:10" ht="20.100000000000001" customHeight="1" x14ac:dyDescent="0.3">
      <c r="B106" s="99">
        <v>100</v>
      </c>
      <c r="C106" s="100"/>
      <c r="D106" s="99" t="str">
        <f>IF(C106="","",VLOOKUP($C106,Controle!$E$7:$T$56,2,0))</f>
        <v/>
      </c>
      <c r="E106" s="99" t="str">
        <f>IF(C106="","",VLOOKUP($C106,Controle!$E$7:$T$56,3,0))</f>
        <v/>
      </c>
      <c r="F106" s="101"/>
      <c r="G106" s="102" t="str">
        <f>IF(C106="","",VLOOKUP($C106,Controle!$E$7:$T$56,4,0))</f>
        <v/>
      </c>
      <c r="H106" s="110"/>
      <c r="I106" s="100"/>
      <c r="J106" s="100"/>
    </row>
    <row r="107" spans="2:10" ht="20.100000000000001" customHeight="1" x14ac:dyDescent="0.3">
      <c r="B107" s="104">
        <v>101</v>
      </c>
      <c r="C107" s="105"/>
      <c r="D107" s="104" t="str">
        <f>IF(C107="","",VLOOKUP($C107,Controle!$E$7:$T$56,2,0))</f>
        <v/>
      </c>
      <c r="E107" s="104" t="str">
        <f>IF(C107="","",VLOOKUP($C107,Controle!$E$7:$T$56,3,0))</f>
        <v/>
      </c>
      <c r="F107" s="106"/>
      <c r="G107" s="107" t="str">
        <f>IF(C107="","",VLOOKUP($C107,Controle!$E$7:$T$56,4,0))</f>
        <v/>
      </c>
      <c r="H107" s="108"/>
      <c r="I107" s="105"/>
      <c r="J107" s="109"/>
    </row>
    <row r="108" spans="2:10" ht="20.100000000000001" customHeight="1" x14ac:dyDescent="0.3">
      <c r="B108" s="99">
        <v>102</v>
      </c>
      <c r="C108" s="100"/>
      <c r="D108" s="99" t="str">
        <f>IF(C108="","",VLOOKUP($C108,Controle!$E$7:$T$56,2,0))</f>
        <v/>
      </c>
      <c r="E108" s="99" t="str">
        <f>IF(C108="","",VLOOKUP($C108,Controle!$E$7:$T$56,3,0))</f>
        <v/>
      </c>
      <c r="F108" s="101"/>
      <c r="G108" s="102" t="str">
        <f>IF(C108="","",VLOOKUP($C108,Controle!$E$7:$T$56,4,0))</f>
        <v/>
      </c>
      <c r="H108" s="110"/>
      <c r="I108" s="100"/>
      <c r="J108" s="100"/>
    </row>
    <row r="109" spans="2:10" ht="20.100000000000001" customHeight="1" x14ac:dyDescent="0.3">
      <c r="B109" s="104">
        <v>103</v>
      </c>
      <c r="C109" s="105"/>
      <c r="D109" s="104" t="str">
        <f>IF(C109="","",VLOOKUP($C109,Controle!$E$7:$T$56,2,0))</f>
        <v/>
      </c>
      <c r="E109" s="104" t="str">
        <f>IF(C109="","",VLOOKUP($C109,Controle!$E$7:$T$56,3,0))</f>
        <v/>
      </c>
      <c r="F109" s="106"/>
      <c r="G109" s="107" t="str">
        <f>IF(C109="","",VLOOKUP($C109,Controle!$E$7:$T$56,4,0))</f>
        <v/>
      </c>
      <c r="H109" s="108"/>
      <c r="I109" s="105"/>
      <c r="J109" s="109"/>
    </row>
    <row r="110" spans="2:10" ht="20.100000000000001" customHeight="1" x14ac:dyDescent="0.3">
      <c r="B110" s="99">
        <v>104</v>
      </c>
      <c r="C110" s="100"/>
      <c r="D110" s="99" t="str">
        <f>IF(C110="","",VLOOKUP($C110,Controle!$E$7:$T$56,2,0))</f>
        <v/>
      </c>
      <c r="E110" s="99" t="str">
        <f>IF(C110="","",VLOOKUP($C110,Controle!$E$7:$T$56,3,0))</f>
        <v/>
      </c>
      <c r="F110" s="101"/>
      <c r="G110" s="102" t="str">
        <f>IF(C110="","",VLOOKUP($C110,Controle!$E$7:$T$56,4,0))</f>
        <v/>
      </c>
      <c r="H110" s="110"/>
      <c r="I110" s="100"/>
      <c r="J110" s="100"/>
    </row>
    <row r="111" spans="2:10" ht="20.100000000000001" customHeight="1" x14ac:dyDescent="0.3">
      <c r="B111" s="104">
        <v>105</v>
      </c>
      <c r="C111" s="105"/>
      <c r="D111" s="104" t="str">
        <f>IF(C111="","",VLOOKUP($C111,Controle!$E$7:$T$56,2,0))</f>
        <v/>
      </c>
      <c r="E111" s="104" t="str">
        <f>IF(C111="","",VLOOKUP($C111,Controle!$E$7:$T$56,3,0))</f>
        <v/>
      </c>
      <c r="F111" s="106"/>
      <c r="G111" s="107" t="str">
        <f>IF(C111="","",VLOOKUP($C111,Controle!$E$7:$T$56,4,0))</f>
        <v/>
      </c>
      <c r="H111" s="108"/>
      <c r="I111" s="105"/>
      <c r="J111" s="109"/>
    </row>
    <row r="112" spans="2:10" ht="20.100000000000001" customHeight="1" x14ac:dyDescent="0.3">
      <c r="B112" s="99">
        <v>106</v>
      </c>
      <c r="C112" s="100"/>
      <c r="D112" s="99" t="str">
        <f>IF(C112="","",VLOOKUP($C112,Controle!$E$7:$T$56,2,0))</f>
        <v/>
      </c>
      <c r="E112" s="99" t="str">
        <f>IF(C112="","",VLOOKUP($C112,Controle!$E$7:$T$56,3,0))</f>
        <v/>
      </c>
      <c r="F112" s="101"/>
      <c r="G112" s="102" t="str">
        <f>IF(C112="","",VLOOKUP($C112,Controle!$E$7:$T$56,4,0))</f>
        <v/>
      </c>
      <c r="H112" s="110"/>
      <c r="I112" s="100"/>
      <c r="J112" s="100"/>
    </row>
    <row r="113" spans="2:10" ht="20.100000000000001" customHeight="1" x14ac:dyDescent="0.3">
      <c r="B113" s="104">
        <v>107</v>
      </c>
      <c r="C113" s="105"/>
      <c r="D113" s="104" t="str">
        <f>IF(C113="","",VLOOKUP($C113,Controle!$E$7:$T$56,2,0))</f>
        <v/>
      </c>
      <c r="E113" s="104" t="str">
        <f>IF(C113="","",VLOOKUP($C113,Controle!$E$7:$T$56,3,0))</f>
        <v/>
      </c>
      <c r="F113" s="106"/>
      <c r="G113" s="107" t="str">
        <f>IF(C113="","",VLOOKUP($C113,Controle!$E$7:$T$56,4,0))</f>
        <v/>
      </c>
      <c r="H113" s="108"/>
      <c r="I113" s="105"/>
      <c r="J113" s="109"/>
    </row>
    <row r="114" spans="2:10" ht="20.100000000000001" customHeight="1" x14ac:dyDescent="0.3">
      <c r="B114" s="99">
        <v>108</v>
      </c>
      <c r="C114" s="100"/>
      <c r="D114" s="99" t="str">
        <f>IF(C114="","",VLOOKUP($C114,Controle!$E$7:$T$56,2,0))</f>
        <v/>
      </c>
      <c r="E114" s="99" t="str">
        <f>IF(C114="","",VLOOKUP($C114,Controle!$E$7:$T$56,3,0))</f>
        <v/>
      </c>
      <c r="F114" s="101"/>
      <c r="G114" s="102" t="str">
        <f>IF(C114="","",VLOOKUP($C114,Controle!$E$7:$T$56,4,0))</f>
        <v/>
      </c>
      <c r="H114" s="110"/>
      <c r="I114" s="100"/>
      <c r="J114" s="100"/>
    </row>
    <row r="115" spans="2:10" ht="20.100000000000001" customHeight="1" x14ac:dyDescent="0.3">
      <c r="B115" s="104">
        <v>109</v>
      </c>
      <c r="C115" s="105"/>
      <c r="D115" s="104" t="str">
        <f>IF(C115="","",VLOOKUP($C115,Controle!$E$7:$T$56,2,0))</f>
        <v/>
      </c>
      <c r="E115" s="104" t="str">
        <f>IF(C115="","",VLOOKUP($C115,Controle!$E$7:$T$56,3,0))</f>
        <v/>
      </c>
      <c r="F115" s="106"/>
      <c r="G115" s="107" t="str">
        <f>IF(C115="","",VLOOKUP($C115,Controle!$E$7:$T$56,4,0))</f>
        <v/>
      </c>
      <c r="H115" s="108"/>
      <c r="I115" s="105"/>
      <c r="J115" s="109"/>
    </row>
    <row r="116" spans="2:10" ht="20.100000000000001" customHeight="1" x14ac:dyDescent="0.3">
      <c r="B116" s="99">
        <v>110</v>
      </c>
      <c r="C116" s="100"/>
      <c r="D116" s="99" t="str">
        <f>IF(C116="","",VLOOKUP($C116,Controle!$E$7:$T$56,2,0))</f>
        <v/>
      </c>
      <c r="E116" s="99" t="str">
        <f>IF(C116="","",VLOOKUP($C116,Controle!$E$7:$T$56,3,0))</f>
        <v/>
      </c>
      <c r="F116" s="101"/>
      <c r="G116" s="102" t="str">
        <f>IF(C116="","",VLOOKUP($C116,Controle!$E$7:$T$56,4,0))</f>
        <v/>
      </c>
      <c r="H116" s="110"/>
      <c r="I116" s="100"/>
      <c r="J116" s="100"/>
    </row>
    <row r="117" spans="2:10" ht="20.100000000000001" customHeight="1" x14ac:dyDescent="0.3">
      <c r="B117" s="104">
        <v>111</v>
      </c>
      <c r="C117" s="105"/>
      <c r="D117" s="104" t="str">
        <f>IF(C117="","",VLOOKUP($C117,Controle!$E$7:$T$56,2,0))</f>
        <v/>
      </c>
      <c r="E117" s="104" t="str">
        <f>IF(C117="","",VLOOKUP($C117,Controle!$E$7:$T$56,3,0))</f>
        <v/>
      </c>
      <c r="F117" s="106"/>
      <c r="G117" s="107" t="str">
        <f>IF(C117="","",VLOOKUP($C117,Controle!$E$7:$T$56,4,0))</f>
        <v/>
      </c>
      <c r="H117" s="108"/>
      <c r="I117" s="105"/>
      <c r="J117" s="109"/>
    </row>
    <row r="118" spans="2:10" ht="20.100000000000001" customHeight="1" x14ac:dyDescent="0.3">
      <c r="B118" s="99">
        <v>112</v>
      </c>
      <c r="C118" s="100"/>
      <c r="D118" s="99" t="str">
        <f>IF(C118="","",VLOOKUP($C118,Controle!$E$7:$T$56,2,0))</f>
        <v/>
      </c>
      <c r="E118" s="99" t="str">
        <f>IF(C118="","",VLOOKUP($C118,Controle!$E$7:$T$56,3,0))</f>
        <v/>
      </c>
      <c r="F118" s="101"/>
      <c r="G118" s="102" t="str">
        <f>IF(C118="","",VLOOKUP($C118,Controle!$E$7:$T$56,4,0))</f>
        <v/>
      </c>
      <c r="H118" s="110"/>
      <c r="I118" s="100"/>
      <c r="J118" s="100"/>
    </row>
    <row r="119" spans="2:10" ht="20.100000000000001" customHeight="1" x14ac:dyDescent="0.3">
      <c r="B119" s="104">
        <v>113</v>
      </c>
      <c r="C119" s="105"/>
      <c r="D119" s="104" t="str">
        <f>IF(C119="","",VLOOKUP($C119,Controle!$E$7:$T$56,2,0))</f>
        <v/>
      </c>
      <c r="E119" s="104" t="str">
        <f>IF(C119="","",VLOOKUP($C119,Controle!$E$7:$T$56,3,0))</f>
        <v/>
      </c>
      <c r="F119" s="106"/>
      <c r="G119" s="107" t="str">
        <f>IF(C119="","",VLOOKUP($C119,Controle!$E$7:$T$56,4,0))</f>
        <v/>
      </c>
      <c r="H119" s="108"/>
      <c r="I119" s="105"/>
      <c r="J119" s="109"/>
    </row>
    <row r="120" spans="2:10" ht="20.100000000000001" customHeight="1" x14ac:dyDescent="0.3">
      <c r="B120" s="99">
        <v>114</v>
      </c>
      <c r="C120" s="100"/>
      <c r="D120" s="99" t="str">
        <f>IF(C120="","",VLOOKUP($C120,Controle!$E$7:$T$56,2,0))</f>
        <v/>
      </c>
      <c r="E120" s="99" t="str">
        <f>IF(C120="","",VLOOKUP($C120,Controle!$E$7:$T$56,3,0))</f>
        <v/>
      </c>
      <c r="F120" s="101"/>
      <c r="G120" s="102" t="str">
        <f>IF(C120="","",VLOOKUP($C120,Controle!$E$7:$T$56,4,0))</f>
        <v/>
      </c>
      <c r="H120" s="110"/>
      <c r="I120" s="100"/>
      <c r="J120" s="100"/>
    </row>
    <row r="121" spans="2:10" ht="20.100000000000001" customHeight="1" x14ac:dyDescent="0.3">
      <c r="B121" s="104">
        <v>115</v>
      </c>
      <c r="C121" s="105"/>
      <c r="D121" s="104" t="str">
        <f>IF(C121="","",VLOOKUP($C121,Controle!$E$7:$T$56,2,0))</f>
        <v/>
      </c>
      <c r="E121" s="104" t="str">
        <f>IF(C121="","",VLOOKUP($C121,Controle!$E$7:$T$56,3,0))</f>
        <v/>
      </c>
      <c r="F121" s="106"/>
      <c r="G121" s="107" t="str">
        <f>IF(C121="","",VLOOKUP($C121,Controle!$E$7:$T$56,4,0))</f>
        <v/>
      </c>
      <c r="H121" s="108"/>
      <c r="I121" s="105"/>
      <c r="J121" s="109"/>
    </row>
    <row r="122" spans="2:10" ht="20.100000000000001" customHeight="1" x14ac:dyDescent="0.3">
      <c r="B122" s="99">
        <v>116</v>
      </c>
      <c r="C122" s="100"/>
      <c r="D122" s="99" t="str">
        <f>IF(C122="","",VLOOKUP($C122,Controle!$E$7:$T$56,2,0))</f>
        <v/>
      </c>
      <c r="E122" s="99" t="str">
        <f>IF(C122="","",VLOOKUP($C122,Controle!$E$7:$T$56,3,0))</f>
        <v/>
      </c>
      <c r="F122" s="101"/>
      <c r="G122" s="102" t="str">
        <f>IF(C122="","",VLOOKUP($C122,Controle!$E$7:$T$56,4,0))</f>
        <v/>
      </c>
      <c r="H122" s="110"/>
      <c r="I122" s="100"/>
      <c r="J122" s="100"/>
    </row>
    <row r="123" spans="2:10" ht="20.100000000000001" customHeight="1" x14ac:dyDescent="0.3">
      <c r="B123" s="104">
        <v>117</v>
      </c>
      <c r="C123" s="105"/>
      <c r="D123" s="104" t="str">
        <f>IF(C123="","",VLOOKUP($C123,Controle!$E$7:$T$56,2,0))</f>
        <v/>
      </c>
      <c r="E123" s="104" t="str">
        <f>IF(C123="","",VLOOKUP($C123,Controle!$E$7:$T$56,3,0))</f>
        <v/>
      </c>
      <c r="F123" s="106"/>
      <c r="G123" s="107" t="str">
        <f>IF(C123="","",VLOOKUP($C123,Controle!$E$7:$T$56,4,0))</f>
        <v/>
      </c>
      <c r="H123" s="108"/>
      <c r="I123" s="105"/>
      <c r="J123" s="109"/>
    </row>
    <row r="124" spans="2:10" ht="20.100000000000001" customHeight="1" x14ac:dyDescent="0.3">
      <c r="B124" s="99">
        <v>118</v>
      </c>
      <c r="C124" s="100"/>
      <c r="D124" s="99" t="str">
        <f>IF(C124="","",VLOOKUP($C124,Controle!$E$7:$T$56,2,0))</f>
        <v/>
      </c>
      <c r="E124" s="99" t="str">
        <f>IF(C124="","",VLOOKUP($C124,Controle!$E$7:$T$56,3,0))</f>
        <v/>
      </c>
      <c r="F124" s="101"/>
      <c r="G124" s="102" t="str">
        <f>IF(C124="","",VLOOKUP($C124,Controle!$E$7:$T$56,4,0))</f>
        <v/>
      </c>
      <c r="H124" s="110"/>
      <c r="I124" s="100"/>
      <c r="J124" s="100"/>
    </row>
    <row r="125" spans="2:10" ht="20.100000000000001" customHeight="1" x14ac:dyDescent="0.3">
      <c r="B125" s="104">
        <v>119</v>
      </c>
      <c r="C125" s="105"/>
      <c r="D125" s="104" t="str">
        <f>IF(C125="","",VLOOKUP($C125,Controle!$E$7:$T$56,2,0))</f>
        <v/>
      </c>
      <c r="E125" s="104" t="str">
        <f>IF(C125="","",VLOOKUP($C125,Controle!$E$7:$T$56,3,0))</f>
        <v/>
      </c>
      <c r="F125" s="106"/>
      <c r="G125" s="107" t="str">
        <f>IF(C125="","",VLOOKUP($C125,Controle!$E$7:$T$56,4,0))</f>
        <v/>
      </c>
      <c r="H125" s="108"/>
      <c r="I125" s="105"/>
      <c r="J125" s="109"/>
    </row>
    <row r="126" spans="2:10" ht="20.100000000000001" customHeight="1" x14ac:dyDescent="0.3">
      <c r="B126" s="99">
        <v>120</v>
      </c>
      <c r="C126" s="100"/>
      <c r="D126" s="99" t="str">
        <f>IF(C126="","",VLOOKUP($C126,Controle!$E$7:$T$56,2,0))</f>
        <v/>
      </c>
      <c r="E126" s="99" t="str">
        <f>IF(C126="","",VLOOKUP($C126,Controle!$E$7:$T$56,3,0))</f>
        <v/>
      </c>
      <c r="F126" s="101"/>
      <c r="G126" s="102" t="str">
        <f>IF(C126="","",VLOOKUP($C126,Controle!$E$7:$T$56,4,0))</f>
        <v/>
      </c>
      <c r="H126" s="110"/>
      <c r="I126" s="100"/>
      <c r="J126" s="100"/>
    </row>
    <row r="127" spans="2:10" ht="20.100000000000001" customHeight="1" x14ac:dyDescent="0.3">
      <c r="B127" s="104">
        <v>121</v>
      </c>
      <c r="C127" s="105"/>
      <c r="D127" s="104" t="str">
        <f>IF(C127="","",VLOOKUP($C127,Controle!$E$7:$T$56,2,0))</f>
        <v/>
      </c>
      <c r="E127" s="104" t="str">
        <f>IF(C127="","",VLOOKUP($C127,Controle!$E$7:$T$56,3,0))</f>
        <v/>
      </c>
      <c r="F127" s="106"/>
      <c r="G127" s="107" t="str">
        <f>IF(C127="","",VLOOKUP($C127,Controle!$E$7:$T$56,4,0))</f>
        <v/>
      </c>
      <c r="H127" s="108"/>
      <c r="I127" s="105"/>
      <c r="J127" s="109"/>
    </row>
    <row r="128" spans="2:10" ht="20.100000000000001" customHeight="1" x14ac:dyDescent="0.3">
      <c r="B128" s="99">
        <v>122</v>
      </c>
      <c r="C128" s="100"/>
      <c r="D128" s="99" t="str">
        <f>IF(C128="","",VLOOKUP($C128,Controle!$E$7:$T$56,2,0))</f>
        <v/>
      </c>
      <c r="E128" s="99" t="str">
        <f>IF(C128="","",VLOOKUP($C128,Controle!$E$7:$T$56,3,0))</f>
        <v/>
      </c>
      <c r="F128" s="101"/>
      <c r="G128" s="102" t="str">
        <f>IF(C128="","",VLOOKUP($C128,Controle!$E$7:$T$56,4,0))</f>
        <v/>
      </c>
      <c r="H128" s="110"/>
      <c r="I128" s="100"/>
      <c r="J128" s="100"/>
    </row>
    <row r="129" spans="2:10" ht="20.100000000000001" customHeight="1" x14ac:dyDescent="0.3">
      <c r="B129" s="104">
        <v>123</v>
      </c>
      <c r="C129" s="105"/>
      <c r="D129" s="104" t="str">
        <f>IF(C129="","",VLOOKUP($C129,Controle!$E$7:$T$56,2,0))</f>
        <v/>
      </c>
      <c r="E129" s="104" t="str">
        <f>IF(C129="","",VLOOKUP($C129,Controle!$E$7:$T$56,3,0))</f>
        <v/>
      </c>
      <c r="F129" s="106"/>
      <c r="G129" s="107" t="str">
        <f>IF(C129="","",VLOOKUP($C129,Controle!$E$7:$T$56,4,0))</f>
        <v/>
      </c>
      <c r="H129" s="108"/>
      <c r="I129" s="105"/>
      <c r="J129" s="109"/>
    </row>
    <row r="130" spans="2:10" ht="20.100000000000001" customHeight="1" x14ac:dyDescent="0.3">
      <c r="B130" s="99">
        <v>124</v>
      </c>
      <c r="C130" s="100"/>
      <c r="D130" s="99" t="str">
        <f>IF(C130="","",VLOOKUP($C130,Controle!$E$7:$T$56,2,0))</f>
        <v/>
      </c>
      <c r="E130" s="99" t="str">
        <f>IF(C130="","",VLOOKUP($C130,Controle!$E$7:$T$56,3,0))</f>
        <v/>
      </c>
      <c r="F130" s="101"/>
      <c r="G130" s="102" t="str">
        <f>IF(C130="","",VLOOKUP($C130,Controle!$E$7:$T$56,4,0))</f>
        <v/>
      </c>
      <c r="H130" s="110"/>
      <c r="I130" s="100"/>
      <c r="J130" s="100"/>
    </row>
    <row r="131" spans="2:10" ht="20.100000000000001" customHeight="1" x14ac:dyDescent="0.3">
      <c r="B131" s="104">
        <v>125</v>
      </c>
      <c r="C131" s="105"/>
      <c r="D131" s="104" t="str">
        <f>IF(C131="","",VLOOKUP($C131,Controle!$E$7:$T$56,2,0))</f>
        <v/>
      </c>
      <c r="E131" s="104" t="str">
        <f>IF(C131="","",VLOOKUP($C131,Controle!$E$7:$T$56,3,0))</f>
        <v/>
      </c>
      <c r="F131" s="106"/>
      <c r="G131" s="107" t="str">
        <f>IF(C131="","",VLOOKUP($C131,Controle!$E$7:$T$56,4,0))</f>
        <v/>
      </c>
      <c r="H131" s="108"/>
      <c r="I131" s="105"/>
      <c r="J131" s="109"/>
    </row>
    <row r="132" spans="2:10" ht="20.100000000000001" customHeight="1" x14ac:dyDescent="0.3">
      <c r="B132" s="99">
        <v>126</v>
      </c>
      <c r="C132" s="100"/>
      <c r="D132" s="99" t="str">
        <f>IF(C132="","",VLOOKUP($C132,Controle!$E$7:$T$56,2,0))</f>
        <v/>
      </c>
      <c r="E132" s="99" t="str">
        <f>IF(C132="","",VLOOKUP($C132,Controle!$E$7:$T$56,3,0))</f>
        <v/>
      </c>
      <c r="F132" s="101"/>
      <c r="G132" s="102" t="str">
        <f>IF(C132="","",VLOOKUP($C132,Controle!$E$7:$T$56,4,0))</f>
        <v/>
      </c>
      <c r="H132" s="110"/>
      <c r="I132" s="100"/>
      <c r="J132" s="100"/>
    </row>
    <row r="133" spans="2:10" ht="20.100000000000001" customHeight="1" x14ac:dyDescent="0.3">
      <c r="B133" s="104">
        <v>127</v>
      </c>
      <c r="C133" s="105"/>
      <c r="D133" s="104" t="str">
        <f>IF(C133="","",VLOOKUP($C133,Controle!$E$7:$T$56,2,0))</f>
        <v/>
      </c>
      <c r="E133" s="104" t="str">
        <f>IF(C133="","",VLOOKUP($C133,Controle!$E$7:$T$56,3,0))</f>
        <v/>
      </c>
      <c r="F133" s="106"/>
      <c r="G133" s="107" t="str">
        <f>IF(C133="","",VLOOKUP($C133,Controle!$E$7:$T$56,4,0))</f>
        <v/>
      </c>
      <c r="H133" s="108"/>
      <c r="I133" s="105"/>
      <c r="J133" s="109"/>
    </row>
    <row r="134" spans="2:10" ht="20.100000000000001" customHeight="1" x14ac:dyDescent="0.3">
      <c r="B134" s="99">
        <v>128</v>
      </c>
      <c r="C134" s="100"/>
      <c r="D134" s="99" t="str">
        <f>IF(C134="","",VLOOKUP($C134,Controle!$E$7:$T$56,2,0))</f>
        <v/>
      </c>
      <c r="E134" s="99" t="str">
        <f>IF(C134="","",VLOOKUP($C134,Controle!$E$7:$T$56,3,0))</f>
        <v/>
      </c>
      <c r="F134" s="101"/>
      <c r="G134" s="102" t="str">
        <f>IF(C134="","",VLOOKUP($C134,Controle!$E$7:$T$56,4,0))</f>
        <v/>
      </c>
      <c r="H134" s="110"/>
      <c r="I134" s="100"/>
      <c r="J134" s="100"/>
    </row>
    <row r="135" spans="2:10" ht="20.100000000000001" customHeight="1" x14ac:dyDescent="0.3">
      <c r="B135" s="104">
        <v>129</v>
      </c>
      <c r="C135" s="105"/>
      <c r="D135" s="104" t="str">
        <f>IF(C135="","",VLOOKUP($C135,Controle!$E$7:$T$56,2,0))</f>
        <v/>
      </c>
      <c r="E135" s="104" t="str">
        <f>IF(C135="","",VLOOKUP($C135,Controle!$E$7:$T$56,3,0))</f>
        <v/>
      </c>
      <c r="F135" s="106"/>
      <c r="G135" s="107" t="str">
        <f>IF(C135="","",VLOOKUP($C135,Controle!$E$7:$T$56,4,0))</f>
        <v/>
      </c>
      <c r="H135" s="108"/>
      <c r="I135" s="105"/>
      <c r="J135" s="109"/>
    </row>
    <row r="136" spans="2:10" ht="20.100000000000001" customHeight="1" x14ac:dyDescent="0.3">
      <c r="B136" s="99">
        <v>130</v>
      </c>
      <c r="C136" s="100"/>
      <c r="D136" s="99" t="str">
        <f>IF(C136="","",VLOOKUP($C136,Controle!$E$7:$T$56,2,0))</f>
        <v/>
      </c>
      <c r="E136" s="99" t="str">
        <f>IF(C136="","",VLOOKUP($C136,Controle!$E$7:$T$56,3,0))</f>
        <v/>
      </c>
      <c r="F136" s="101"/>
      <c r="G136" s="102" t="str">
        <f>IF(C136="","",VLOOKUP($C136,Controle!$E$7:$T$56,4,0))</f>
        <v/>
      </c>
      <c r="H136" s="110"/>
      <c r="I136" s="100"/>
      <c r="J136" s="100"/>
    </row>
    <row r="137" spans="2:10" ht="20.100000000000001" customHeight="1" x14ac:dyDescent="0.3">
      <c r="B137" s="104">
        <v>131</v>
      </c>
      <c r="C137" s="105"/>
      <c r="D137" s="104" t="str">
        <f>IF(C137="","",VLOOKUP($C137,Controle!$E$7:$T$56,2,0))</f>
        <v/>
      </c>
      <c r="E137" s="104" t="str">
        <f>IF(C137="","",VLOOKUP($C137,Controle!$E$7:$T$56,3,0))</f>
        <v/>
      </c>
      <c r="F137" s="106"/>
      <c r="G137" s="107" t="str">
        <f>IF(C137="","",VLOOKUP($C137,Controle!$E$7:$T$56,4,0))</f>
        <v/>
      </c>
      <c r="H137" s="108"/>
      <c r="I137" s="105"/>
      <c r="J137" s="109"/>
    </row>
    <row r="138" spans="2:10" ht="20.100000000000001" customHeight="1" x14ac:dyDescent="0.3">
      <c r="B138" s="99">
        <v>132</v>
      </c>
      <c r="C138" s="100"/>
      <c r="D138" s="99" t="str">
        <f>IF(C138="","",VLOOKUP($C138,Controle!$E$7:$T$56,2,0))</f>
        <v/>
      </c>
      <c r="E138" s="99" t="str">
        <f>IF(C138="","",VLOOKUP($C138,Controle!$E$7:$T$56,3,0))</f>
        <v/>
      </c>
      <c r="F138" s="101"/>
      <c r="G138" s="102" t="str">
        <f>IF(C138="","",VLOOKUP($C138,Controle!$E$7:$T$56,4,0))</f>
        <v/>
      </c>
      <c r="H138" s="110"/>
      <c r="I138" s="100"/>
      <c r="J138" s="100"/>
    </row>
    <row r="139" spans="2:10" ht="20.100000000000001" customHeight="1" x14ac:dyDescent="0.3">
      <c r="B139" s="104">
        <v>133</v>
      </c>
      <c r="C139" s="105"/>
      <c r="D139" s="104" t="str">
        <f>IF(C139="","",VLOOKUP($C139,Controle!$E$7:$T$56,2,0))</f>
        <v/>
      </c>
      <c r="E139" s="104" t="str">
        <f>IF(C139="","",VLOOKUP($C139,Controle!$E$7:$T$56,3,0))</f>
        <v/>
      </c>
      <c r="F139" s="106"/>
      <c r="G139" s="107" t="str">
        <f>IF(C139="","",VLOOKUP($C139,Controle!$E$7:$T$56,4,0))</f>
        <v/>
      </c>
      <c r="H139" s="108"/>
      <c r="I139" s="105"/>
      <c r="J139" s="109"/>
    </row>
    <row r="140" spans="2:10" ht="20.100000000000001" customHeight="1" x14ac:dyDescent="0.3">
      <c r="B140" s="99">
        <v>134</v>
      </c>
      <c r="C140" s="100"/>
      <c r="D140" s="99" t="str">
        <f>IF(C140="","",VLOOKUP($C140,Controle!$E$7:$T$56,2,0))</f>
        <v/>
      </c>
      <c r="E140" s="99" t="str">
        <f>IF(C140="","",VLOOKUP($C140,Controle!$E$7:$T$56,3,0))</f>
        <v/>
      </c>
      <c r="F140" s="101"/>
      <c r="G140" s="102" t="str">
        <f>IF(C140="","",VLOOKUP($C140,Controle!$E$7:$T$56,4,0))</f>
        <v/>
      </c>
      <c r="H140" s="110"/>
      <c r="I140" s="100"/>
      <c r="J140" s="100"/>
    </row>
    <row r="141" spans="2:10" ht="20.100000000000001" customHeight="1" x14ac:dyDescent="0.3">
      <c r="B141" s="104">
        <v>135</v>
      </c>
      <c r="C141" s="105"/>
      <c r="D141" s="104" t="str">
        <f>IF(C141="","",VLOOKUP($C141,Controle!$E$7:$T$56,2,0))</f>
        <v/>
      </c>
      <c r="E141" s="104" t="str">
        <f>IF(C141="","",VLOOKUP($C141,Controle!$E$7:$T$56,3,0))</f>
        <v/>
      </c>
      <c r="F141" s="106"/>
      <c r="G141" s="107" t="str">
        <f>IF(C141="","",VLOOKUP($C141,Controle!$E$7:$T$56,4,0))</f>
        <v/>
      </c>
      <c r="H141" s="108"/>
      <c r="I141" s="105"/>
      <c r="J141" s="109"/>
    </row>
    <row r="142" spans="2:10" ht="20.100000000000001" customHeight="1" x14ac:dyDescent="0.3">
      <c r="B142" s="99">
        <v>136</v>
      </c>
      <c r="C142" s="100"/>
      <c r="D142" s="99" t="str">
        <f>IF(C142="","",VLOOKUP($C142,Controle!$E$7:$T$56,2,0))</f>
        <v/>
      </c>
      <c r="E142" s="99" t="str">
        <f>IF(C142="","",VLOOKUP($C142,Controle!$E$7:$T$56,3,0))</f>
        <v/>
      </c>
      <c r="F142" s="101"/>
      <c r="G142" s="102" t="str">
        <f>IF(C142="","",VLOOKUP($C142,Controle!$E$7:$T$56,4,0))</f>
        <v/>
      </c>
      <c r="H142" s="110"/>
      <c r="I142" s="100"/>
      <c r="J142" s="100"/>
    </row>
    <row r="143" spans="2:10" ht="20.100000000000001" customHeight="1" x14ac:dyDescent="0.3">
      <c r="B143" s="104">
        <v>137</v>
      </c>
      <c r="C143" s="105"/>
      <c r="D143" s="104" t="str">
        <f>IF(C143="","",VLOOKUP($C143,Controle!$E$7:$T$56,2,0))</f>
        <v/>
      </c>
      <c r="E143" s="104" t="str">
        <f>IF(C143="","",VLOOKUP($C143,Controle!$E$7:$T$56,3,0))</f>
        <v/>
      </c>
      <c r="F143" s="106"/>
      <c r="G143" s="107" t="str">
        <f>IF(C143="","",VLOOKUP($C143,Controle!$E$7:$T$56,4,0))</f>
        <v/>
      </c>
      <c r="H143" s="108"/>
      <c r="I143" s="105"/>
      <c r="J143" s="109"/>
    </row>
    <row r="144" spans="2:10" ht="20.100000000000001" customHeight="1" x14ac:dyDescent="0.3">
      <c r="B144" s="99">
        <v>138</v>
      </c>
      <c r="C144" s="100"/>
      <c r="D144" s="99" t="str">
        <f>IF(C144="","",VLOOKUP($C144,Controle!$E$7:$T$56,2,0))</f>
        <v/>
      </c>
      <c r="E144" s="99" t="str">
        <f>IF(C144="","",VLOOKUP($C144,Controle!$E$7:$T$56,3,0))</f>
        <v/>
      </c>
      <c r="F144" s="101"/>
      <c r="G144" s="102" t="str">
        <f>IF(C144="","",VLOOKUP($C144,Controle!$E$7:$T$56,4,0))</f>
        <v/>
      </c>
      <c r="H144" s="110"/>
      <c r="I144" s="100"/>
      <c r="J144" s="100"/>
    </row>
    <row r="145" spans="2:10" ht="20.100000000000001" customHeight="1" x14ac:dyDescent="0.3">
      <c r="B145" s="104">
        <v>139</v>
      </c>
      <c r="C145" s="105"/>
      <c r="D145" s="104" t="str">
        <f>IF(C145="","",VLOOKUP($C145,Controle!$E$7:$T$56,2,0))</f>
        <v/>
      </c>
      <c r="E145" s="104" t="str">
        <f>IF(C145="","",VLOOKUP($C145,Controle!$E$7:$T$56,3,0))</f>
        <v/>
      </c>
      <c r="F145" s="106"/>
      <c r="G145" s="107" t="str">
        <f>IF(C145="","",VLOOKUP($C145,Controle!$E$7:$T$56,4,0))</f>
        <v/>
      </c>
      <c r="H145" s="108"/>
      <c r="I145" s="105"/>
      <c r="J145" s="109"/>
    </row>
    <row r="146" spans="2:10" ht="20.100000000000001" customHeight="1" x14ac:dyDescent="0.3">
      <c r="B146" s="99">
        <v>140</v>
      </c>
      <c r="C146" s="100"/>
      <c r="D146" s="99" t="str">
        <f>IF(C146="","",VLOOKUP($C146,Controle!$E$7:$T$56,2,0))</f>
        <v/>
      </c>
      <c r="E146" s="99" t="str">
        <f>IF(C146="","",VLOOKUP($C146,Controle!$E$7:$T$56,3,0))</f>
        <v/>
      </c>
      <c r="F146" s="101"/>
      <c r="G146" s="102" t="str">
        <f>IF(C146="","",VLOOKUP($C146,Controle!$E$7:$T$56,4,0))</f>
        <v/>
      </c>
      <c r="H146" s="110"/>
      <c r="I146" s="100"/>
      <c r="J146" s="100"/>
    </row>
    <row r="147" spans="2:10" ht="20.100000000000001" customHeight="1" x14ac:dyDescent="0.3">
      <c r="B147" s="104">
        <v>141</v>
      </c>
      <c r="C147" s="105"/>
      <c r="D147" s="104" t="str">
        <f>IF(C147="","",VLOOKUP($C147,Controle!$E$7:$T$56,2,0))</f>
        <v/>
      </c>
      <c r="E147" s="104" t="str">
        <f>IF(C147="","",VLOOKUP($C147,Controle!$E$7:$T$56,3,0))</f>
        <v/>
      </c>
      <c r="F147" s="106"/>
      <c r="G147" s="107" t="str">
        <f>IF(C147="","",VLOOKUP($C147,Controle!$E$7:$T$56,4,0))</f>
        <v/>
      </c>
      <c r="H147" s="108"/>
      <c r="I147" s="105"/>
      <c r="J147" s="109"/>
    </row>
    <row r="148" spans="2:10" ht="20.100000000000001" customHeight="1" x14ac:dyDescent="0.3">
      <c r="B148" s="99">
        <v>142</v>
      </c>
      <c r="C148" s="100"/>
      <c r="D148" s="99" t="str">
        <f>IF(C148="","",VLOOKUP($C148,Controle!$E$7:$T$56,2,0))</f>
        <v/>
      </c>
      <c r="E148" s="99" t="str">
        <f>IF(C148="","",VLOOKUP($C148,Controle!$E$7:$T$56,3,0))</f>
        <v/>
      </c>
      <c r="F148" s="101"/>
      <c r="G148" s="102" t="str">
        <f>IF(C148="","",VLOOKUP($C148,Controle!$E$7:$T$56,4,0))</f>
        <v/>
      </c>
      <c r="H148" s="110"/>
      <c r="I148" s="100"/>
      <c r="J148" s="100"/>
    </row>
    <row r="149" spans="2:10" ht="20.100000000000001" customHeight="1" x14ac:dyDescent="0.3">
      <c r="B149" s="104">
        <v>143</v>
      </c>
      <c r="C149" s="105"/>
      <c r="D149" s="104" t="str">
        <f>IF(C149="","",VLOOKUP($C149,Controle!$E$7:$T$56,2,0))</f>
        <v/>
      </c>
      <c r="E149" s="104" t="str">
        <f>IF(C149="","",VLOOKUP($C149,Controle!$E$7:$T$56,3,0))</f>
        <v/>
      </c>
      <c r="F149" s="106"/>
      <c r="G149" s="107" t="str">
        <f>IF(C149="","",VLOOKUP($C149,Controle!$E$7:$T$56,4,0))</f>
        <v/>
      </c>
      <c r="H149" s="108"/>
      <c r="I149" s="105"/>
      <c r="J149" s="109"/>
    </row>
    <row r="150" spans="2:10" ht="20.100000000000001" customHeight="1" x14ac:dyDescent="0.3">
      <c r="B150" s="99">
        <v>144</v>
      </c>
      <c r="C150" s="100"/>
      <c r="D150" s="99" t="str">
        <f>IF(C150="","",VLOOKUP($C150,Controle!$E$7:$T$56,2,0))</f>
        <v/>
      </c>
      <c r="E150" s="99" t="str">
        <f>IF(C150="","",VLOOKUP($C150,Controle!$E$7:$T$56,3,0))</f>
        <v/>
      </c>
      <c r="F150" s="101"/>
      <c r="G150" s="102" t="str">
        <f>IF(C150="","",VLOOKUP($C150,Controle!$E$7:$T$56,4,0))</f>
        <v/>
      </c>
      <c r="H150" s="110"/>
      <c r="I150" s="100"/>
      <c r="J150" s="100"/>
    </row>
    <row r="151" spans="2:10" ht="20.100000000000001" customHeight="1" x14ac:dyDescent="0.3">
      <c r="B151" s="104">
        <v>145</v>
      </c>
      <c r="C151" s="105"/>
      <c r="D151" s="104" t="str">
        <f>IF(C151="","",VLOOKUP($C151,Controle!$E$7:$T$56,2,0))</f>
        <v/>
      </c>
      <c r="E151" s="104" t="str">
        <f>IF(C151="","",VLOOKUP($C151,Controle!$E$7:$T$56,3,0))</f>
        <v/>
      </c>
      <c r="F151" s="106"/>
      <c r="G151" s="107" t="str">
        <f>IF(C151="","",VLOOKUP($C151,Controle!$E$7:$T$56,4,0))</f>
        <v/>
      </c>
      <c r="H151" s="108"/>
      <c r="I151" s="105"/>
      <c r="J151" s="109"/>
    </row>
    <row r="152" spans="2:10" ht="20.100000000000001" customHeight="1" x14ac:dyDescent="0.3">
      <c r="B152" s="99">
        <v>146</v>
      </c>
      <c r="C152" s="100"/>
      <c r="D152" s="99" t="str">
        <f>IF(C152="","",VLOOKUP($C152,Controle!$E$7:$T$56,2,0))</f>
        <v/>
      </c>
      <c r="E152" s="99" t="str">
        <f>IF(C152="","",VLOOKUP($C152,Controle!$E$7:$T$56,3,0))</f>
        <v/>
      </c>
      <c r="F152" s="101"/>
      <c r="G152" s="102" t="str">
        <f>IF(C152="","",VLOOKUP($C152,Controle!$E$7:$T$56,4,0))</f>
        <v/>
      </c>
      <c r="H152" s="110"/>
      <c r="I152" s="100"/>
      <c r="J152" s="100"/>
    </row>
    <row r="153" spans="2:10" ht="20.100000000000001" customHeight="1" x14ac:dyDescent="0.3">
      <c r="B153" s="104">
        <v>147</v>
      </c>
      <c r="C153" s="105"/>
      <c r="D153" s="104" t="str">
        <f>IF(C153="","",VLOOKUP($C153,Controle!$E$7:$T$56,2,0))</f>
        <v/>
      </c>
      <c r="E153" s="104" t="str">
        <f>IF(C153="","",VLOOKUP($C153,Controle!$E$7:$T$56,3,0))</f>
        <v/>
      </c>
      <c r="F153" s="106"/>
      <c r="G153" s="107" t="str">
        <f>IF(C153="","",VLOOKUP($C153,Controle!$E$7:$T$56,4,0))</f>
        <v/>
      </c>
      <c r="H153" s="108"/>
      <c r="I153" s="105"/>
      <c r="J153" s="109"/>
    </row>
    <row r="154" spans="2:10" ht="20.100000000000001" customHeight="1" x14ac:dyDescent="0.3">
      <c r="B154" s="99">
        <v>148</v>
      </c>
      <c r="C154" s="100"/>
      <c r="D154" s="99" t="str">
        <f>IF(C154="","",VLOOKUP($C154,Controle!$E$7:$T$56,2,0))</f>
        <v/>
      </c>
      <c r="E154" s="99" t="str">
        <f>IF(C154="","",VLOOKUP($C154,Controle!$E$7:$T$56,3,0))</f>
        <v/>
      </c>
      <c r="F154" s="101"/>
      <c r="G154" s="102" t="str">
        <f>IF(C154="","",VLOOKUP($C154,Controle!$E$7:$T$56,4,0))</f>
        <v/>
      </c>
      <c r="H154" s="110"/>
      <c r="I154" s="100"/>
      <c r="J154" s="100"/>
    </row>
    <row r="155" spans="2:10" ht="20.100000000000001" customHeight="1" x14ac:dyDescent="0.3">
      <c r="B155" s="104">
        <v>149</v>
      </c>
      <c r="C155" s="105"/>
      <c r="D155" s="104" t="str">
        <f>IF(C155="","",VLOOKUP($C155,Controle!$E$7:$T$56,2,0))</f>
        <v/>
      </c>
      <c r="E155" s="104" t="str">
        <f>IF(C155="","",VLOOKUP($C155,Controle!$E$7:$T$56,3,0))</f>
        <v/>
      </c>
      <c r="F155" s="106"/>
      <c r="G155" s="107" t="str">
        <f>IF(C155="","",VLOOKUP($C155,Controle!$E$7:$T$56,4,0))</f>
        <v/>
      </c>
      <c r="H155" s="108"/>
      <c r="I155" s="105"/>
      <c r="J155" s="109"/>
    </row>
    <row r="156" spans="2:10" ht="20.100000000000001" customHeight="1" x14ac:dyDescent="0.3">
      <c r="B156" s="99">
        <v>150</v>
      </c>
      <c r="C156" s="100"/>
      <c r="D156" s="99" t="str">
        <f>IF(C156="","",VLOOKUP($C156,Controle!$E$7:$T$56,2,0))</f>
        <v/>
      </c>
      <c r="E156" s="99" t="str">
        <f>IF(C156="","",VLOOKUP($C156,Controle!$E$7:$T$56,3,0))</f>
        <v/>
      </c>
      <c r="F156" s="101"/>
      <c r="G156" s="102" t="str">
        <f>IF(C156="","",VLOOKUP($C156,Controle!$E$7:$T$56,4,0))</f>
        <v/>
      </c>
      <c r="H156" s="110"/>
      <c r="I156" s="100"/>
      <c r="J156" s="100"/>
    </row>
    <row r="157" spans="2:10" ht="20.100000000000001" customHeight="1" x14ac:dyDescent="0.3">
      <c r="B157" s="104">
        <v>151</v>
      </c>
      <c r="C157" s="105"/>
      <c r="D157" s="104" t="str">
        <f>IF(C157="","",VLOOKUP($C157,Controle!$E$7:$T$56,2,0))</f>
        <v/>
      </c>
      <c r="E157" s="104" t="str">
        <f>IF(C157="","",VLOOKUP($C157,Controle!$E$7:$T$56,3,0))</f>
        <v/>
      </c>
      <c r="F157" s="106"/>
      <c r="G157" s="107" t="str">
        <f>IF(C157="","",VLOOKUP($C157,Controle!$E$7:$T$56,4,0))</f>
        <v/>
      </c>
      <c r="H157" s="108"/>
      <c r="I157" s="105"/>
      <c r="J157" s="109"/>
    </row>
    <row r="158" spans="2:10" ht="20.100000000000001" customHeight="1" x14ac:dyDescent="0.3">
      <c r="B158" s="99">
        <v>152</v>
      </c>
      <c r="C158" s="100"/>
      <c r="D158" s="99" t="str">
        <f>IF(C158="","",VLOOKUP($C158,Controle!$E$7:$T$56,2,0))</f>
        <v/>
      </c>
      <c r="E158" s="99" t="str">
        <f>IF(C158="","",VLOOKUP($C158,Controle!$E$7:$T$56,3,0))</f>
        <v/>
      </c>
      <c r="F158" s="101"/>
      <c r="G158" s="102" t="str">
        <f>IF(C158="","",VLOOKUP($C158,Controle!$E$7:$T$56,4,0))</f>
        <v/>
      </c>
      <c r="H158" s="110"/>
      <c r="I158" s="100"/>
      <c r="J158" s="100"/>
    </row>
    <row r="159" spans="2:10" ht="20.100000000000001" customHeight="1" x14ac:dyDescent="0.3">
      <c r="B159" s="104">
        <v>153</v>
      </c>
      <c r="C159" s="105"/>
      <c r="D159" s="104" t="str">
        <f>IF(C159="","",VLOOKUP($C159,Controle!$E$7:$T$56,2,0))</f>
        <v/>
      </c>
      <c r="E159" s="104" t="str">
        <f>IF(C159="","",VLOOKUP($C159,Controle!$E$7:$T$56,3,0))</f>
        <v/>
      </c>
      <c r="F159" s="106"/>
      <c r="G159" s="107" t="str">
        <f>IF(C159="","",VLOOKUP($C159,Controle!$E$7:$T$56,4,0))</f>
        <v/>
      </c>
      <c r="H159" s="108"/>
      <c r="I159" s="105"/>
      <c r="J159" s="109"/>
    </row>
    <row r="160" spans="2:10" ht="20.100000000000001" customHeight="1" x14ac:dyDescent="0.3">
      <c r="B160" s="99">
        <v>154</v>
      </c>
      <c r="C160" s="100"/>
      <c r="D160" s="99" t="str">
        <f>IF(C160="","",VLOOKUP($C160,Controle!$E$7:$T$56,2,0))</f>
        <v/>
      </c>
      <c r="E160" s="99" t="str">
        <f>IF(C160="","",VLOOKUP($C160,Controle!$E$7:$T$56,3,0))</f>
        <v/>
      </c>
      <c r="F160" s="101"/>
      <c r="G160" s="102" t="str">
        <f>IF(C160="","",VLOOKUP($C160,Controle!$E$7:$T$56,4,0))</f>
        <v/>
      </c>
      <c r="H160" s="110"/>
      <c r="I160" s="100"/>
      <c r="J160" s="100"/>
    </row>
    <row r="161" spans="2:10" ht="20.100000000000001" customHeight="1" x14ac:dyDescent="0.3">
      <c r="B161" s="104">
        <v>155</v>
      </c>
      <c r="C161" s="105"/>
      <c r="D161" s="104" t="str">
        <f>IF(C161="","",VLOOKUP($C161,Controle!$E$7:$T$56,2,0))</f>
        <v/>
      </c>
      <c r="E161" s="104" t="str">
        <f>IF(C161="","",VLOOKUP($C161,Controle!$E$7:$T$56,3,0))</f>
        <v/>
      </c>
      <c r="F161" s="106"/>
      <c r="G161" s="107" t="str">
        <f>IF(C161="","",VLOOKUP($C161,Controle!$E$7:$T$56,4,0))</f>
        <v/>
      </c>
      <c r="H161" s="108"/>
      <c r="I161" s="105"/>
      <c r="J161" s="109"/>
    </row>
    <row r="162" spans="2:10" ht="20.100000000000001" customHeight="1" x14ac:dyDescent="0.3">
      <c r="B162" s="99">
        <v>156</v>
      </c>
      <c r="C162" s="100"/>
      <c r="D162" s="99" t="str">
        <f>IF(C162="","",VLOOKUP($C162,Controle!$E$7:$T$56,2,0))</f>
        <v/>
      </c>
      <c r="E162" s="99" t="str">
        <f>IF(C162="","",VLOOKUP($C162,Controle!$E$7:$T$56,3,0))</f>
        <v/>
      </c>
      <c r="F162" s="101"/>
      <c r="G162" s="102" t="str">
        <f>IF(C162="","",VLOOKUP($C162,Controle!$E$7:$T$56,4,0))</f>
        <v/>
      </c>
      <c r="H162" s="110"/>
      <c r="I162" s="100"/>
      <c r="J162" s="100"/>
    </row>
    <row r="163" spans="2:10" ht="20.100000000000001" customHeight="1" x14ac:dyDescent="0.3">
      <c r="B163" s="104">
        <v>157</v>
      </c>
      <c r="C163" s="105"/>
      <c r="D163" s="104" t="str">
        <f>IF(C163="","",VLOOKUP($C163,Controle!$E$7:$T$56,2,0))</f>
        <v/>
      </c>
      <c r="E163" s="104" t="str">
        <f>IF(C163="","",VLOOKUP($C163,Controle!$E$7:$T$56,3,0))</f>
        <v/>
      </c>
      <c r="F163" s="106"/>
      <c r="G163" s="107" t="str">
        <f>IF(C163="","",VLOOKUP($C163,Controle!$E$7:$T$56,4,0))</f>
        <v/>
      </c>
      <c r="H163" s="108"/>
      <c r="I163" s="105"/>
      <c r="J163" s="109"/>
    </row>
    <row r="164" spans="2:10" ht="20.100000000000001" customHeight="1" x14ac:dyDescent="0.3">
      <c r="B164" s="99">
        <v>158</v>
      </c>
      <c r="C164" s="100"/>
      <c r="D164" s="99" t="str">
        <f>IF(C164="","",VLOOKUP($C164,Controle!$E$7:$T$56,2,0))</f>
        <v/>
      </c>
      <c r="E164" s="99" t="str">
        <f>IF(C164="","",VLOOKUP($C164,Controle!$E$7:$T$56,3,0))</f>
        <v/>
      </c>
      <c r="F164" s="101"/>
      <c r="G164" s="102" t="str">
        <f>IF(C164="","",VLOOKUP($C164,Controle!$E$7:$T$56,4,0))</f>
        <v/>
      </c>
      <c r="H164" s="110"/>
      <c r="I164" s="100"/>
      <c r="J164" s="100"/>
    </row>
    <row r="165" spans="2:10" ht="20.100000000000001" customHeight="1" x14ac:dyDescent="0.3">
      <c r="B165" s="104">
        <v>159</v>
      </c>
      <c r="C165" s="105"/>
      <c r="D165" s="104" t="str">
        <f>IF(C165="","",VLOOKUP($C165,Controle!$E$7:$T$56,2,0))</f>
        <v/>
      </c>
      <c r="E165" s="104" t="str">
        <f>IF(C165="","",VLOOKUP($C165,Controle!$E$7:$T$56,3,0))</f>
        <v/>
      </c>
      <c r="F165" s="106"/>
      <c r="G165" s="107" t="str">
        <f>IF(C165="","",VLOOKUP($C165,Controle!$E$7:$T$56,4,0))</f>
        <v/>
      </c>
      <c r="H165" s="108"/>
      <c r="I165" s="105"/>
      <c r="J165" s="109"/>
    </row>
    <row r="166" spans="2:10" ht="20.100000000000001" customHeight="1" x14ac:dyDescent="0.3">
      <c r="B166" s="99">
        <v>160</v>
      </c>
      <c r="C166" s="100"/>
      <c r="D166" s="99" t="str">
        <f>IF(C166="","",VLOOKUP($C166,Controle!$E$7:$T$56,2,0))</f>
        <v/>
      </c>
      <c r="E166" s="99" t="str">
        <f>IF(C166="","",VLOOKUP($C166,Controle!$E$7:$T$56,3,0))</f>
        <v/>
      </c>
      <c r="F166" s="101"/>
      <c r="G166" s="102" t="str">
        <f>IF(C166="","",VLOOKUP($C166,Controle!$E$7:$T$56,4,0))</f>
        <v/>
      </c>
      <c r="H166" s="110"/>
      <c r="I166" s="100"/>
      <c r="J166" s="100"/>
    </row>
    <row r="167" spans="2:10" ht="20.100000000000001" customHeight="1" x14ac:dyDescent="0.3">
      <c r="B167" s="104">
        <v>161</v>
      </c>
      <c r="C167" s="105"/>
      <c r="D167" s="104" t="str">
        <f>IF(C167="","",VLOOKUP($C167,Controle!$E$7:$T$56,2,0))</f>
        <v/>
      </c>
      <c r="E167" s="104" t="str">
        <f>IF(C167="","",VLOOKUP($C167,Controle!$E$7:$T$56,3,0))</f>
        <v/>
      </c>
      <c r="F167" s="106"/>
      <c r="G167" s="107" t="str">
        <f>IF(C167="","",VLOOKUP($C167,Controle!$E$7:$T$56,4,0))</f>
        <v/>
      </c>
      <c r="H167" s="108"/>
      <c r="I167" s="105"/>
      <c r="J167" s="109"/>
    </row>
    <row r="168" spans="2:10" ht="20.100000000000001" customHeight="1" x14ac:dyDescent="0.3">
      <c r="B168" s="99">
        <v>162</v>
      </c>
      <c r="C168" s="100"/>
      <c r="D168" s="99" t="str">
        <f>IF(C168="","",VLOOKUP($C168,Controle!$E$7:$T$56,2,0))</f>
        <v/>
      </c>
      <c r="E168" s="99" t="str">
        <f>IF(C168="","",VLOOKUP($C168,Controle!$E$7:$T$56,3,0))</f>
        <v/>
      </c>
      <c r="F168" s="101"/>
      <c r="G168" s="102" t="str">
        <f>IF(C168="","",VLOOKUP($C168,Controle!$E$7:$T$56,4,0))</f>
        <v/>
      </c>
      <c r="H168" s="110"/>
      <c r="I168" s="100"/>
      <c r="J168" s="100"/>
    </row>
    <row r="169" spans="2:10" ht="20.100000000000001" customHeight="1" x14ac:dyDescent="0.3">
      <c r="B169" s="104">
        <v>163</v>
      </c>
      <c r="C169" s="105"/>
      <c r="D169" s="104" t="str">
        <f>IF(C169="","",VLOOKUP($C169,Controle!$E$7:$T$56,2,0))</f>
        <v/>
      </c>
      <c r="E169" s="104" t="str">
        <f>IF(C169="","",VLOOKUP($C169,Controle!$E$7:$T$56,3,0))</f>
        <v/>
      </c>
      <c r="F169" s="106"/>
      <c r="G169" s="107" t="str">
        <f>IF(C169="","",VLOOKUP($C169,Controle!$E$7:$T$56,4,0))</f>
        <v/>
      </c>
      <c r="H169" s="108"/>
      <c r="I169" s="105"/>
      <c r="J169" s="109"/>
    </row>
    <row r="170" spans="2:10" ht="20.100000000000001" customHeight="1" x14ac:dyDescent="0.3">
      <c r="B170" s="99">
        <v>164</v>
      </c>
      <c r="C170" s="100"/>
      <c r="D170" s="99" t="str">
        <f>IF(C170="","",VLOOKUP($C170,Controle!$E$7:$T$56,2,0))</f>
        <v/>
      </c>
      <c r="E170" s="99" t="str">
        <f>IF(C170="","",VLOOKUP($C170,Controle!$E$7:$T$56,3,0))</f>
        <v/>
      </c>
      <c r="F170" s="101"/>
      <c r="G170" s="102" t="str">
        <f>IF(C170="","",VLOOKUP($C170,Controle!$E$7:$T$56,4,0))</f>
        <v/>
      </c>
      <c r="H170" s="110"/>
      <c r="I170" s="100"/>
      <c r="J170" s="100"/>
    </row>
    <row r="171" spans="2:10" ht="20.100000000000001" customHeight="1" x14ac:dyDescent="0.3">
      <c r="B171" s="104">
        <v>165</v>
      </c>
      <c r="C171" s="105"/>
      <c r="D171" s="104" t="str">
        <f>IF(C171="","",VLOOKUP($C171,Controle!$E$7:$T$56,2,0))</f>
        <v/>
      </c>
      <c r="E171" s="104" t="str">
        <f>IF(C171="","",VLOOKUP($C171,Controle!$E$7:$T$56,3,0))</f>
        <v/>
      </c>
      <c r="F171" s="106"/>
      <c r="G171" s="107" t="str">
        <f>IF(C171="","",VLOOKUP($C171,Controle!$E$7:$T$56,4,0))</f>
        <v/>
      </c>
      <c r="H171" s="108"/>
      <c r="I171" s="105"/>
      <c r="J171" s="109"/>
    </row>
    <row r="172" spans="2:10" ht="20.100000000000001" customHeight="1" x14ac:dyDescent="0.3">
      <c r="B172" s="99">
        <v>166</v>
      </c>
      <c r="C172" s="100"/>
      <c r="D172" s="99" t="str">
        <f>IF(C172="","",VLOOKUP($C172,Controle!$E$7:$T$56,2,0))</f>
        <v/>
      </c>
      <c r="E172" s="99" t="str">
        <f>IF(C172="","",VLOOKUP($C172,Controle!$E$7:$T$56,3,0))</f>
        <v/>
      </c>
      <c r="F172" s="101"/>
      <c r="G172" s="102" t="str">
        <f>IF(C172="","",VLOOKUP($C172,Controle!$E$7:$T$56,4,0))</f>
        <v/>
      </c>
      <c r="H172" s="110"/>
      <c r="I172" s="100"/>
      <c r="J172" s="100"/>
    </row>
    <row r="173" spans="2:10" ht="20.100000000000001" customHeight="1" x14ac:dyDescent="0.3">
      <c r="B173" s="104">
        <v>167</v>
      </c>
      <c r="C173" s="105"/>
      <c r="D173" s="104" t="str">
        <f>IF(C173="","",VLOOKUP($C173,Controle!$E$7:$T$56,2,0))</f>
        <v/>
      </c>
      <c r="E173" s="104" t="str">
        <f>IF(C173="","",VLOOKUP($C173,Controle!$E$7:$T$56,3,0))</f>
        <v/>
      </c>
      <c r="F173" s="106"/>
      <c r="G173" s="107" t="str">
        <f>IF(C173="","",VLOOKUP($C173,Controle!$E$7:$T$56,4,0))</f>
        <v/>
      </c>
      <c r="H173" s="108"/>
      <c r="I173" s="105"/>
      <c r="J173" s="109"/>
    </row>
    <row r="174" spans="2:10" ht="20.100000000000001" customHeight="1" x14ac:dyDescent="0.3">
      <c r="B174" s="99">
        <v>168</v>
      </c>
      <c r="C174" s="100"/>
      <c r="D174" s="99" t="str">
        <f>IF(C174="","",VLOOKUP($C174,Controle!$E$7:$T$56,2,0))</f>
        <v/>
      </c>
      <c r="E174" s="99" t="str">
        <f>IF(C174="","",VLOOKUP($C174,Controle!$E$7:$T$56,3,0))</f>
        <v/>
      </c>
      <c r="F174" s="101"/>
      <c r="G174" s="102" t="str">
        <f>IF(C174="","",VLOOKUP($C174,Controle!$E$7:$T$56,4,0))</f>
        <v/>
      </c>
      <c r="H174" s="110"/>
      <c r="I174" s="100"/>
      <c r="J174" s="100"/>
    </row>
    <row r="175" spans="2:10" ht="20.100000000000001" customHeight="1" x14ac:dyDescent="0.3">
      <c r="B175" s="104">
        <v>169</v>
      </c>
      <c r="C175" s="105"/>
      <c r="D175" s="104" t="str">
        <f>IF(C175="","",VLOOKUP($C175,Controle!$E$7:$T$56,2,0))</f>
        <v/>
      </c>
      <c r="E175" s="104" t="str">
        <f>IF(C175="","",VLOOKUP($C175,Controle!$E$7:$T$56,3,0))</f>
        <v/>
      </c>
      <c r="F175" s="106"/>
      <c r="G175" s="107" t="str">
        <f>IF(C175="","",VLOOKUP($C175,Controle!$E$7:$T$56,4,0))</f>
        <v/>
      </c>
      <c r="H175" s="108"/>
      <c r="I175" s="105"/>
      <c r="J175" s="109"/>
    </row>
    <row r="176" spans="2:10" ht="20.100000000000001" customHeight="1" x14ac:dyDescent="0.3">
      <c r="B176" s="99">
        <v>170</v>
      </c>
      <c r="C176" s="100"/>
      <c r="D176" s="99" t="str">
        <f>IF(C176="","",VLOOKUP($C176,Controle!$E$7:$T$56,2,0))</f>
        <v/>
      </c>
      <c r="E176" s="99" t="str">
        <f>IF(C176="","",VLOOKUP($C176,Controle!$E$7:$T$56,3,0))</f>
        <v/>
      </c>
      <c r="F176" s="101"/>
      <c r="G176" s="102" t="str">
        <f>IF(C176="","",VLOOKUP($C176,Controle!$E$7:$T$56,4,0))</f>
        <v/>
      </c>
      <c r="H176" s="110"/>
      <c r="I176" s="100"/>
      <c r="J176" s="100"/>
    </row>
    <row r="177" spans="2:10" ht="20.100000000000001" customHeight="1" x14ac:dyDescent="0.3">
      <c r="B177" s="104">
        <v>171</v>
      </c>
      <c r="C177" s="105"/>
      <c r="D177" s="104" t="str">
        <f>IF(C177="","",VLOOKUP($C177,Controle!$E$7:$T$56,2,0))</f>
        <v/>
      </c>
      <c r="E177" s="104" t="str">
        <f>IF(C177="","",VLOOKUP($C177,Controle!$E$7:$T$56,3,0))</f>
        <v/>
      </c>
      <c r="F177" s="106"/>
      <c r="G177" s="107" t="str">
        <f>IF(C177="","",VLOOKUP($C177,Controle!$E$7:$T$56,4,0))</f>
        <v/>
      </c>
      <c r="H177" s="108"/>
      <c r="I177" s="105"/>
      <c r="J177" s="109"/>
    </row>
    <row r="178" spans="2:10" ht="20.100000000000001" customHeight="1" x14ac:dyDescent="0.3">
      <c r="B178" s="99">
        <v>172</v>
      </c>
      <c r="C178" s="100"/>
      <c r="D178" s="99" t="str">
        <f>IF(C178="","",VLOOKUP($C178,Controle!$E$7:$T$56,2,0))</f>
        <v/>
      </c>
      <c r="E178" s="99" t="str">
        <f>IF(C178="","",VLOOKUP($C178,Controle!$E$7:$T$56,3,0))</f>
        <v/>
      </c>
      <c r="F178" s="101"/>
      <c r="G178" s="102" t="str">
        <f>IF(C178="","",VLOOKUP($C178,Controle!$E$7:$T$56,4,0))</f>
        <v/>
      </c>
      <c r="H178" s="110"/>
      <c r="I178" s="100"/>
      <c r="J178" s="100"/>
    </row>
    <row r="179" spans="2:10" ht="20.100000000000001" customHeight="1" x14ac:dyDescent="0.3">
      <c r="B179" s="104">
        <v>173</v>
      </c>
      <c r="C179" s="105"/>
      <c r="D179" s="104" t="str">
        <f>IF(C179="","",VLOOKUP($C179,Controle!$E$7:$T$56,2,0))</f>
        <v/>
      </c>
      <c r="E179" s="104" t="str">
        <f>IF(C179="","",VLOOKUP($C179,Controle!$E$7:$T$56,3,0))</f>
        <v/>
      </c>
      <c r="F179" s="106"/>
      <c r="G179" s="107" t="str">
        <f>IF(C179="","",VLOOKUP($C179,Controle!$E$7:$T$56,4,0))</f>
        <v/>
      </c>
      <c r="H179" s="108"/>
      <c r="I179" s="105"/>
      <c r="J179" s="109"/>
    </row>
    <row r="180" spans="2:10" ht="20.100000000000001" customHeight="1" x14ac:dyDescent="0.3">
      <c r="B180" s="99">
        <v>174</v>
      </c>
      <c r="C180" s="100"/>
      <c r="D180" s="99" t="str">
        <f>IF(C180="","",VLOOKUP($C180,Controle!$E$7:$T$56,2,0))</f>
        <v/>
      </c>
      <c r="E180" s="99" t="str">
        <f>IF(C180="","",VLOOKUP($C180,Controle!$E$7:$T$56,3,0))</f>
        <v/>
      </c>
      <c r="F180" s="101"/>
      <c r="G180" s="102" t="str">
        <f>IF(C180="","",VLOOKUP($C180,Controle!$E$7:$T$56,4,0))</f>
        <v/>
      </c>
      <c r="H180" s="110"/>
      <c r="I180" s="100"/>
      <c r="J180" s="100"/>
    </row>
    <row r="181" spans="2:10" ht="20.100000000000001" customHeight="1" x14ac:dyDescent="0.3">
      <c r="B181" s="104">
        <v>175</v>
      </c>
      <c r="C181" s="105"/>
      <c r="D181" s="104" t="str">
        <f>IF(C181="","",VLOOKUP($C181,Controle!$E$7:$T$56,2,0))</f>
        <v/>
      </c>
      <c r="E181" s="104" t="str">
        <f>IF(C181="","",VLOOKUP($C181,Controle!$E$7:$T$56,3,0))</f>
        <v/>
      </c>
      <c r="F181" s="106"/>
      <c r="G181" s="107" t="str">
        <f>IF(C181="","",VLOOKUP($C181,Controle!$E$7:$T$56,4,0))</f>
        <v/>
      </c>
      <c r="H181" s="108"/>
      <c r="I181" s="105"/>
      <c r="J181" s="109"/>
    </row>
    <row r="182" spans="2:10" ht="20.100000000000001" customHeight="1" x14ac:dyDescent="0.3">
      <c r="B182" s="99">
        <v>176</v>
      </c>
      <c r="C182" s="100"/>
      <c r="D182" s="99" t="str">
        <f>IF(C182="","",VLOOKUP($C182,Controle!$E$7:$T$56,2,0))</f>
        <v/>
      </c>
      <c r="E182" s="99" t="str">
        <f>IF(C182="","",VLOOKUP($C182,Controle!$E$7:$T$56,3,0))</f>
        <v/>
      </c>
      <c r="F182" s="101"/>
      <c r="G182" s="102" t="str">
        <f>IF(C182="","",VLOOKUP($C182,Controle!$E$7:$T$56,4,0))</f>
        <v/>
      </c>
      <c r="H182" s="110"/>
      <c r="I182" s="100"/>
      <c r="J182" s="100"/>
    </row>
    <row r="183" spans="2:10" ht="20.100000000000001" customHeight="1" x14ac:dyDescent="0.3">
      <c r="B183" s="104">
        <v>177</v>
      </c>
      <c r="C183" s="105"/>
      <c r="D183" s="104" t="str">
        <f>IF(C183="","",VLOOKUP($C183,Controle!$E$7:$T$56,2,0))</f>
        <v/>
      </c>
      <c r="E183" s="104" t="str">
        <f>IF(C183="","",VLOOKUP($C183,Controle!$E$7:$T$56,3,0))</f>
        <v/>
      </c>
      <c r="F183" s="106"/>
      <c r="G183" s="107" t="str">
        <f>IF(C183="","",VLOOKUP($C183,Controle!$E$7:$T$56,4,0))</f>
        <v/>
      </c>
      <c r="H183" s="108"/>
      <c r="I183" s="105"/>
      <c r="J183" s="109"/>
    </row>
    <row r="184" spans="2:10" ht="20.100000000000001" customHeight="1" x14ac:dyDescent="0.3">
      <c r="B184" s="99">
        <v>178</v>
      </c>
      <c r="C184" s="100"/>
      <c r="D184" s="99" t="str">
        <f>IF(C184="","",VLOOKUP($C184,Controle!$E$7:$T$56,2,0))</f>
        <v/>
      </c>
      <c r="E184" s="99" t="str">
        <f>IF(C184="","",VLOOKUP($C184,Controle!$E$7:$T$56,3,0))</f>
        <v/>
      </c>
      <c r="F184" s="101"/>
      <c r="G184" s="102" t="str">
        <f>IF(C184="","",VLOOKUP($C184,Controle!$E$7:$T$56,4,0))</f>
        <v/>
      </c>
      <c r="H184" s="110"/>
      <c r="I184" s="100"/>
      <c r="J184" s="100"/>
    </row>
    <row r="185" spans="2:10" ht="20.100000000000001" customHeight="1" x14ac:dyDescent="0.3">
      <c r="B185" s="104">
        <v>179</v>
      </c>
      <c r="C185" s="105"/>
      <c r="D185" s="104" t="str">
        <f>IF(C185="","",VLOOKUP($C185,Controle!$E$7:$T$56,2,0))</f>
        <v/>
      </c>
      <c r="E185" s="104" t="str">
        <f>IF(C185="","",VLOOKUP($C185,Controle!$E$7:$T$56,3,0))</f>
        <v/>
      </c>
      <c r="F185" s="106"/>
      <c r="G185" s="107" t="str">
        <f>IF(C185="","",VLOOKUP($C185,Controle!$E$7:$T$56,4,0))</f>
        <v/>
      </c>
      <c r="H185" s="108"/>
      <c r="I185" s="105"/>
      <c r="J185" s="109"/>
    </row>
    <row r="186" spans="2:10" ht="20.100000000000001" customHeight="1" x14ac:dyDescent="0.3">
      <c r="B186" s="99">
        <v>180</v>
      </c>
      <c r="C186" s="100"/>
      <c r="D186" s="99" t="str">
        <f>IF(C186="","",VLOOKUP($C186,Controle!$E$7:$T$56,2,0))</f>
        <v/>
      </c>
      <c r="E186" s="99" t="str">
        <f>IF(C186="","",VLOOKUP($C186,Controle!$E$7:$T$56,3,0))</f>
        <v/>
      </c>
      <c r="F186" s="101"/>
      <c r="G186" s="102" t="str">
        <f>IF(C186="","",VLOOKUP($C186,Controle!$E$7:$T$56,4,0))</f>
        <v/>
      </c>
      <c r="H186" s="110"/>
      <c r="I186" s="100"/>
      <c r="J186" s="100"/>
    </row>
    <row r="187" spans="2:10" ht="20.100000000000001" customHeight="1" x14ac:dyDescent="0.3">
      <c r="B187" s="104">
        <v>181</v>
      </c>
      <c r="C187" s="105"/>
      <c r="D187" s="104" t="str">
        <f>IF(C187="","",VLOOKUP($C187,Controle!$E$7:$T$56,2,0))</f>
        <v/>
      </c>
      <c r="E187" s="104" t="str">
        <f>IF(C187="","",VLOOKUP($C187,Controle!$E$7:$T$56,3,0))</f>
        <v/>
      </c>
      <c r="F187" s="106"/>
      <c r="G187" s="107" t="str">
        <f>IF(C187="","",VLOOKUP($C187,Controle!$E$7:$T$56,4,0))</f>
        <v/>
      </c>
      <c r="H187" s="108"/>
      <c r="I187" s="105"/>
      <c r="J187" s="109"/>
    </row>
    <row r="188" spans="2:10" ht="20.100000000000001" customHeight="1" x14ac:dyDescent="0.3">
      <c r="B188" s="99">
        <v>182</v>
      </c>
      <c r="C188" s="100"/>
      <c r="D188" s="99" t="str">
        <f>IF(C188="","",VLOOKUP($C188,Controle!$E$7:$T$56,2,0))</f>
        <v/>
      </c>
      <c r="E188" s="99" t="str">
        <f>IF(C188="","",VLOOKUP($C188,Controle!$E$7:$T$56,3,0))</f>
        <v/>
      </c>
      <c r="F188" s="101"/>
      <c r="G188" s="102" t="str">
        <f>IF(C188="","",VLOOKUP($C188,Controle!$E$7:$T$56,4,0))</f>
        <v/>
      </c>
      <c r="H188" s="110"/>
      <c r="I188" s="100"/>
      <c r="J188" s="100"/>
    </row>
    <row r="189" spans="2:10" ht="20.100000000000001" customHeight="1" x14ac:dyDescent="0.3">
      <c r="B189" s="104">
        <v>183</v>
      </c>
      <c r="C189" s="105"/>
      <c r="D189" s="104" t="str">
        <f>IF(C189="","",VLOOKUP($C189,Controle!$E$7:$T$56,2,0))</f>
        <v/>
      </c>
      <c r="E189" s="104" t="str">
        <f>IF(C189="","",VLOOKUP($C189,Controle!$E$7:$T$56,3,0))</f>
        <v/>
      </c>
      <c r="F189" s="106"/>
      <c r="G189" s="107" t="str">
        <f>IF(C189="","",VLOOKUP($C189,Controle!$E$7:$T$56,4,0))</f>
        <v/>
      </c>
      <c r="H189" s="108"/>
      <c r="I189" s="105"/>
      <c r="J189" s="109"/>
    </row>
    <row r="190" spans="2:10" ht="20.100000000000001" customHeight="1" x14ac:dyDescent="0.3">
      <c r="B190" s="99">
        <v>184</v>
      </c>
      <c r="C190" s="100"/>
      <c r="D190" s="99" t="str">
        <f>IF(C190="","",VLOOKUP($C190,Controle!$E$7:$T$56,2,0))</f>
        <v/>
      </c>
      <c r="E190" s="99" t="str">
        <f>IF(C190="","",VLOOKUP($C190,Controle!$E$7:$T$56,3,0))</f>
        <v/>
      </c>
      <c r="F190" s="101"/>
      <c r="G190" s="102" t="str">
        <f>IF(C190="","",VLOOKUP($C190,Controle!$E$7:$T$56,4,0))</f>
        <v/>
      </c>
      <c r="H190" s="110"/>
      <c r="I190" s="100"/>
      <c r="J190" s="100"/>
    </row>
    <row r="191" spans="2:10" ht="20.100000000000001" customHeight="1" x14ac:dyDescent="0.3">
      <c r="B191" s="104">
        <v>185</v>
      </c>
      <c r="C191" s="105"/>
      <c r="D191" s="104" t="str">
        <f>IF(C191="","",VLOOKUP($C191,Controle!$E$7:$T$56,2,0))</f>
        <v/>
      </c>
      <c r="E191" s="104" t="str">
        <f>IF(C191="","",VLOOKUP($C191,Controle!$E$7:$T$56,3,0))</f>
        <v/>
      </c>
      <c r="F191" s="106"/>
      <c r="G191" s="107" t="str">
        <f>IF(C191="","",VLOOKUP($C191,Controle!$E$7:$T$56,4,0))</f>
        <v/>
      </c>
      <c r="H191" s="108"/>
      <c r="I191" s="105"/>
      <c r="J191" s="109"/>
    </row>
    <row r="192" spans="2:10" ht="20.100000000000001" customHeight="1" x14ac:dyDescent="0.3">
      <c r="B192" s="99">
        <v>186</v>
      </c>
      <c r="C192" s="100"/>
      <c r="D192" s="99" t="str">
        <f>IF(C192="","",VLOOKUP($C192,Controle!$E$7:$T$56,2,0))</f>
        <v/>
      </c>
      <c r="E192" s="99" t="str">
        <f>IF(C192="","",VLOOKUP($C192,Controle!$E$7:$T$56,3,0))</f>
        <v/>
      </c>
      <c r="F192" s="101"/>
      <c r="G192" s="102" t="str">
        <f>IF(C192="","",VLOOKUP($C192,Controle!$E$7:$T$56,4,0))</f>
        <v/>
      </c>
      <c r="H192" s="110"/>
      <c r="I192" s="100"/>
      <c r="J192" s="100"/>
    </row>
    <row r="193" spans="2:10" ht="20.100000000000001" customHeight="1" x14ac:dyDescent="0.3">
      <c r="B193" s="104">
        <v>187</v>
      </c>
      <c r="C193" s="105"/>
      <c r="D193" s="104" t="str">
        <f>IF(C193="","",VLOOKUP($C193,Controle!$E$7:$T$56,2,0))</f>
        <v/>
      </c>
      <c r="E193" s="104" t="str">
        <f>IF(C193="","",VLOOKUP($C193,Controle!$E$7:$T$56,3,0))</f>
        <v/>
      </c>
      <c r="F193" s="106"/>
      <c r="G193" s="107" t="str">
        <f>IF(C193="","",VLOOKUP($C193,Controle!$E$7:$T$56,4,0))</f>
        <v/>
      </c>
      <c r="H193" s="108"/>
      <c r="I193" s="105"/>
      <c r="J193" s="109"/>
    </row>
    <row r="194" spans="2:10" ht="20.100000000000001" customHeight="1" x14ac:dyDescent="0.3">
      <c r="B194" s="99">
        <v>188</v>
      </c>
      <c r="C194" s="100"/>
      <c r="D194" s="99" t="str">
        <f>IF(C194="","",VLOOKUP($C194,Controle!$E$7:$T$56,2,0))</f>
        <v/>
      </c>
      <c r="E194" s="99" t="str">
        <f>IF(C194="","",VLOOKUP($C194,Controle!$E$7:$T$56,3,0))</f>
        <v/>
      </c>
      <c r="F194" s="101"/>
      <c r="G194" s="102" t="str">
        <f>IF(C194="","",VLOOKUP($C194,Controle!$E$7:$T$56,4,0))</f>
        <v/>
      </c>
      <c r="H194" s="110"/>
      <c r="I194" s="100"/>
      <c r="J194" s="100"/>
    </row>
    <row r="195" spans="2:10" ht="20.100000000000001" customHeight="1" x14ac:dyDescent="0.3">
      <c r="B195" s="104">
        <v>189</v>
      </c>
      <c r="C195" s="105"/>
      <c r="D195" s="104" t="str">
        <f>IF(C195="","",VLOOKUP($C195,Controle!$E$7:$T$56,2,0))</f>
        <v/>
      </c>
      <c r="E195" s="104" t="str">
        <f>IF(C195="","",VLOOKUP($C195,Controle!$E$7:$T$56,3,0))</f>
        <v/>
      </c>
      <c r="F195" s="106"/>
      <c r="G195" s="107" t="str">
        <f>IF(C195="","",VLOOKUP($C195,Controle!$E$7:$T$56,4,0))</f>
        <v/>
      </c>
      <c r="H195" s="108"/>
      <c r="I195" s="105"/>
      <c r="J195" s="109"/>
    </row>
    <row r="196" spans="2:10" ht="20.100000000000001" customHeight="1" x14ac:dyDescent="0.3">
      <c r="B196" s="99">
        <v>190</v>
      </c>
      <c r="C196" s="100"/>
      <c r="D196" s="99" t="str">
        <f>IF(C196="","",VLOOKUP($C196,Controle!$E$7:$T$56,2,0))</f>
        <v/>
      </c>
      <c r="E196" s="99" t="str">
        <f>IF(C196="","",VLOOKUP($C196,Controle!$E$7:$T$56,3,0))</f>
        <v/>
      </c>
      <c r="F196" s="101"/>
      <c r="G196" s="102" t="str">
        <f>IF(C196="","",VLOOKUP($C196,Controle!$E$7:$T$56,4,0))</f>
        <v/>
      </c>
      <c r="H196" s="110"/>
      <c r="I196" s="100"/>
      <c r="J196" s="100"/>
    </row>
    <row r="197" spans="2:10" ht="20.100000000000001" customHeight="1" x14ac:dyDescent="0.3">
      <c r="B197" s="104">
        <v>191</v>
      </c>
      <c r="C197" s="105"/>
      <c r="D197" s="104" t="str">
        <f>IF(C197="","",VLOOKUP($C197,Controle!$E$7:$T$56,2,0))</f>
        <v/>
      </c>
      <c r="E197" s="104" t="str">
        <f>IF(C197="","",VLOOKUP($C197,Controle!$E$7:$T$56,3,0))</f>
        <v/>
      </c>
      <c r="F197" s="106"/>
      <c r="G197" s="107" t="str">
        <f>IF(C197="","",VLOOKUP($C197,Controle!$E$7:$T$56,4,0))</f>
        <v/>
      </c>
      <c r="H197" s="108"/>
      <c r="I197" s="105"/>
      <c r="J197" s="109"/>
    </row>
    <row r="198" spans="2:10" ht="20.100000000000001" customHeight="1" x14ac:dyDescent="0.3">
      <c r="B198" s="99">
        <v>192</v>
      </c>
      <c r="C198" s="100"/>
      <c r="D198" s="99" t="str">
        <f>IF(C198="","",VLOOKUP($C198,Controle!$E$7:$T$56,2,0))</f>
        <v/>
      </c>
      <c r="E198" s="99" t="str">
        <f>IF(C198="","",VLOOKUP($C198,Controle!$E$7:$T$56,3,0))</f>
        <v/>
      </c>
      <c r="F198" s="101"/>
      <c r="G198" s="102" t="str">
        <f>IF(C198="","",VLOOKUP($C198,Controle!$E$7:$T$56,4,0))</f>
        <v/>
      </c>
      <c r="H198" s="110"/>
      <c r="I198" s="100"/>
      <c r="J198" s="100"/>
    </row>
    <row r="199" spans="2:10" ht="20.100000000000001" customHeight="1" x14ac:dyDescent="0.3">
      <c r="B199" s="104">
        <v>193</v>
      </c>
      <c r="C199" s="105"/>
      <c r="D199" s="104" t="str">
        <f>IF(C199="","",VLOOKUP($C199,Controle!$E$7:$T$56,2,0))</f>
        <v/>
      </c>
      <c r="E199" s="104" t="str">
        <f>IF(C199="","",VLOOKUP($C199,Controle!$E$7:$T$56,3,0))</f>
        <v/>
      </c>
      <c r="F199" s="106"/>
      <c r="G199" s="107" t="str">
        <f>IF(C199="","",VLOOKUP($C199,Controle!$E$7:$T$56,4,0))</f>
        <v/>
      </c>
      <c r="H199" s="108"/>
      <c r="I199" s="105"/>
      <c r="J199" s="109"/>
    </row>
    <row r="200" spans="2:10" ht="20.100000000000001" customHeight="1" x14ac:dyDescent="0.3">
      <c r="B200" s="99">
        <v>194</v>
      </c>
      <c r="C200" s="100"/>
      <c r="D200" s="99" t="str">
        <f>IF(C200="","",VLOOKUP($C200,Controle!$E$7:$T$56,2,0))</f>
        <v/>
      </c>
      <c r="E200" s="99" t="str">
        <f>IF(C200="","",VLOOKUP($C200,Controle!$E$7:$T$56,3,0))</f>
        <v/>
      </c>
      <c r="F200" s="101"/>
      <c r="G200" s="102" t="str">
        <f>IF(C200="","",VLOOKUP($C200,Controle!$E$7:$T$56,4,0))</f>
        <v/>
      </c>
      <c r="H200" s="110"/>
      <c r="I200" s="100"/>
      <c r="J200" s="100"/>
    </row>
    <row r="201" spans="2:10" ht="20.100000000000001" customHeight="1" x14ac:dyDescent="0.3">
      <c r="B201" s="104">
        <v>195</v>
      </c>
      <c r="C201" s="105"/>
      <c r="D201" s="104" t="str">
        <f>IF(C201="","",VLOOKUP($C201,Controle!$E$7:$T$56,2,0))</f>
        <v/>
      </c>
      <c r="E201" s="104" t="str">
        <f>IF(C201="","",VLOOKUP($C201,Controle!$E$7:$T$56,3,0))</f>
        <v/>
      </c>
      <c r="F201" s="106"/>
      <c r="G201" s="107" t="str">
        <f>IF(C201="","",VLOOKUP($C201,Controle!$E$7:$T$56,4,0))</f>
        <v/>
      </c>
      <c r="H201" s="108"/>
      <c r="I201" s="105"/>
      <c r="J201" s="109"/>
    </row>
    <row r="202" spans="2:10" ht="20.100000000000001" customHeight="1" x14ac:dyDescent="0.3">
      <c r="B202" s="99">
        <v>196</v>
      </c>
      <c r="C202" s="100"/>
      <c r="D202" s="99" t="str">
        <f>IF(C202="","",VLOOKUP($C202,Controle!$E$7:$T$56,2,0))</f>
        <v/>
      </c>
      <c r="E202" s="99" t="str">
        <f>IF(C202="","",VLOOKUP($C202,Controle!$E$7:$T$56,3,0))</f>
        <v/>
      </c>
      <c r="F202" s="101"/>
      <c r="G202" s="102" t="str">
        <f>IF(C202="","",VLOOKUP($C202,Controle!$E$7:$T$56,4,0))</f>
        <v/>
      </c>
      <c r="H202" s="110"/>
      <c r="I202" s="100"/>
      <c r="J202" s="100"/>
    </row>
    <row r="203" spans="2:10" ht="20.100000000000001" customHeight="1" x14ac:dyDescent="0.3">
      <c r="B203" s="104">
        <v>197</v>
      </c>
      <c r="C203" s="105"/>
      <c r="D203" s="104" t="str">
        <f>IF(C203="","",VLOOKUP($C203,Controle!$E$7:$T$56,2,0))</f>
        <v/>
      </c>
      <c r="E203" s="104" t="str">
        <f>IF(C203="","",VLOOKUP($C203,Controle!$E$7:$T$56,3,0))</f>
        <v/>
      </c>
      <c r="F203" s="106"/>
      <c r="G203" s="107" t="str">
        <f>IF(C203="","",VLOOKUP($C203,Controle!$E$7:$T$56,4,0))</f>
        <v/>
      </c>
      <c r="H203" s="108"/>
      <c r="I203" s="105"/>
      <c r="J203" s="109"/>
    </row>
    <row r="204" spans="2:10" ht="20.100000000000001" customHeight="1" x14ac:dyDescent="0.3">
      <c r="B204" s="99">
        <v>198</v>
      </c>
      <c r="C204" s="100"/>
      <c r="D204" s="99" t="str">
        <f>IF(C204="","",VLOOKUP($C204,Controle!$E$7:$T$56,2,0))</f>
        <v/>
      </c>
      <c r="E204" s="99" t="str">
        <f>IF(C204="","",VLOOKUP($C204,Controle!$E$7:$T$56,3,0))</f>
        <v/>
      </c>
      <c r="F204" s="101"/>
      <c r="G204" s="102" t="str">
        <f>IF(C204="","",VLOOKUP($C204,Controle!$E$7:$T$56,4,0))</f>
        <v/>
      </c>
      <c r="H204" s="110"/>
      <c r="I204" s="100"/>
      <c r="J204" s="100"/>
    </row>
    <row r="205" spans="2:10" ht="20.100000000000001" customHeight="1" x14ac:dyDescent="0.3">
      <c r="B205" s="104">
        <v>199</v>
      </c>
      <c r="C205" s="105"/>
      <c r="D205" s="104" t="str">
        <f>IF(C205="","",VLOOKUP($C205,Controle!$E$7:$T$56,2,0))</f>
        <v/>
      </c>
      <c r="E205" s="104" t="str">
        <f>IF(C205="","",VLOOKUP($C205,Controle!$E$7:$T$56,3,0))</f>
        <v/>
      </c>
      <c r="F205" s="106"/>
      <c r="G205" s="107" t="str">
        <f>IF(C205="","",VLOOKUP($C205,Controle!$E$7:$T$56,4,0))</f>
        <v/>
      </c>
      <c r="H205" s="108"/>
      <c r="I205" s="105"/>
      <c r="J205" s="109"/>
    </row>
    <row r="206" spans="2:10" ht="20.100000000000001" customHeight="1" x14ac:dyDescent="0.3">
      <c r="B206" s="99">
        <v>200</v>
      </c>
      <c r="C206" s="100"/>
      <c r="D206" s="99" t="str">
        <f>IF(C206="","",VLOOKUP($C206,Controle!$E$7:$T$56,2,0))</f>
        <v/>
      </c>
      <c r="E206" s="99" t="str">
        <f>IF(C206="","",VLOOKUP($C206,Controle!$E$7:$T$56,3,0))</f>
        <v/>
      </c>
      <c r="F206" s="101"/>
      <c r="G206" s="102" t="str">
        <f>IF(C206="","",VLOOKUP($C206,Controle!$E$7:$T$56,4,0))</f>
        <v/>
      </c>
      <c r="H206" s="110"/>
      <c r="I206" s="100"/>
      <c r="J206" s="100"/>
    </row>
  </sheetData>
  <autoFilter ref="B6:J206" xr:uid="{00000000-0009-0000-0000-000003000000}"/>
  <mergeCells count="5">
    <mergeCell ref="B3:J3"/>
    <mergeCell ref="B5:J5"/>
    <mergeCell ref="F6:G6"/>
    <mergeCell ref="B1:J1"/>
    <mergeCell ref="B2:J2"/>
  </mergeCells>
  <dataValidations count="1">
    <dataValidation operator="equal" allowBlank="1" showErrorMessage="1" sqref="D7:E7 H7:I7 D9:E9 H9:I9 D11:E11 H11:I11 D13:E13 H13:I13 D15:E15 H15:I15 D17:E17 H17:I17 D19:E19 H19:I19 D21:E21 H21:I21 D23:E23 H23:I23 D25:E25 H25:I25 D27:E27 H27:I27 D29:E29 H29:I29 D31:E31 H31:I31 D33:E33 H33:I33 D35:E35 H35:I35 D37:E37 H37:I37 D39:E39 H39:I39 D41:E41 H41:I41 D43:E43 H43:I43 D45:E45 H45:I45 D47:E47 H47:I47 D49:E49 H49:I49 D51:E51 H51:I51 D53:E53 H53:I53 D55:E55 H55:I55 D57:E57 H57:I57 D59:E59 H59:I59 D61:E61 H61:I61 D63:E63 H63:I63 D65:E65 H65:I65 D67:E67 H67:I67 D69:E69 H69:I69 D71:E71 H71:I71 D73:E73 H73:I73 D75:E75 H75:I75 D77:E77 H77:I77 D79:E79 H79:I79 D81:E81 H81:I81 D83:E83 H83:I83 D85:E85 H85:I85 D87:E87 H87:I87 D89:E89 H89:I89 D91:E91 H91:I91 D93:E93 H93:I93 D95:E95 H95:I95 D97:E97 H97:I97 D99:E99 H99:I99 D101:E101 H101:I101 D103:E103 H103:I103 D105:E105 H105:I105 D107:E107 H107:I107 D109:E109 H109:I109 D111:E111 H111:I111 D113:E113 H113:I113 D115:E115 H115:I115 D117:E117 H117:I117 D119:E119 H119:I119 D121:E121 H121:I121 D123:E123 H123:I123 D125:E125 H125:I125 D127:E127 H127:I127 D129:E129 H129:I129 D131:E131 H131:I131 D133:E133 H133:I133 D135:E135 H135:I135 D137:E137 H137:I137 D139:E139 H139:I139 D141:E141 H141:I141 D143:E143 H143:I143 D145:E145 H145:I145 D147:E147 H147:I147 D149:E149 H149:I149 D151:E151 H151:I151 D153:E153 H153:I153 D155:E155 H155:I155 D157:E157 H157:I157 D159:E159 H159:I159 D161:E161 H161:I161 D163:E163 H163:I163 D165:E165 H165:I165 D167:E167 H167:I167 D169:E169 H169:I169 D171:E171 H171:I171 D173:E173 H173:I173 D175:E175 H175:I175 D177:E177 H177:I177 D179:E179 H179:I179 D181:E181 H181:I181 D183:E183 H183:I183 D185:E185 H185:I185 D187:E187 H187:I187 D189:E189 H189:I189 D191:E191 H191:I191 D193:E193 H193:I193 D195:E195 H195:I195 D197:E197 H197:I197 D199:E199 H199:I199 D201:E201 H201:I201 D203:E203 H203:I203 D205:E205 H205:I205" xr:uid="{00000000-0002-0000-0300-000000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14</vt:i4>
      </vt:variant>
    </vt:vector>
  </HeadingPairs>
  <TitlesOfParts>
    <vt:vector size="18" baseType="lpstr">
      <vt:lpstr>Instruções</vt:lpstr>
      <vt:lpstr>Controle</vt:lpstr>
      <vt:lpstr>Entrada</vt:lpstr>
      <vt:lpstr>Saída</vt:lpstr>
      <vt:lpstr>Entrada!__xlnm__FilterDatabase</vt:lpstr>
      <vt:lpstr>Saída!__xlnm__FilterDatabase</vt:lpstr>
      <vt:lpstr>Entrada!__xlnm__FilterDatabase_0</vt:lpstr>
      <vt:lpstr>Saída!__xlnm__FilterDatabase_0</vt:lpstr>
      <vt:lpstr>Entrada!__xlnm__FilterDatabase_0_0</vt:lpstr>
      <vt:lpstr>Saída!__xlnm__FilterDatabase_0_0</vt:lpstr>
      <vt:lpstr>Entrada!__xlnm__FilterDatabase_0_0_0</vt:lpstr>
      <vt:lpstr>Saída!__xlnm__FilterDatabase_0_0_0</vt:lpstr>
      <vt:lpstr>Entrada!__xlnm__FilterDatabase_0_0_0_0</vt:lpstr>
      <vt:lpstr>Saída!__xlnm__FilterDatabase_0_0_0_0</vt:lpstr>
      <vt:lpstr>Entrada!__xlnm__FilterDatabase_0_0_0_0_0</vt:lpstr>
      <vt:lpstr>Saída!__xlnm__FilterDatabase_0_0_0_0_0</vt:lpstr>
      <vt:lpstr>Entrada!__xlnm__FilterDatabase_0_0_0_0_0_0</vt:lpstr>
      <vt:lpstr>Saída!__xlnm__FilterDatabase_0_0_0_0_0_0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Cintia Souza</cp:lastModifiedBy>
  <dcterms:modified xsi:type="dcterms:W3CDTF">2020-11-03T20:52:51Z</dcterms:modified>
</cp:coreProperties>
</file>